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9020" windowHeight="11640"/>
  </bookViews>
  <sheets>
    <sheet name="summary stats" sheetId="1" r:id="rId1"/>
    <sheet name="y-hat" sheetId="2" r:id="rId2"/>
    <sheet name="residuals-summary" sheetId="4" r:id="rId3"/>
    <sheet name="residuals-details" sheetId="3" r:id="rId4"/>
  </sheets>
  <definedNames>
    <definedName name="_xlnm.Print_Area" localSheetId="3">'residuals-details'!$D$2:$Q$25</definedName>
    <definedName name="_xlnm.Print_Area" localSheetId="2">'residuals-summary'!$C$3:$Y$40</definedName>
    <definedName name="_xlnm.Print_Area" localSheetId="0">'summary stats'!$C$1:$AB$39</definedName>
    <definedName name="TM1REBUILDOPTION">1</definedName>
  </definedNames>
  <calcPr calcId="125725" calcMode="manual" concurrentCalc="0"/>
</workbook>
</file>

<file path=xl/calcChain.xml><?xml version="1.0" encoding="utf-8"?>
<calcChain xmlns="http://schemas.openxmlformats.org/spreadsheetml/2006/main">
  <c r="T250" i="2"/>
  <c r="AE250"/>
  <c r="W250"/>
  <c r="AH250"/>
  <c r="R250"/>
  <c r="AC250"/>
  <c r="P24" i="3"/>
  <c r="T249" i="2"/>
  <c r="AE249"/>
  <c r="W249"/>
  <c r="AH249"/>
  <c r="R249"/>
  <c r="AC249"/>
  <c r="O24" i="3"/>
  <c r="T248" i="2"/>
  <c r="AE248"/>
  <c r="W248"/>
  <c r="AH248"/>
  <c r="R248"/>
  <c r="AC248"/>
  <c r="N24" i="3"/>
  <c r="P48"/>
  <c r="O48"/>
  <c r="N48"/>
  <c r="T247" i="2"/>
  <c r="AE247"/>
  <c r="W247"/>
  <c r="AH247"/>
  <c r="R247"/>
  <c r="AC247"/>
  <c r="M24" i="3"/>
  <c r="M48"/>
  <c r="T246" i="2"/>
  <c r="AE246"/>
  <c r="W246"/>
  <c r="AH246"/>
  <c r="R246"/>
  <c r="AC246"/>
  <c r="L24" i="3"/>
  <c r="L48"/>
  <c r="T245" i="2"/>
  <c r="AE245"/>
  <c r="W245"/>
  <c r="AH245"/>
  <c r="R245"/>
  <c r="AC245"/>
  <c r="K24" i="3"/>
  <c r="K48"/>
  <c r="T244" i="2"/>
  <c r="AE244"/>
  <c r="W244"/>
  <c r="AH244"/>
  <c r="R244"/>
  <c r="AC244"/>
  <c r="J24" i="3"/>
  <c r="J48"/>
  <c r="T243" i="2"/>
  <c r="AE243"/>
  <c r="W243"/>
  <c r="AH243"/>
  <c r="R243"/>
  <c r="AC243"/>
  <c r="I24" i="3"/>
  <c r="I48"/>
  <c r="T242" i="2"/>
  <c r="AE242"/>
  <c r="W242"/>
  <c r="AH242"/>
  <c r="R242"/>
  <c r="AC242"/>
  <c r="H24" i="3"/>
  <c r="H48"/>
  <c r="T241" i="2"/>
  <c r="AE241"/>
  <c r="W241"/>
  <c r="AH241"/>
  <c r="R241"/>
  <c r="AC241"/>
  <c r="G24" i="3"/>
  <c r="G48"/>
  <c r="T240" i="2"/>
  <c r="AE240"/>
  <c r="W240"/>
  <c r="AH240"/>
  <c r="R240"/>
  <c r="AC240"/>
  <c r="F24" i="3"/>
  <c r="F48"/>
  <c r="T239" i="2"/>
  <c r="AE239"/>
  <c r="W239"/>
  <c r="AH239"/>
  <c r="R239"/>
  <c r="AC239"/>
  <c r="E24" i="3"/>
  <c r="E48"/>
  <c r="T238" i="2"/>
  <c r="AE238"/>
  <c r="W238"/>
  <c r="AH238"/>
  <c r="R238"/>
  <c r="AC238"/>
  <c r="P23" i="3"/>
  <c r="P47"/>
  <c r="T237" i="2"/>
  <c r="AE237"/>
  <c r="W237"/>
  <c r="AH237"/>
  <c r="R237"/>
  <c r="AC237"/>
  <c r="O23" i="3"/>
  <c r="O47"/>
  <c r="T236" i="2"/>
  <c r="AE236"/>
  <c r="W236"/>
  <c r="AH236"/>
  <c r="R236"/>
  <c r="AC236"/>
  <c r="N23" i="3"/>
  <c r="N47"/>
  <c r="T235" i="2"/>
  <c r="AE235"/>
  <c r="W235"/>
  <c r="AH235"/>
  <c r="R235"/>
  <c r="AC235"/>
  <c r="M23" i="3"/>
  <c r="M47"/>
  <c r="T234" i="2"/>
  <c r="AE234"/>
  <c r="W234"/>
  <c r="AH234"/>
  <c r="R234"/>
  <c r="AC234"/>
  <c r="L23" i="3"/>
  <c r="L47"/>
  <c r="T233" i="2"/>
  <c r="AE233"/>
  <c r="W233"/>
  <c r="AH233"/>
  <c r="R233"/>
  <c r="AC233"/>
  <c r="K23" i="3"/>
  <c r="K47"/>
  <c r="T232" i="2"/>
  <c r="AE232"/>
  <c r="W232"/>
  <c r="AH232"/>
  <c r="R232"/>
  <c r="AC232"/>
  <c r="J23" i="3"/>
  <c r="J47"/>
  <c r="T231" i="2"/>
  <c r="AE231"/>
  <c r="W231"/>
  <c r="AH231"/>
  <c r="R231"/>
  <c r="AC231"/>
  <c r="I23" i="3"/>
  <c r="I47"/>
  <c r="T230" i="2"/>
  <c r="AE230"/>
  <c r="W230"/>
  <c r="AH230"/>
  <c r="R230"/>
  <c r="AC230"/>
  <c r="H23" i="3"/>
  <c r="H47"/>
  <c r="T229" i="2"/>
  <c r="AE229"/>
  <c r="W229"/>
  <c r="AH229"/>
  <c r="R229"/>
  <c r="AC229"/>
  <c r="G23" i="3"/>
  <c r="G47"/>
  <c r="T228" i="2"/>
  <c r="AE228"/>
  <c r="W228"/>
  <c r="AH228"/>
  <c r="R228"/>
  <c r="AC228"/>
  <c r="F23" i="3"/>
  <c r="F47"/>
  <c r="T227" i="2"/>
  <c r="AE227"/>
  <c r="W227"/>
  <c r="AH227"/>
  <c r="R227"/>
  <c r="AC227"/>
  <c r="E23" i="3"/>
  <c r="E47"/>
  <c r="T226" i="2"/>
  <c r="AE226"/>
  <c r="W226"/>
  <c r="AH226"/>
  <c r="R226"/>
  <c r="AC226"/>
  <c r="P22" i="3"/>
  <c r="P46"/>
  <c r="T225" i="2"/>
  <c r="AE225"/>
  <c r="W225"/>
  <c r="AH225"/>
  <c r="R225"/>
  <c r="AC225"/>
  <c r="O22" i="3"/>
  <c r="O46"/>
  <c r="T224" i="2"/>
  <c r="AE224"/>
  <c r="W224"/>
  <c r="AH224"/>
  <c r="R224"/>
  <c r="AC224"/>
  <c r="N22" i="3"/>
  <c r="N46"/>
  <c r="T223" i="2"/>
  <c r="AE223"/>
  <c r="W223"/>
  <c r="AH223"/>
  <c r="R223"/>
  <c r="AC223"/>
  <c r="M22" i="3"/>
  <c r="M46"/>
  <c r="T222" i="2"/>
  <c r="AE222"/>
  <c r="W222"/>
  <c r="AH222"/>
  <c r="R222"/>
  <c r="AC222"/>
  <c r="L22" i="3"/>
  <c r="L46"/>
  <c r="T221" i="2"/>
  <c r="AE221"/>
  <c r="W221"/>
  <c r="AH221"/>
  <c r="R221"/>
  <c r="AC221"/>
  <c r="K22" i="3"/>
  <c r="K46"/>
  <c r="T220" i="2"/>
  <c r="AE220"/>
  <c r="W220"/>
  <c r="AH220"/>
  <c r="R220"/>
  <c r="AC220"/>
  <c r="J22" i="3"/>
  <c r="J46"/>
  <c r="T219" i="2"/>
  <c r="AE219"/>
  <c r="W219"/>
  <c r="AH219"/>
  <c r="R219"/>
  <c r="AC219"/>
  <c r="I22" i="3"/>
  <c r="I46"/>
  <c r="T218" i="2"/>
  <c r="AE218"/>
  <c r="W218"/>
  <c r="AH218"/>
  <c r="R218"/>
  <c r="AC218"/>
  <c r="H22" i="3"/>
  <c r="H46"/>
  <c r="T217" i="2"/>
  <c r="AE217"/>
  <c r="W217"/>
  <c r="AH217"/>
  <c r="R217"/>
  <c r="AC217"/>
  <c r="G22" i="3"/>
  <c r="G46"/>
  <c r="T216" i="2"/>
  <c r="AE216"/>
  <c r="W216"/>
  <c r="AH216"/>
  <c r="R216"/>
  <c r="AC216"/>
  <c r="F22" i="3"/>
  <c r="F46"/>
  <c r="T215" i="2"/>
  <c r="AE215"/>
  <c r="W215"/>
  <c r="AH215"/>
  <c r="R215"/>
  <c r="AC215"/>
  <c r="E22" i="3"/>
  <c r="E46"/>
  <c r="T214" i="2"/>
  <c r="AE214"/>
  <c r="W214"/>
  <c r="AH214"/>
  <c r="R214"/>
  <c r="AC214"/>
  <c r="P21" i="3"/>
  <c r="P45"/>
  <c r="T213" i="2"/>
  <c r="AE213"/>
  <c r="W213"/>
  <c r="AH213"/>
  <c r="R213"/>
  <c r="AC213"/>
  <c r="O21" i="3"/>
  <c r="O45"/>
  <c r="T212" i="2"/>
  <c r="AE212"/>
  <c r="W212"/>
  <c r="AH212"/>
  <c r="R212"/>
  <c r="AC212"/>
  <c r="N21" i="3"/>
  <c r="N45"/>
  <c r="T211" i="2"/>
  <c r="AE211"/>
  <c r="W211"/>
  <c r="AH211"/>
  <c r="R211"/>
  <c r="AC211"/>
  <c r="M21" i="3"/>
  <c r="M45"/>
  <c r="T210" i="2"/>
  <c r="AE210"/>
  <c r="W210"/>
  <c r="AH210"/>
  <c r="R210"/>
  <c r="AC210"/>
  <c r="L21" i="3"/>
  <c r="L45"/>
  <c r="T209" i="2"/>
  <c r="AE209"/>
  <c r="W209"/>
  <c r="AH209"/>
  <c r="R209"/>
  <c r="AC209"/>
  <c r="K21" i="3"/>
  <c r="K45"/>
  <c r="T208" i="2"/>
  <c r="AE208"/>
  <c r="W208"/>
  <c r="AH208"/>
  <c r="R208"/>
  <c r="AC208"/>
  <c r="J21" i="3"/>
  <c r="J45"/>
  <c r="T207" i="2"/>
  <c r="AE207"/>
  <c r="W207"/>
  <c r="AH207"/>
  <c r="R207"/>
  <c r="AC207"/>
  <c r="I21" i="3"/>
  <c r="I45"/>
  <c r="T206" i="2"/>
  <c r="AE206"/>
  <c r="W206"/>
  <c r="AH206"/>
  <c r="R206"/>
  <c r="AC206"/>
  <c r="H21" i="3"/>
  <c r="H45"/>
  <c r="T205" i="2"/>
  <c r="AE205"/>
  <c r="W205"/>
  <c r="AH205"/>
  <c r="R205"/>
  <c r="AC205"/>
  <c r="G21" i="3"/>
  <c r="G45"/>
  <c r="T204" i="2"/>
  <c r="AE204"/>
  <c r="W204"/>
  <c r="AH204"/>
  <c r="R204"/>
  <c r="AC204"/>
  <c r="F21" i="3"/>
  <c r="F45"/>
  <c r="T203" i="2"/>
  <c r="AE203"/>
  <c r="W203"/>
  <c r="AH203"/>
  <c r="R203"/>
  <c r="AC203"/>
  <c r="E21" i="3"/>
  <c r="E45"/>
  <c r="T202" i="2"/>
  <c r="AE202"/>
  <c r="W202"/>
  <c r="AH202"/>
  <c r="R202"/>
  <c r="AC202"/>
  <c r="P20" i="3"/>
  <c r="P44"/>
  <c r="T201" i="2"/>
  <c r="AE201"/>
  <c r="W201"/>
  <c r="AH201"/>
  <c r="R201"/>
  <c r="AC201"/>
  <c r="O20" i="3"/>
  <c r="O44"/>
  <c r="T200" i="2"/>
  <c r="AE200"/>
  <c r="W200"/>
  <c r="AH200"/>
  <c r="R200"/>
  <c r="AC200"/>
  <c r="N20" i="3"/>
  <c r="N44"/>
  <c r="T199" i="2"/>
  <c r="AE199"/>
  <c r="W199"/>
  <c r="AH199"/>
  <c r="R199"/>
  <c r="AC199"/>
  <c r="M20" i="3"/>
  <c r="M44"/>
  <c r="T198" i="2"/>
  <c r="AE198"/>
  <c r="W198"/>
  <c r="AH198"/>
  <c r="R198"/>
  <c r="AC198"/>
  <c r="L20" i="3"/>
  <c r="L44"/>
  <c r="T197" i="2"/>
  <c r="AE197"/>
  <c r="W197"/>
  <c r="AH197"/>
  <c r="R197"/>
  <c r="AC197"/>
  <c r="K20" i="3"/>
  <c r="K44"/>
  <c r="T196" i="2"/>
  <c r="AE196"/>
  <c r="W196"/>
  <c r="AH196"/>
  <c r="R196"/>
  <c r="AC196"/>
  <c r="J20" i="3"/>
  <c r="J44"/>
  <c r="T195" i="2"/>
  <c r="AE195"/>
  <c r="W195"/>
  <c r="AH195"/>
  <c r="R195"/>
  <c r="AC195"/>
  <c r="I20" i="3"/>
  <c r="I44"/>
  <c r="T194" i="2"/>
  <c r="AE194"/>
  <c r="W194"/>
  <c r="AH194"/>
  <c r="R194"/>
  <c r="AC194"/>
  <c r="H20" i="3"/>
  <c r="H44"/>
  <c r="T193" i="2"/>
  <c r="AE193"/>
  <c r="W193"/>
  <c r="AH193"/>
  <c r="R193"/>
  <c r="AC193"/>
  <c r="G20" i="3"/>
  <c r="G44"/>
  <c r="T192" i="2"/>
  <c r="AE192"/>
  <c r="W192"/>
  <c r="AH192"/>
  <c r="R192"/>
  <c r="AC192"/>
  <c r="F20" i="3"/>
  <c r="F44"/>
  <c r="T191" i="2"/>
  <c r="AE191"/>
  <c r="W191"/>
  <c r="AH191"/>
  <c r="R191"/>
  <c r="AC191"/>
  <c r="E20" i="3"/>
  <c r="E44"/>
  <c r="T190" i="2"/>
  <c r="AE190"/>
  <c r="W190"/>
  <c r="AH190"/>
  <c r="R190"/>
  <c r="AC190"/>
  <c r="P19" i="3"/>
  <c r="P43"/>
  <c r="T189" i="2"/>
  <c r="AE189"/>
  <c r="W189"/>
  <c r="AH189"/>
  <c r="R189"/>
  <c r="AC189"/>
  <c r="O19" i="3"/>
  <c r="O43"/>
  <c r="T188" i="2"/>
  <c r="AE188"/>
  <c r="W188"/>
  <c r="AH188"/>
  <c r="R188"/>
  <c r="AC188"/>
  <c r="N19" i="3"/>
  <c r="N43"/>
  <c r="T187" i="2"/>
  <c r="AE187"/>
  <c r="W187"/>
  <c r="AH187"/>
  <c r="R187"/>
  <c r="AC187"/>
  <c r="M19" i="3"/>
  <c r="M43"/>
  <c r="T186" i="2"/>
  <c r="AE186"/>
  <c r="W186"/>
  <c r="AH186"/>
  <c r="R186"/>
  <c r="AC186"/>
  <c r="L19" i="3"/>
  <c r="L43"/>
  <c r="T185" i="2"/>
  <c r="AE185"/>
  <c r="W185"/>
  <c r="AH185"/>
  <c r="R185"/>
  <c r="AC185"/>
  <c r="K19" i="3"/>
  <c r="K43"/>
  <c r="T184" i="2"/>
  <c r="AE184"/>
  <c r="W184"/>
  <c r="AH184"/>
  <c r="R184"/>
  <c r="AC184"/>
  <c r="J19" i="3"/>
  <c r="J43"/>
  <c r="T183" i="2"/>
  <c r="AE183"/>
  <c r="W183"/>
  <c r="AH183"/>
  <c r="R183"/>
  <c r="AC183"/>
  <c r="I19" i="3"/>
  <c r="I43"/>
  <c r="T182" i="2"/>
  <c r="AE182"/>
  <c r="W182"/>
  <c r="AH182"/>
  <c r="R182"/>
  <c r="AC182"/>
  <c r="H19" i="3"/>
  <c r="H43"/>
  <c r="T181" i="2"/>
  <c r="AE181"/>
  <c r="W181"/>
  <c r="AH181"/>
  <c r="R181"/>
  <c r="AC181"/>
  <c r="G19" i="3"/>
  <c r="G43"/>
  <c r="T180" i="2"/>
  <c r="AE180"/>
  <c r="W180"/>
  <c r="AH180"/>
  <c r="R180"/>
  <c r="AC180"/>
  <c r="F19" i="3"/>
  <c r="F43"/>
  <c r="T179" i="2"/>
  <c r="AE179"/>
  <c r="W179"/>
  <c r="AH179"/>
  <c r="R179"/>
  <c r="AC179"/>
  <c r="E19" i="3"/>
  <c r="E43"/>
  <c r="T178" i="2"/>
  <c r="AE178"/>
  <c r="W178"/>
  <c r="AH178"/>
  <c r="R178"/>
  <c r="AC178"/>
  <c r="P18" i="3"/>
  <c r="P42"/>
  <c r="T177" i="2"/>
  <c r="AE177"/>
  <c r="W177"/>
  <c r="AH177"/>
  <c r="R177"/>
  <c r="AC177"/>
  <c r="O18" i="3"/>
  <c r="O42"/>
  <c r="T176" i="2"/>
  <c r="AE176"/>
  <c r="W176"/>
  <c r="AH176"/>
  <c r="R176"/>
  <c r="AC176"/>
  <c r="N18" i="3"/>
  <c r="N42"/>
  <c r="T175" i="2"/>
  <c r="AE175"/>
  <c r="W175"/>
  <c r="AH175"/>
  <c r="R175"/>
  <c r="AC175"/>
  <c r="M18" i="3"/>
  <c r="M42"/>
  <c r="T174" i="2"/>
  <c r="AE174"/>
  <c r="W174"/>
  <c r="AH174"/>
  <c r="R174"/>
  <c r="AC174"/>
  <c r="L18" i="3"/>
  <c r="L42"/>
  <c r="T173" i="2"/>
  <c r="AE173"/>
  <c r="W173"/>
  <c r="AH173"/>
  <c r="R173"/>
  <c r="AC173"/>
  <c r="K18" i="3"/>
  <c r="K42"/>
  <c r="T172" i="2"/>
  <c r="AE172"/>
  <c r="W172"/>
  <c r="AH172"/>
  <c r="R172"/>
  <c r="AC172"/>
  <c r="J18" i="3"/>
  <c r="J42"/>
  <c r="T171" i="2"/>
  <c r="AE171"/>
  <c r="W171"/>
  <c r="AH171"/>
  <c r="R171"/>
  <c r="AC171"/>
  <c r="I18" i="3"/>
  <c r="I42"/>
  <c r="T170" i="2"/>
  <c r="AE170"/>
  <c r="W170"/>
  <c r="AH170"/>
  <c r="R170"/>
  <c r="AC170"/>
  <c r="H18" i="3"/>
  <c r="H42"/>
  <c r="T169" i="2"/>
  <c r="AE169"/>
  <c r="W169"/>
  <c r="AH169"/>
  <c r="R169"/>
  <c r="AC169"/>
  <c r="G18" i="3"/>
  <c r="G42"/>
  <c r="T168" i="2"/>
  <c r="AE168"/>
  <c r="W168"/>
  <c r="AH168"/>
  <c r="R168"/>
  <c r="AC168"/>
  <c r="F18" i="3"/>
  <c r="F42"/>
  <c r="T167" i="2"/>
  <c r="AE167"/>
  <c r="W167"/>
  <c r="AH167"/>
  <c r="R167"/>
  <c r="AC167"/>
  <c r="E18" i="3"/>
  <c r="E42"/>
  <c r="T166" i="2"/>
  <c r="AE166"/>
  <c r="W166"/>
  <c r="AH166"/>
  <c r="R166"/>
  <c r="AC166"/>
  <c r="P17" i="3"/>
  <c r="P41"/>
  <c r="T165" i="2"/>
  <c r="AE165"/>
  <c r="W165"/>
  <c r="AH165"/>
  <c r="R165"/>
  <c r="AC165"/>
  <c r="O17" i="3"/>
  <c r="O41"/>
  <c r="T164" i="2"/>
  <c r="AE164"/>
  <c r="W164"/>
  <c r="AH164"/>
  <c r="R164"/>
  <c r="AC164"/>
  <c r="N17" i="3"/>
  <c r="N41"/>
  <c r="T163" i="2"/>
  <c r="AE163"/>
  <c r="W163"/>
  <c r="AH163"/>
  <c r="R163"/>
  <c r="AC163"/>
  <c r="M17" i="3"/>
  <c r="M41"/>
  <c r="T162" i="2"/>
  <c r="AE162"/>
  <c r="W162"/>
  <c r="AH162"/>
  <c r="R162"/>
  <c r="AC162"/>
  <c r="L17" i="3"/>
  <c r="L41"/>
  <c r="T161" i="2"/>
  <c r="AE161"/>
  <c r="W161"/>
  <c r="AH161"/>
  <c r="R161"/>
  <c r="AC161"/>
  <c r="K17" i="3"/>
  <c r="K41"/>
  <c r="T160" i="2"/>
  <c r="AE160"/>
  <c r="W160"/>
  <c r="AH160"/>
  <c r="R160"/>
  <c r="AC160"/>
  <c r="J17" i="3"/>
  <c r="J41"/>
  <c r="T159" i="2"/>
  <c r="AE159"/>
  <c r="W159"/>
  <c r="AH159"/>
  <c r="R159"/>
  <c r="AC159"/>
  <c r="I17" i="3"/>
  <c r="I41"/>
  <c r="T158" i="2"/>
  <c r="AE158"/>
  <c r="W158"/>
  <c r="AH158"/>
  <c r="R158"/>
  <c r="AC158"/>
  <c r="H17" i="3"/>
  <c r="H41"/>
  <c r="T157" i="2"/>
  <c r="AE157"/>
  <c r="W157"/>
  <c r="AH157"/>
  <c r="R157"/>
  <c r="AC157"/>
  <c r="G17" i="3"/>
  <c r="G41"/>
  <c r="T156" i="2"/>
  <c r="AE156"/>
  <c r="W156"/>
  <c r="AH156"/>
  <c r="R156"/>
  <c r="AC156"/>
  <c r="F17" i="3"/>
  <c r="F41"/>
  <c r="T155" i="2"/>
  <c r="AE155"/>
  <c r="W155"/>
  <c r="AH155"/>
  <c r="R155"/>
  <c r="AC155"/>
  <c r="E17" i="3"/>
  <c r="E41"/>
  <c r="T154" i="2"/>
  <c r="AE154"/>
  <c r="W154"/>
  <c r="AH154"/>
  <c r="R154"/>
  <c r="AC154"/>
  <c r="P16" i="3"/>
  <c r="P40"/>
  <c r="T153" i="2"/>
  <c r="AE153"/>
  <c r="W153"/>
  <c r="AH153"/>
  <c r="R153"/>
  <c r="AC153"/>
  <c r="O16" i="3"/>
  <c r="O40"/>
  <c r="T152" i="2"/>
  <c r="AE152"/>
  <c r="W152"/>
  <c r="AH152"/>
  <c r="R152"/>
  <c r="AC152"/>
  <c r="N16" i="3"/>
  <c r="N40"/>
  <c r="T151" i="2"/>
  <c r="AE151"/>
  <c r="W151"/>
  <c r="AH151"/>
  <c r="R151"/>
  <c r="AC151"/>
  <c r="M16" i="3"/>
  <c r="M40"/>
  <c r="T150" i="2"/>
  <c r="AE150"/>
  <c r="W150"/>
  <c r="AH150"/>
  <c r="R150"/>
  <c r="AC150"/>
  <c r="L16" i="3"/>
  <c r="L40"/>
  <c r="T149" i="2"/>
  <c r="AE149"/>
  <c r="W149"/>
  <c r="AH149"/>
  <c r="R149"/>
  <c r="AC149"/>
  <c r="K16" i="3"/>
  <c r="K40"/>
  <c r="T148" i="2"/>
  <c r="AE148"/>
  <c r="W148"/>
  <c r="AH148"/>
  <c r="R148"/>
  <c r="AC148"/>
  <c r="J16" i="3"/>
  <c r="J40"/>
  <c r="T147" i="2"/>
  <c r="AE147"/>
  <c r="W147"/>
  <c r="AH147"/>
  <c r="R147"/>
  <c r="AC147"/>
  <c r="I16" i="3"/>
  <c r="I40"/>
  <c r="T146" i="2"/>
  <c r="AE146"/>
  <c r="W146"/>
  <c r="AH146"/>
  <c r="R146"/>
  <c r="AC146"/>
  <c r="H16" i="3"/>
  <c r="H40"/>
  <c r="T145" i="2"/>
  <c r="AE145"/>
  <c r="W145"/>
  <c r="AH145"/>
  <c r="R145"/>
  <c r="AC145"/>
  <c r="G16" i="3"/>
  <c r="G40"/>
  <c r="T144" i="2"/>
  <c r="AE144"/>
  <c r="W144"/>
  <c r="AH144"/>
  <c r="R144"/>
  <c r="AC144"/>
  <c r="F16" i="3"/>
  <c r="F40"/>
  <c r="T143" i="2"/>
  <c r="AE143"/>
  <c r="W143"/>
  <c r="AH143"/>
  <c r="R143"/>
  <c r="AC143"/>
  <c r="E16" i="3"/>
  <c r="E40"/>
  <c r="T142" i="2"/>
  <c r="AE142"/>
  <c r="W142"/>
  <c r="AH142"/>
  <c r="R142"/>
  <c r="AC142"/>
  <c r="P15" i="3"/>
  <c r="P39"/>
  <c r="T141" i="2"/>
  <c r="AE141"/>
  <c r="W141"/>
  <c r="AH141"/>
  <c r="R141"/>
  <c r="AC141"/>
  <c r="O15" i="3"/>
  <c r="O39"/>
  <c r="T140" i="2"/>
  <c r="AE140"/>
  <c r="W140"/>
  <c r="AH140"/>
  <c r="R140"/>
  <c r="AC140"/>
  <c r="N15" i="3"/>
  <c r="N39"/>
  <c r="T139" i="2"/>
  <c r="AE139"/>
  <c r="W139"/>
  <c r="AH139"/>
  <c r="R139"/>
  <c r="AC139"/>
  <c r="M15" i="3"/>
  <c r="M39"/>
  <c r="T138" i="2"/>
  <c r="AE138"/>
  <c r="W138"/>
  <c r="AH138"/>
  <c r="R138"/>
  <c r="AC138"/>
  <c r="L15" i="3"/>
  <c r="L39"/>
  <c r="T137" i="2"/>
  <c r="AE137"/>
  <c r="W137"/>
  <c r="AH137"/>
  <c r="R137"/>
  <c r="AC137"/>
  <c r="K15" i="3"/>
  <c r="K39"/>
  <c r="T136" i="2"/>
  <c r="AE136"/>
  <c r="W136"/>
  <c r="AH136"/>
  <c r="R136"/>
  <c r="AC136"/>
  <c r="J15" i="3"/>
  <c r="J39"/>
  <c r="T135" i="2"/>
  <c r="AE135"/>
  <c r="W135"/>
  <c r="AH135"/>
  <c r="R135"/>
  <c r="AC135"/>
  <c r="I15" i="3"/>
  <c r="I39"/>
  <c r="T134" i="2"/>
  <c r="AE134"/>
  <c r="W134"/>
  <c r="AH134"/>
  <c r="R134"/>
  <c r="AC134"/>
  <c r="H15" i="3"/>
  <c r="H39"/>
  <c r="T133" i="2"/>
  <c r="AE133"/>
  <c r="W133"/>
  <c r="AH133"/>
  <c r="R133"/>
  <c r="AC133"/>
  <c r="G15" i="3"/>
  <c r="G39"/>
  <c r="T132" i="2"/>
  <c r="AE132"/>
  <c r="W132"/>
  <c r="AH132"/>
  <c r="R132"/>
  <c r="AC132"/>
  <c r="F15" i="3"/>
  <c r="F39"/>
  <c r="T131" i="2"/>
  <c r="AE131"/>
  <c r="W131"/>
  <c r="AH131"/>
  <c r="R131"/>
  <c r="AC131"/>
  <c r="E15" i="3"/>
  <c r="E39"/>
  <c r="T130" i="2"/>
  <c r="AE130"/>
  <c r="W130"/>
  <c r="AH130"/>
  <c r="R130"/>
  <c r="AC130"/>
  <c r="P14" i="3"/>
  <c r="P38"/>
  <c r="T129" i="2"/>
  <c r="AE129"/>
  <c r="W129"/>
  <c r="AH129"/>
  <c r="R129"/>
  <c r="AC129"/>
  <c r="O14" i="3"/>
  <c r="O38"/>
  <c r="T128" i="2"/>
  <c r="AE128"/>
  <c r="W128"/>
  <c r="AH128"/>
  <c r="R128"/>
  <c r="AC128"/>
  <c r="N14" i="3"/>
  <c r="N38"/>
  <c r="T127" i="2"/>
  <c r="AE127"/>
  <c r="W127"/>
  <c r="AH127"/>
  <c r="R127"/>
  <c r="AC127"/>
  <c r="M14" i="3"/>
  <c r="M38"/>
  <c r="T126" i="2"/>
  <c r="AE126"/>
  <c r="W126"/>
  <c r="AH126"/>
  <c r="R126"/>
  <c r="AC126"/>
  <c r="L14" i="3"/>
  <c r="L38"/>
  <c r="T125" i="2"/>
  <c r="AE125"/>
  <c r="W125"/>
  <c r="AH125"/>
  <c r="R125"/>
  <c r="AC125"/>
  <c r="K14" i="3"/>
  <c r="K38"/>
  <c r="T124" i="2"/>
  <c r="AE124"/>
  <c r="W124"/>
  <c r="AH124"/>
  <c r="R124"/>
  <c r="AC124"/>
  <c r="J14" i="3"/>
  <c r="J38"/>
  <c r="T123" i="2"/>
  <c r="AE123"/>
  <c r="W123"/>
  <c r="AH123"/>
  <c r="R123"/>
  <c r="AC123"/>
  <c r="I14" i="3"/>
  <c r="I38"/>
  <c r="T122" i="2"/>
  <c r="AE122"/>
  <c r="W122"/>
  <c r="AH122"/>
  <c r="R122"/>
  <c r="AC122"/>
  <c r="H14" i="3"/>
  <c r="H38"/>
  <c r="T121" i="2"/>
  <c r="AE121"/>
  <c r="W121"/>
  <c r="AH121"/>
  <c r="R121"/>
  <c r="AC121"/>
  <c r="G14" i="3"/>
  <c r="G38"/>
  <c r="T120" i="2"/>
  <c r="AE120"/>
  <c r="W120"/>
  <c r="AH120"/>
  <c r="R120"/>
  <c r="AC120"/>
  <c r="F14" i="3"/>
  <c r="F38"/>
  <c r="T119" i="2"/>
  <c r="AE119"/>
  <c r="W119"/>
  <c r="AH119"/>
  <c r="R119"/>
  <c r="AC119"/>
  <c r="E14" i="3"/>
  <c r="E38"/>
  <c r="T118" i="2"/>
  <c r="AE118"/>
  <c r="W118"/>
  <c r="AH118"/>
  <c r="R118"/>
  <c r="AC118"/>
  <c r="P13" i="3"/>
  <c r="P37"/>
  <c r="T117" i="2"/>
  <c r="AE117"/>
  <c r="W117"/>
  <c r="AH117"/>
  <c r="R117"/>
  <c r="AC117"/>
  <c r="O13" i="3"/>
  <c r="O37"/>
  <c r="T116" i="2"/>
  <c r="AE116"/>
  <c r="W116"/>
  <c r="AH116"/>
  <c r="R116"/>
  <c r="AC116"/>
  <c r="N13" i="3"/>
  <c r="N37"/>
  <c r="T115" i="2"/>
  <c r="AE115"/>
  <c r="W115"/>
  <c r="AH115"/>
  <c r="R115"/>
  <c r="AC115"/>
  <c r="M13" i="3"/>
  <c r="M37"/>
  <c r="T114" i="2"/>
  <c r="AE114"/>
  <c r="W114"/>
  <c r="AH114"/>
  <c r="R114"/>
  <c r="AC114"/>
  <c r="L13" i="3"/>
  <c r="L37"/>
  <c r="T113" i="2"/>
  <c r="AE113"/>
  <c r="W113"/>
  <c r="AH113"/>
  <c r="R113"/>
  <c r="AC113"/>
  <c r="K13" i="3"/>
  <c r="K37"/>
  <c r="T112" i="2"/>
  <c r="AE112"/>
  <c r="W112"/>
  <c r="AH112"/>
  <c r="R112"/>
  <c r="AC112"/>
  <c r="J13" i="3"/>
  <c r="J37"/>
  <c r="T111" i="2"/>
  <c r="AE111"/>
  <c r="W111"/>
  <c r="AH111"/>
  <c r="R111"/>
  <c r="AC111"/>
  <c r="I13" i="3"/>
  <c r="I37"/>
  <c r="T110" i="2"/>
  <c r="AE110"/>
  <c r="W110"/>
  <c r="AH110"/>
  <c r="R110"/>
  <c r="AC110"/>
  <c r="H13" i="3"/>
  <c r="H37"/>
  <c r="T109" i="2"/>
  <c r="AE109"/>
  <c r="W109"/>
  <c r="AH109"/>
  <c r="R109"/>
  <c r="AC109"/>
  <c r="G13" i="3"/>
  <c r="G37"/>
  <c r="T108" i="2"/>
  <c r="AE108"/>
  <c r="W108"/>
  <c r="AH108"/>
  <c r="R108"/>
  <c r="AC108"/>
  <c r="F13" i="3"/>
  <c r="F37"/>
  <c r="T107" i="2"/>
  <c r="AE107"/>
  <c r="W107"/>
  <c r="AH107"/>
  <c r="R107"/>
  <c r="AC107"/>
  <c r="E13" i="3"/>
  <c r="E37"/>
  <c r="T106" i="2"/>
  <c r="AE106"/>
  <c r="W106"/>
  <c r="AH106"/>
  <c r="R106"/>
  <c r="AC106"/>
  <c r="P12" i="3"/>
  <c r="P36"/>
  <c r="T105" i="2"/>
  <c r="AE105"/>
  <c r="W105"/>
  <c r="AH105"/>
  <c r="R105"/>
  <c r="AC105"/>
  <c r="O12" i="3"/>
  <c r="O36"/>
  <c r="T104" i="2"/>
  <c r="AE104"/>
  <c r="W104"/>
  <c r="AH104"/>
  <c r="R104"/>
  <c r="AC104"/>
  <c r="N12" i="3"/>
  <c r="N36"/>
  <c r="T103" i="2"/>
  <c r="AE103"/>
  <c r="W103"/>
  <c r="AH103"/>
  <c r="R103"/>
  <c r="AC103"/>
  <c r="M12" i="3"/>
  <c r="M36"/>
  <c r="T102" i="2"/>
  <c r="AE102"/>
  <c r="W102"/>
  <c r="AH102"/>
  <c r="R102"/>
  <c r="AC102"/>
  <c r="L12" i="3"/>
  <c r="L36"/>
  <c r="T101" i="2"/>
  <c r="AE101"/>
  <c r="W101"/>
  <c r="AH101"/>
  <c r="R101"/>
  <c r="AC101"/>
  <c r="K12" i="3"/>
  <c r="K36"/>
  <c r="T100" i="2"/>
  <c r="AE100"/>
  <c r="W100"/>
  <c r="AH100"/>
  <c r="R100"/>
  <c r="AC100"/>
  <c r="J12" i="3"/>
  <c r="J36"/>
  <c r="T99" i="2"/>
  <c r="AE99"/>
  <c r="W99"/>
  <c r="AH99"/>
  <c r="R99"/>
  <c r="AC99"/>
  <c r="I12" i="3"/>
  <c r="I36"/>
  <c r="T98" i="2"/>
  <c r="AE98"/>
  <c r="W98"/>
  <c r="AH98"/>
  <c r="R98"/>
  <c r="AC98"/>
  <c r="H12" i="3"/>
  <c r="H36"/>
  <c r="T97" i="2"/>
  <c r="AE97"/>
  <c r="W97"/>
  <c r="AH97"/>
  <c r="R97"/>
  <c r="AC97"/>
  <c r="G12" i="3"/>
  <c r="G36"/>
  <c r="T96" i="2"/>
  <c r="AE96"/>
  <c r="W96"/>
  <c r="AH96"/>
  <c r="R96"/>
  <c r="AC96"/>
  <c r="F12" i="3"/>
  <c r="F36"/>
  <c r="T95" i="2"/>
  <c r="AE95"/>
  <c r="W95"/>
  <c r="AH95"/>
  <c r="R95"/>
  <c r="AC95"/>
  <c r="E12" i="3"/>
  <c r="E36"/>
  <c r="T94" i="2"/>
  <c r="AE94"/>
  <c r="W94"/>
  <c r="AH94"/>
  <c r="R94"/>
  <c r="AC94"/>
  <c r="P11" i="3"/>
  <c r="P35"/>
  <c r="T93" i="2"/>
  <c r="AE93"/>
  <c r="W93"/>
  <c r="AH93"/>
  <c r="R93"/>
  <c r="AC93"/>
  <c r="O11" i="3"/>
  <c r="O35"/>
  <c r="T92" i="2"/>
  <c r="AE92"/>
  <c r="W92"/>
  <c r="AH92"/>
  <c r="R92"/>
  <c r="AC92"/>
  <c r="N11" i="3"/>
  <c r="N35"/>
  <c r="T91" i="2"/>
  <c r="AE91"/>
  <c r="W91"/>
  <c r="AH91"/>
  <c r="R91"/>
  <c r="AC91"/>
  <c r="M11" i="3"/>
  <c r="M35"/>
  <c r="T90" i="2"/>
  <c r="AE90"/>
  <c r="W90"/>
  <c r="AH90"/>
  <c r="R90"/>
  <c r="AC90"/>
  <c r="L11" i="3"/>
  <c r="L35"/>
  <c r="T89" i="2"/>
  <c r="AE89"/>
  <c r="W89"/>
  <c r="AH89"/>
  <c r="R89"/>
  <c r="AC89"/>
  <c r="K11" i="3"/>
  <c r="K35"/>
  <c r="T88" i="2"/>
  <c r="AE88"/>
  <c r="W88"/>
  <c r="AH88"/>
  <c r="R88"/>
  <c r="AC88"/>
  <c r="J11" i="3"/>
  <c r="J35"/>
  <c r="T87" i="2"/>
  <c r="AE87"/>
  <c r="W87"/>
  <c r="AH87"/>
  <c r="R87"/>
  <c r="AC87"/>
  <c r="I11" i="3"/>
  <c r="I35"/>
  <c r="T86" i="2"/>
  <c r="AE86"/>
  <c r="W86"/>
  <c r="AH86"/>
  <c r="R86"/>
  <c r="AC86"/>
  <c r="H11" i="3"/>
  <c r="H35"/>
  <c r="T85" i="2"/>
  <c r="AE85"/>
  <c r="W85"/>
  <c r="AH85"/>
  <c r="R85"/>
  <c r="AC85"/>
  <c r="G11" i="3"/>
  <c r="G35"/>
  <c r="T84" i="2"/>
  <c r="AE84"/>
  <c r="W84"/>
  <c r="AH84"/>
  <c r="R84"/>
  <c r="AC84"/>
  <c r="F11" i="3"/>
  <c r="F35"/>
  <c r="T83" i="2"/>
  <c r="AE83"/>
  <c r="W83"/>
  <c r="AH83"/>
  <c r="R83"/>
  <c r="AC83"/>
  <c r="E11" i="3"/>
  <c r="E35"/>
  <c r="T82" i="2"/>
  <c r="AE82"/>
  <c r="W82"/>
  <c r="AH82"/>
  <c r="R82"/>
  <c r="AC82"/>
  <c r="P10" i="3"/>
  <c r="P34"/>
  <c r="T81" i="2"/>
  <c r="AE81"/>
  <c r="W81"/>
  <c r="AH81"/>
  <c r="R81"/>
  <c r="AC81"/>
  <c r="O10" i="3"/>
  <c r="O34"/>
  <c r="T80" i="2"/>
  <c r="AE80"/>
  <c r="W80"/>
  <c r="AH80"/>
  <c r="R80"/>
  <c r="AC80"/>
  <c r="N10" i="3"/>
  <c r="N34"/>
  <c r="T79" i="2"/>
  <c r="AE79"/>
  <c r="W79"/>
  <c r="AH79"/>
  <c r="R79"/>
  <c r="AC79"/>
  <c r="M10" i="3"/>
  <c r="M34"/>
  <c r="T78" i="2"/>
  <c r="AE78"/>
  <c r="W78"/>
  <c r="AH78"/>
  <c r="R78"/>
  <c r="AC78"/>
  <c r="L10" i="3"/>
  <c r="L34"/>
  <c r="T77" i="2"/>
  <c r="AE77"/>
  <c r="W77"/>
  <c r="AH77"/>
  <c r="R77"/>
  <c r="AC77"/>
  <c r="K10" i="3"/>
  <c r="K34"/>
  <c r="T76" i="2"/>
  <c r="AE76"/>
  <c r="W76"/>
  <c r="AH76"/>
  <c r="R76"/>
  <c r="AC76"/>
  <c r="J10" i="3"/>
  <c r="J34"/>
  <c r="T75" i="2"/>
  <c r="AE75"/>
  <c r="W75"/>
  <c r="AH75"/>
  <c r="R75"/>
  <c r="AC75"/>
  <c r="I10" i="3"/>
  <c r="I34"/>
  <c r="T74" i="2"/>
  <c r="AE74"/>
  <c r="W74"/>
  <c r="AH74"/>
  <c r="R74"/>
  <c r="AC74"/>
  <c r="H10" i="3"/>
  <c r="H34"/>
  <c r="T73" i="2"/>
  <c r="AE73"/>
  <c r="W73"/>
  <c r="AH73"/>
  <c r="R73"/>
  <c r="AC73"/>
  <c r="G10" i="3"/>
  <c r="G34"/>
  <c r="T72" i="2"/>
  <c r="AE72"/>
  <c r="W72"/>
  <c r="AH72"/>
  <c r="R72"/>
  <c r="AC72"/>
  <c r="F10" i="3"/>
  <c r="F34"/>
  <c r="T71" i="2"/>
  <c r="AE71"/>
  <c r="W71"/>
  <c r="AH71"/>
  <c r="R71"/>
  <c r="AC71"/>
  <c r="E10" i="3"/>
  <c r="E34"/>
  <c r="T70" i="2"/>
  <c r="AE70"/>
  <c r="W70"/>
  <c r="AH70"/>
  <c r="R70"/>
  <c r="AC70"/>
  <c r="P9" i="3"/>
  <c r="P33"/>
  <c r="T69" i="2"/>
  <c r="AE69"/>
  <c r="W69"/>
  <c r="AH69"/>
  <c r="R69"/>
  <c r="AC69"/>
  <c r="O9" i="3"/>
  <c r="O33"/>
  <c r="T68" i="2"/>
  <c r="AE68"/>
  <c r="W68"/>
  <c r="AH68"/>
  <c r="R68"/>
  <c r="AC68"/>
  <c r="N9" i="3"/>
  <c r="N33"/>
  <c r="T67" i="2"/>
  <c r="AE67"/>
  <c r="W67"/>
  <c r="AH67"/>
  <c r="R67"/>
  <c r="AC67"/>
  <c r="M9" i="3"/>
  <c r="M33"/>
  <c r="T66" i="2"/>
  <c r="AE66"/>
  <c r="W66"/>
  <c r="AH66"/>
  <c r="R66"/>
  <c r="AC66"/>
  <c r="L9" i="3"/>
  <c r="L33"/>
  <c r="T65" i="2"/>
  <c r="AE65"/>
  <c r="W65"/>
  <c r="AH65"/>
  <c r="R65"/>
  <c r="AC65"/>
  <c r="K9" i="3"/>
  <c r="K33"/>
  <c r="T64" i="2"/>
  <c r="AE64"/>
  <c r="W64"/>
  <c r="AH64"/>
  <c r="R64"/>
  <c r="AC64"/>
  <c r="J9" i="3"/>
  <c r="J33"/>
  <c r="T63" i="2"/>
  <c r="AE63"/>
  <c r="W63"/>
  <c r="AH63"/>
  <c r="R63"/>
  <c r="AC63"/>
  <c r="I9" i="3"/>
  <c r="I33"/>
  <c r="T62" i="2"/>
  <c r="AE62"/>
  <c r="W62"/>
  <c r="AH62"/>
  <c r="R62"/>
  <c r="AC62"/>
  <c r="H9" i="3"/>
  <c r="H33"/>
  <c r="T61" i="2"/>
  <c r="AE61"/>
  <c r="W61"/>
  <c r="AH61"/>
  <c r="R61"/>
  <c r="AC61"/>
  <c r="G9" i="3"/>
  <c r="G33"/>
  <c r="T60" i="2"/>
  <c r="AE60"/>
  <c r="W60"/>
  <c r="AH60"/>
  <c r="R60"/>
  <c r="AC60"/>
  <c r="F9" i="3"/>
  <c r="F33"/>
  <c r="T59" i="2"/>
  <c r="AE59"/>
  <c r="W59"/>
  <c r="AH59"/>
  <c r="R59"/>
  <c r="AC59"/>
  <c r="E9" i="3"/>
  <c r="E33"/>
  <c r="T58" i="2"/>
  <c r="AE58"/>
  <c r="W58"/>
  <c r="AH58"/>
  <c r="R58"/>
  <c r="AC58"/>
  <c r="P8" i="3"/>
  <c r="P32"/>
  <c r="T57" i="2"/>
  <c r="AE57"/>
  <c r="W57"/>
  <c r="AH57"/>
  <c r="R57"/>
  <c r="AC57"/>
  <c r="O8" i="3"/>
  <c r="O32"/>
  <c r="T56" i="2"/>
  <c r="AE56"/>
  <c r="W56"/>
  <c r="AH56"/>
  <c r="R56"/>
  <c r="AC56"/>
  <c r="N8" i="3"/>
  <c r="N32"/>
  <c r="T55" i="2"/>
  <c r="AE55"/>
  <c r="W55"/>
  <c r="AH55"/>
  <c r="R55"/>
  <c r="AC55"/>
  <c r="M8" i="3"/>
  <c r="M32"/>
  <c r="T54" i="2"/>
  <c r="AE54"/>
  <c r="W54"/>
  <c r="AH54"/>
  <c r="R54"/>
  <c r="AC54"/>
  <c r="L8" i="3"/>
  <c r="L32"/>
  <c r="T53" i="2"/>
  <c r="AE53"/>
  <c r="W53"/>
  <c r="AH53"/>
  <c r="R53"/>
  <c r="AC53"/>
  <c r="K8" i="3"/>
  <c r="K32"/>
  <c r="T52" i="2"/>
  <c r="AE52"/>
  <c r="W52"/>
  <c r="AH52"/>
  <c r="R52"/>
  <c r="AC52"/>
  <c r="J8" i="3"/>
  <c r="J32"/>
  <c r="T51" i="2"/>
  <c r="AE51"/>
  <c r="W51"/>
  <c r="AH51"/>
  <c r="R51"/>
  <c r="AC51"/>
  <c r="I8" i="3"/>
  <c r="I32"/>
  <c r="T50" i="2"/>
  <c r="AE50"/>
  <c r="W50"/>
  <c r="AH50"/>
  <c r="R50"/>
  <c r="AC50"/>
  <c r="H8" i="3"/>
  <c r="H32"/>
  <c r="T49" i="2"/>
  <c r="AE49"/>
  <c r="W49"/>
  <c r="AH49"/>
  <c r="R49"/>
  <c r="AC49"/>
  <c r="G8" i="3"/>
  <c r="G32"/>
  <c r="T48" i="2"/>
  <c r="AE48"/>
  <c r="W48"/>
  <c r="AH48"/>
  <c r="R48"/>
  <c r="AC48"/>
  <c r="F8" i="3"/>
  <c r="F32"/>
  <c r="T47" i="2"/>
  <c r="AE47"/>
  <c r="W47"/>
  <c r="AH47"/>
  <c r="R47"/>
  <c r="AC47"/>
  <c r="E8" i="3"/>
  <c r="E32"/>
  <c r="T46" i="2"/>
  <c r="AE46"/>
  <c r="W46"/>
  <c r="AH46"/>
  <c r="R46"/>
  <c r="AC46"/>
  <c r="P7" i="3"/>
  <c r="P31"/>
  <c r="T45" i="2"/>
  <c r="AE45"/>
  <c r="W45"/>
  <c r="AH45"/>
  <c r="R45"/>
  <c r="AC45"/>
  <c r="O7" i="3"/>
  <c r="O31"/>
  <c r="T44" i="2"/>
  <c r="AE44"/>
  <c r="W44"/>
  <c r="AH44"/>
  <c r="R44"/>
  <c r="AC44"/>
  <c r="N7" i="3"/>
  <c r="N31"/>
  <c r="T43" i="2"/>
  <c r="AE43"/>
  <c r="W43"/>
  <c r="AH43"/>
  <c r="R43"/>
  <c r="AC43"/>
  <c r="M7" i="3"/>
  <c r="M31"/>
  <c r="T42" i="2"/>
  <c r="AE42"/>
  <c r="W42"/>
  <c r="AH42"/>
  <c r="R42"/>
  <c r="AC42"/>
  <c r="L7" i="3"/>
  <c r="L31"/>
  <c r="T41" i="2"/>
  <c r="AE41"/>
  <c r="W41"/>
  <c r="AH41"/>
  <c r="R41"/>
  <c r="AC41"/>
  <c r="K7" i="3"/>
  <c r="K31"/>
  <c r="T40" i="2"/>
  <c r="AE40"/>
  <c r="W40"/>
  <c r="AH40"/>
  <c r="R40"/>
  <c r="AC40"/>
  <c r="J7" i="3"/>
  <c r="J31"/>
  <c r="T39" i="2"/>
  <c r="AE39"/>
  <c r="W39"/>
  <c r="AH39"/>
  <c r="R39"/>
  <c r="AC39"/>
  <c r="I7" i="3"/>
  <c r="I31"/>
  <c r="T38" i="2"/>
  <c r="AE38"/>
  <c r="W38"/>
  <c r="AH38"/>
  <c r="R38"/>
  <c r="AC38"/>
  <c r="H7" i="3"/>
  <c r="H31"/>
  <c r="T37" i="2"/>
  <c r="AE37"/>
  <c r="W37"/>
  <c r="AH37"/>
  <c r="R37"/>
  <c r="AC37"/>
  <c r="G7" i="3"/>
  <c r="G31"/>
  <c r="T36" i="2"/>
  <c r="AE36"/>
  <c r="W36"/>
  <c r="AH36"/>
  <c r="R36"/>
  <c r="AC36"/>
  <c r="F7" i="3"/>
  <c r="F31"/>
  <c r="T35" i="2"/>
  <c r="AE35"/>
  <c r="W35"/>
  <c r="AH35"/>
  <c r="R35"/>
  <c r="AC35"/>
  <c r="E7" i="3"/>
  <c r="E31"/>
  <c r="T34" i="2"/>
  <c r="AE34"/>
  <c r="W34"/>
  <c r="AH34"/>
  <c r="R34"/>
  <c r="AC34"/>
  <c r="P6" i="3"/>
  <c r="P30"/>
  <c r="T33" i="2"/>
  <c r="AE33"/>
  <c r="W33"/>
  <c r="AH33"/>
  <c r="R33"/>
  <c r="AC33"/>
  <c r="O6" i="3"/>
  <c r="O30"/>
  <c r="T32" i="2"/>
  <c r="AE32"/>
  <c r="W32"/>
  <c r="AH32"/>
  <c r="R32"/>
  <c r="AC32"/>
  <c r="N6" i="3"/>
  <c r="N30"/>
  <c r="T31" i="2"/>
  <c r="AE31"/>
  <c r="W31"/>
  <c r="AH31"/>
  <c r="R31"/>
  <c r="AC31"/>
  <c r="M6" i="3"/>
  <c r="M30"/>
  <c r="T30" i="2"/>
  <c r="AE30"/>
  <c r="W30"/>
  <c r="AH30"/>
  <c r="R30"/>
  <c r="AC30"/>
  <c r="L6" i="3"/>
  <c r="L30"/>
  <c r="T29" i="2"/>
  <c r="AE29"/>
  <c r="W29"/>
  <c r="AH29"/>
  <c r="R29"/>
  <c r="AC29"/>
  <c r="K6" i="3"/>
  <c r="K30"/>
  <c r="T28" i="2"/>
  <c r="AE28"/>
  <c r="W28"/>
  <c r="AH28"/>
  <c r="R28"/>
  <c r="AC28"/>
  <c r="J6" i="3"/>
  <c r="J30"/>
  <c r="T27" i="2"/>
  <c r="AE27"/>
  <c r="W27"/>
  <c r="AH27"/>
  <c r="R27"/>
  <c r="AC27"/>
  <c r="I6" i="3"/>
  <c r="I30"/>
  <c r="T26" i="2"/>
  <c r="AE26"/>
  <c r="W26"/>
  <c r="AH26"/>
  <c r="R26"/>
  <c r="AC26"/>
  <c r="H6" i="3"/>
  <c r="H30"/>
  <c r="T25" i="2"/>
  <c r="AE25"/>
  <c r="W25"/>
  <c r="AH25"/>
  <c r="R25"/>
  <c r="AC25"/>
  <c r="G6" i="3"/>
  <c r="G30"/>
  <c r="T24" i="2"/>
  <c r="AE24"/>
  <c r="W24"/>
  <c r="AH24"/>
  <c r="R24"/>
  <c r="AC24"/>
  <c r="F6" i="3"/>
  <c r="F30"/>
  <c r="T23" i="2"/>
  <c r="AE23"/>
  <c r="W23"/>
  <c r="AH23"/>
  <c r="R23"/>
  <c r="AC23"/>
  <c r="E6" i="3"/>
  <c r="E30"/>
  <c r="T22" i="2"/>
  <c r="AE22"/>
  <c r="W22"/>
  <c r="AH22"/>
  <c r="R22"/>
  <c r="AC22"/>
  <c r="P5" i="3"/>
  <c r="P29"/>
  <c r="T21" i="2"/>
  <c r="AE21"/>
  <c r="W21"/>
  <c r="AH21"/>
  <c r="R21"/>
  <c r="AC21"/>
  <c r="O5" i="3"/>
  <c r="O29"/>
  <c r="T20" i="2"/>
  <c r="AE20"/>
  <c r="W20"/>
  <c r="AH20"/>
  <c r="R20"/>
  <c r="AC20"/>
  <c r="N5" i="3"/>
  <c r="N29"/>
  <c r="T19" i="2"/>
  <c r="AE19"/>
  <c r="W19"/>
  <c r="AH19"/>
  <c r="R19"/>
  <c r="AC19"/>
  <c r="M5" i="3"/>
  <c r="M29"/>
  <c r="T18" i="2"/>
  <c r="AE18"/>
  <c r="W18"/>
  <c r="AH18"/>
  <c r="R18"/>
  <c r="AC18"/>
  <c r="L5" i="3"/>
  <c r="L29"/>
  <c r="T17" i="2"/>
  <c r="AE17"/>
  <c r="W17"/>
  <c r="AH17"/>
  <c r="R17"/>
  <c r="AC17"/>
  <c r="K5" i="3"/>
  <c r="K29"/>
  <c r="T16" i="2"/>
  <c r="AE16"/>
  <c r="W16"/>
  <c r="AH16"/>
  <c r="R16"/>
  <c r="AC16"/>
  <c r="J5" i="3"/>
  <c r="J29"/>
  <c r="T15" i="2"/>
  <c r="AE15"/>
  <c r="W15"/>
  <c r="AH15"/>
  <c r="R15"/>
  <c r="AC15"/>
  <c r="I5" i="3"/>
  <c r="I29"/>
  <c r="T14" i="2"/>
  <c r="AE14"/>
  <c r="W14"/>
  <c r="AH14"/>
  <c r="R14"/>
  <c r="AC14"/>
  <c r="H5" i="3"/>
  <c r="H29"/>
  <c r="T13" i="2"/>
  <c r="AE13"/>
  <c r="W13"/>
  <c r="AH13"/>
  <c r="R13"/>
  <c r="AC13"/>
  <c r="G5" i="3"/>
  <c r="G29"/>
  <c r="T12" i="2"/>
  <c r="AE12"/>
  <c r="W12"/>
  <c r="AH12"/>
  <c r="R12"/>
  <c r="AC12"/>
  <c r="F5" i="3"/>
  <c r="F29"/>
  <c r="T11" i="2"/>
  <c r="AE11"/>
  <c r="W11"/>
  <c r="AH11"/>
  <c r="R11"/>
  <c r="AC11"/>
  <c r="E5" i="3"/>
  <c r="E29"/>
  <c r="R9" i="2"/>
  <c r="AC9"/>
  <c r="O4" i="3"/>
  <c r="O28"/>
  <c r="R8" i="2"/>
  <c r="AC8"/>
  <c r="N4" i="3"/>
  <c r="N28"/>
  <c r="R7" i="2"/>
  <c r="AC7"/>
  <c r="M4" i="3"/>
  <c r="M28"/>
  <c r="R6" i="2"/>
  <c r="AC6"/>
  <c r="L4" i="3"/>
  <c r="L28"/>
  <c r="T10" i="2"/>
  <c r="AE10"/>
  <c r="W10"/>
  <c r="AH10"/>
  <c r="R10"/>
  <c r="AC10"/>
  <c r="P4" i="3"/>
  <c r="P28"/>
  <c r="AL298" i="2"/>
  <c r="Z298"/>
  <c r="AK298"/>
  <c r="Y298"/>
  <c r="AJ298"/>
  <c r="X298"/>
  <c r="AI298"/>
  <c r="W298"/>
  <c r="AH298"/>
  <c r="V298"/>
  <c r="AG298"/>
  <c r="U298"/>
  <c r="AF298"/>
  <c r="T298"/>
  <c r="AE298"/>
  <c r="S298"/>
  <c r="AD298"/>
  <c r="R298"/>
  <c r="AC298"/>
  <c r="AL297"/>
  <c r="Z297"/>
  <c r="AK297"/>
  <c r="Y297"/>
  <c r="AJ297"/>
  <c r="X297"/>
  <c r="AI297"/>
  <c r="W297"/>
  <c r="AH297"/>
  <c r="V297"/>
  <c r="AG297"/>
  <c r="U297"/>
  <c r="AF297"/>
  <c r="T297"/>
  <c r="AE297"/>
  <c r="S297"/>
  <c r="AD297"/>
  <c r="R297"/>
  <c r="AC297"/>
  <c r="AL296"/>
  <c r="Z296"/>
  <c r="AK296"/>
  <c r="Y296"/>
  <c r="AJ296"/>
  <c r="X296"/>
  <c r="AI296"/>
  <c r="W296"/>
  <c r="AH296"/>
  <c r="V296"/>
  <c r="AG296"/>
  <c r="U296"/>
  <c r="AF296"/>
  <c r="T296"/>
  <c r="AE296"/>
  <c r="S296"/>
  <c r="AD296"/>
  <c r="R296"/>
  <c r="AC296"/>
  <c r="AL295"/>
  <c r="Z295"/>
  <c r="AK295"/>
  <c r="Y295"/>
  <c r="AJ295"/>
  <c r="X295"/>
  <c r="AI295"/>
  <c r="W295"/>
  <c r="AH295"/>
  <c r="V295"/>
  <c r="AG295"/>
  <c r="U295"/>
  <c r="AF295"/>
  <c r="T295"/>
  <c r="AE295"/>
  <c r="S295"/>
  <c r="AD295"/>
  <c r="R295"/>
  <c r="AC295"/>
  <c r="AL294"/>
  <c r="Z294"/>
  <c r="AK294"/>
  <c r="Y294"/>
  <c r="AJ294"/>
  <c r="X294"/>
  <c r="AI294"/>
  <c r="W294"/>
  <c r="AH294"/>
  <c r="V294"/>
  <c r="AG294"/>
  <c r="U294"/>
  <c r="AF294"/>
  <c r="T294"/>
  <c r="AE294"/>
  <c r="S294"/>
  <c r="AD294"/>
  <c r="R294"/>
  <c r="AC294"/>
  <c r="AL293"/>
  <c r="Z293"/>
  <c r="AK293"/>
  <c r="Y293"/>
  <c r="AJ293"/>
  <c r="X293"/>
  <c r="AI293"/>
  <c r="W293"/>
  <c r="AH293"/>
  <c r="V293"/>
  <c r="AG293"/>
  <c r="U293"/>
  <c r="AF293"/>
  <c r="T293"/>
  <c r="AE293"/>
  <c r="S293"/>
  <c r="AD293"/>
  <c r="R293"/>
  <c r="AC293"/>
  <c r="AL292"/>
  <c r="Z292"/>
  <c r="AK292"/>
  <c r="Y292"/>
  <c r="AJ292"/>
  <c r="X292"/>
  <c r="AI292"/>
  <c r="W292"/>
  <c r="AH292"/>
  <c r="V292"/>
  <c r="AG292"/>
  <c r="U292"/>
  <c r="AF292"/>
  <c r="T292"/>
  <c r="AE292"/>
  <c r="S292"/>
  <c r="AD292"/>
  <c r="R292"/>
  <c r="AC292"/>
  <c r="AL291"/>
  <c r="Z291"/>
  <c r="AK291"/>
  <c r="Y291"/>
  <c r="AJ291"/>
  <c r="X291"/>
  <c r="AI291"/>
  <c r="W291"/>
  <c r="AH291"/>
  <c r="V291"/>
  <c r="AG291"/>
  <c r="U291"/>
  <c r="AF291"/>
  <c r="T291"/>
  <c r="AE291"/>
  <c r="S291"/>
  <c r="AD291"/>
  <c r="R291"/>
  <c r="AC291"/>
  <c r="AL290"/>
  <c r="Z290"/>
  <c r="AK290"/>
  <c r="Y290"/>
  <c r="AJ290"/>
  <c r="X290"/>
  <c r="AI290"/>
  <c r="W290"/>
  <c r="AH290"/>
  <c r="V290"/>
  <c r="AG290"/>
  <c r="U290"/>
  <c r="AF290"/>
  <c r="T290"/>
  <c r="AE290"/>
  <c r="S290"/>
  <c r="AD290"/>
  <c r="R290"/>
  <c r="AC290"/>
  <c r="AL289"/>
  <c r="Z289"/>
  <c r="AK289"/>
  <c r="Y289"/>
  <c r="AJ289"/>
  <c r="X289"/>
  <c r="AI289"/>
  <c r="W289"/>
  <c r="AH289"/>
  <c r="V289"/>
  <c r="AG289"/>
  <c r="U289"/>
  <c r="AF289"/>
  <c r="T289"/>
  <c r="AE289"/>
  <c r="S289"/>
  <c r="AD289"/>
  <c r="R289"/>
  <c r="AC289"/>
  <c r="AL288"/>
  <c r="Z288"/>
  <c r="AK288"/>
  <c r="Y288"/>
  <c r="AJ288"/>
  <c r="X288"/>
  <c r="AI288"/>
  <c r="W288"/>
  <c r="AH288"/>
  <c r="V288"/>
  <c r="AG288"/>
  <c r="U288"/>
  <c r="AF288"/>
  <c r="T288"/>
  <c r="AE288"/>
  <c r="S288"/>
  <c r="AD288"/>
  <c r="R288"/>
  <c r="AC288"/>
  <c r="AL287"/>
  <c r="Z287"/>
  <c r="AK287"/>
  <c r="Y287"/>
  <c r="AJ287"/>
  <c r="X287"/>
  <c r="AI287"/>
  <c r="W287"/>
  <c r="AH287"/>
  <c r="V287"/>
  <c r="AG287"/>
  <c r="U287"/>
  <c r="AF287"/>
  <c r="T287"/>
  <c r="AE287"/>
  <c r="S287"/>
  <c r="AD287"/>
  <c r="R287"/>
  <c r="AC287"/>
  <c r="AL286"/>
  <c r="Z286"/>
  <c r="AK286"/>
  <c r="Y286"/>
  <c r="AJ286"/>
  <c r="X286"/>
  <c r="AI286"/>
  <c r="W286"/>
  <c r="AH286"/>
  <c r="V286"/>
  <c r="AG286"/>
  <c r="U286"/>
  <c r="AF286"/>
  <c r="T286"/>
  <c r="AE286"/>
  <c r="S286"/>
  <c r="AD286"/>
  <c r="R286"/>
  <c r="AC286"/>
  <c r="AL285"/>
  <c r="Z285"/>
  <c r="AK285"/>
  <c r="Y285"/>
  <c r="AJ285"/>
  <c r="X285"/>
  <c r="AI285"/>
  <c r="W285"/>
  <c r="AH285"/>
  <c r="V285"/>
  <c r="AG285"/>
  <c r="U285"/>
  <c r="AF285"/>
  <c r="T285"/>
  <c r="AE285"/>
  <c r="S285"/>
  <c r="AD285"/>
  <c r="R285"/>
  <c r="AC285"/>
  <c r="AL284"/>
  <c r="Z284"/>
  <c r="AK284"/>
  <c r="Y284"/>
  <c r="AJ284"/>
  <c r="X284"/>
  <c r="AI284"/>
  <c r="W284"/>
  <c r="AH284"/>
  <c r="V284"/>
  <c r="AG284"/>
  <c r="U284"/>
  <c r="AF284"/>
  <c r="T284"/>
  <c r="AE284"/>
  <c r="S284"/>
  <c r="AD284"/>
  <c r="R284"/>
  <c r="AC284"/>
  <c r="AL283"/>
  <c r="Z283"/>
  <c r="AK283"/>
  <c r="Y283"/>
  <c r="AJ283"/>
  <c r="X283"/>
  <c r="AI283"/>
  <c r="W283"/>
  <c r="AH283"/>
  <c r="V283"/>
  <c r="AG283"/>
  <c r="U283"/>
  <c r="AF283"/>
  <c r="T283"/>
  <c r="AE283"/>
  <c r="S283"/>
  <c r="AD283"/>
  <c r="R283"/>
  <c r="AC283"/>
  <c r="AL282"/>
  <c r="Z282"/>
  <c r="AK282"/>
  <c r="Y282"/>
  <c r="AJ282"/>
  <c r="X282"/>
  <c r="AI282"/>
  <c r="W282"/>
  <c r="AH282"/>
  <c r="V282"/>
  <c r="AG282"/>
  <c r="U282"/>
  <c r="AF282"/>
  <c r="T282"/>
  <c r="AE282"/>
  <c r="S282"/>
  <c r="AD282"/>
  <c r="R282"/>
  <c r="AC282"/>
  <c r="AL281"/>
  <c r="Z281"/>
  <c r="AK281"/>
  <c r="Y281"/>
  <c r="AJ281"/>
  <c r="X281"/>
  <c r="AI281"/>
  <c r="W281"/>
  <c r="AH281"/>
  <c r="V281"/>
  <c r="AG281"/>
  <c r="U281"/>
  <c r="AF281"/>
  <c r="T281"/>
  <c r="AE281"/>
  <c r="S281"/>
  <c r="AD281"/>
  <c r="R281"/>
  <c r="AC281"/>
  <c r="AL280"/>
  <c r="Z280"/>
  <c r="AK280"/>
  <c r="Y280"/>
  <c r="AJ280"/>
  <c r="X280"/>
  <c r="AI280"/>
  <c r="W280"/>
  <c r="AH280"/>
  <c r="V280"/>
  <c r="AG280"/>
  <c r="U280"/>
  <c r="AF280"/>
  <c r="T280"/>
  <c r="AE280"/>
  <c r="S280"/>
  <c r="AD280"/>
  <c r="R280"/>
  <c r="AC280"/>
  <c r="AL279"/>
  <c r="Z279"/>
  <c r="AK279"/>
  <c r="Y279"/>
  <c r="AJ279"/>
  <c r="X279"/>
  <c r="AI279"/>
  <c r="W279"/>
  <c r="AH279"/>
  <c r="V279"/>
  <c r="AG279"/>
  <c r="U279"/>
  <c r="AF279"/>
  <c r="T279"/>
  <c r="AE279"/>
  <c r="S279"/>
  <c r="AD279"/>
  <c r="R279"/>
  <c r="AC279"/>
  <c r="AL278"/>
  <c r="Z278"/>
  <c r="AK278"/>
  <c r="Y278"/>
  <c r="AJ278"/>
  <c r="X278"/>
  <c r="AI278"/>
  <c r="W278"/>
  <c r="AH278"/>
  <c r="V278"/>
  <c r="AG278"/>
  <c r="U278"/>
  <c r="AF278"/>
  <c r="T278"/>
  <c r="AE278"/>
  <c r="S278"/>
  <c r="AD278"/>
  <c r="R278"/>
  <c r="AC278"/>
  <c r="AL277"/>
  <c r="Z277"/>
  <c r="AK277"/>
  <c r="Y277"/>
  <c r="AJ277"/>
  <c r="X277"/>
  <c r="AI277"/>
  <c r="W277"/>
  <c r="AH277"/>
  <c r="V277"/>
  <c r="AG277"/>
  <c r="U277"/>
  <c r="AF277"/>
  <c r="T277"/>
  <c r="AE277"/>
  <c r="S277"/>
  <c r="AD277"/>
  <c r="R277"/>
  <c r="AC277"/>
  <c r="AL276"/>
  <c r="Z276"/>
  <c r="AK276"/>
  <c r="Y276"/>
  <c r="AJ276"/>
  <c r="X276"/>
  <c r="AI276"/>
  <c r="W276"/>
  <c r="AH276"/>
  <c r="V276"/>
  <c r="AG276"/>
  <c r="U276"/>
  <c r="AF276"/>
  <c r="T276"/>
  <c r="AE276"/>
  <c r="S276"/>
  <c r="AD276"/>
  <c r="R276"/>
  <c r="AC276"/>
  <c r="AL275"/>
  <c r="Z275"/>
  <c r="AK275"/>
  <c r="Y275"/>
  <c r="AJ275"/>
  <c r="X275"/>
  <c r="AI275"/>
  <c r="W275"/>
  <c r="AH275"/>
  <c r="V275"/>
  <c r="AG275"/>
  <c r="U275"/>
  <c r="AF275"/>
  <c r="T275"/>
  <c r="AE275"/>
  <c r="S275"/>
  <c r="AD275"/>
  <c r="R275"/>
  <c r="AC275"/>
  <c r="AL274"/>
  <c r="Z274"/>
  <c r="AK274"/>
  <c r="Y274"/>
  <c r="AJ274"/>
  <c r="X274"/>
  <c r="AI274"/>
  <c r="W274"/>
  <c r="AH274"/>
  <c r="V274"/>
  <c r="AG274"/>
  <c r="U274"/>
  <c r="AF274"/>
  <c r="T274"/>
  <c r="AE274"/>
  <c r="S274"/>
  <c r="AD274"/>
  <c r="R274"/>
  <c r="AC274"/>
  <c r="AL273"/>
  <c r="Z273"/>
  <c r="AK273"/>
  <c r="Y273"/>
  <c r="AJ273"/>
  <c r="X273"/>
  <c r="AI273"/>
  <c r="W273"/>
  <c r="AH273"/>
  <c r="V273"/>
  <c r="AG273"/>
  <c r="U273"/>
  <c r="AF273"/>
  <c r="T273"/>
  <c r="AE273"/>
  <c r="S273"/>
  <c r="AD273"/>
  <c r="R273"/>
  <c r="AC273"/>
  <c r="AL272"/>
  <c r="Z272"/>
  <c r="AK272"/>
  <c r="Y272"/>
  <c r="AJ272"/>
  <c r="X272"/>
  <c r="AI272"/>
  <c r="W272"/>
  <c r="AH272"/>
  <c r="V272"/>
  <c r="AG272"/>
  <c r="U272"/>
  <c r="AF272"/>
  <c r="T272"/>
  <c r="AE272"/>
  <c r="S272"/>
  <c r="AD272"/>
  <c r="R272"/>
  <c r="AC272"/>
  <c r="AL271"/>
  <c r="Z271"/>
  <c r="AK271"/>
  <c r="Y271"/>
  <c r="AJ271"/>
  <c r="X271"/>
  <c r="AI271"/>
  <c r="W271"/>
  <c r="AH271"/>
  <c r="V271"/>
  <c r="AG271"/>
  <c r="U271"/>
  <c r="AF271"/>
  <c r="T271"/>
  <c r="AE271"/>
  <c r="S271"/>
  <c r="AD271"/>
  <c r="R271"/>
  <c r="AC271"/>
  <c r="AL270"/>
  <c r="Z270"/>
  <c r="AK270"/>
  <c r="Y270"/>
  <c r="AJ270"/>
  <c r="X270"/>
  <c r="AI270"/>
  <c r="W270"/>
  <c r="AH270"/>
  <c r="V270"/>
  <c r="AG270"/>
  <c r="U270"/>
  <c r="AF270"/>
  <c r="T270"/>
  <c r="AE270"/>
  <c r="S270"/>
  <c r="AD270"/>
  <c r="R270"/>
  <c r="AC270"/>
  <c r="AL269"/>
  <c r="Z269"/>
  <c r="AK269"/>
  <c r="Y269"/>
  <c r="AJ269"/>
  <c r="X269"/>
  <c r="AI269"/>
  <c r="W269"/>
  <c r="AH269"/>
  <c r="V269"/>
  <c r="AG269"/>
  <c r="U269"/>
  <c r="AF269"/>
  <c r="T269"/>
  <c r="AE269"/>
  <c r="S269"/>
  <c r="AD269"/>
  <c r="R269"/>
  <c r="AC269"/>
  <c r="AL268"/>
  <c r="Z268"/>
  <c r="AK268"/>
  <c r="Y268"/>
  <c r="AJ268"/>
  <c r="X268"/>
  <c r="AI268"/>
  <c r="W268"/>
  <c r="AH268"/>
  <c r="V268"/>
  <c r="AG268"/>
  <c r="U268"/>
  <c r="AF268"/>
  <c r="T268"/>
  <c r="AE268"/>
  <c r="S268"/>
  <c r="AD268"/>
  <c r="R268"/>
  <c r="AC268"/>
  <c r="AL267"/>
  <c r="Z267"/>
  <c r="AK267"/>
  <c r="Y267"/>
  <c r="AJ267"/>
  <c r="X267"/>
  <c r="AI267"/>
  <c r="W267"/>
  <c r="AH267"/>
  <c r="V267"/>
  <c r="AG267"/>
  <c r="U267"/>
  <c r="AF267"/>
  <c r="T267"/>
  <c r="AE267"/>
  <c r="S267"/>
  <c r="AD267"/>
  <c r="R267"/>
  <c r="AC267"/>
  <c r="AL266"/>
  <c r="Z266"/>
  <c r="AK266"/>
  <c r="Y266"/>
  <c r="AJ266"/>
  <c r="X266"/>
  <c r="AI266"/>
  <c r="W266"/>
  <c r="AH266"/>
  <c r="V266"/>
  <c r="AG266"/>
  <c r="U266"/>
  <c r="AF266"/>
  <c r="T266"/>
  <c r="AE266"/>
  <c r="S266"/>
  <c r="AD266"/>
  <c r="R266"/>
  <c r="AC266"/>
  <c r="AL265"/>
  <c r="Z265"/>
  <c r="AK265"/>
  <c r="Y265"/>
  <c r="AJ265"/>
  <c r="X265"/>
  <c r="AI265"/>
  <c r="W265"/>
  <c r="AH265"/>
  <c r="V265"/>
  <c r="AG265"/>
  <c r="U265"/>
  <c r="AF265"/>
  <c r="T265"/>
  <c r="AE265"/>
  <c r="S265"/>
  <c r="AD265"/>
  <c r="R265"/>
  <c r="AC265"/>
  <c r="AL264"/>
  <c r="Z264"/>
  <c r="AK264"/>
  <c r="Y264"/>
  <c r="AJ264"/>
  <c r="X264"/>
  <c r="AI264"/>
  <c r="W264"/>
  <c r="AH264"/>
  <c r="V264"/>
  <c r="AG264"/>
  <c r="U264"/>
  <c r="AF264"/>
  <c r="T264"/>
  <c r="AE264"/>
  <c r="S264"/>
  <c r="AD264"/>
  <c r="R264"/>
  <c r="AC264"/>
  <c r="AL263"/>
  <c r="Z263"/>
  <c r="AK263"/>
  <c r="Y263"/>
  <c r="AJ263"/>
  <c r="X263"/>
  <c r="AI263"/>
  <c r="W263"/>
  <c r="AH263"/>
  <c r="V263"/>
  <c r="AG263"/>
  <c r="U263"/>
  <c r="AF263"/>
  <c r="T263"/>
  <c r="AE263"/>
  <c r="S263"/>
  <c r="AD263"/>
  <c r="R263"/>
  <c r="AC263"/>
  <c r="AL262"/>
  <c r="Z262"/>
  <c r="AK262"/>
  <c r="Y262"/>
  <c r="AJ262"/>
  <c r="X262"/>
  <c r="AI262"/>
  <c r="W262"/>
  <c r="AH262"/>
  <c r="V262"/>
  <c r="AG262"/>
  <c r="U262"/>
  <c r="AF262"/>
  <c r="T262"/>
  <c r="AE262"/>
  <c r="S262"/>
  <c r="AD262"/>
  <c r="R262"/>
  <c r="AC262"/>
  <c r="AL261"/>
  <c r="Z261"/>
  <c r="AK261"/>
  <c r="Y261"/>
  <c r="AJ261"/>
  <c r="X261"/>
  <c r="AI261"/>
  <c r="W261"/>
  <c r="AH261"/>
  <c r="V261"/>
  <c r="AG261"/>
  <c r="U261"/>
  <c r="AF261"/>
  <c r="T261"/>
  <c r="AE261"/>
  <c r="S261"/>
  <c r="AD261"/>
  <c r="R261"/>
  <c r="AC261"/>
  <c r="AA260"/>
  <c r="AL260"/>
  <c r="Z260"/>
  <c r="AK260"/>
  <c r="Y260"/>
  <c r="AJ260"/>
  <c r="X260"/>
  <c r="AI260"/>
  <c r="W260"/>
  <c r="AH260"/>
  <c r="V260"/>
  <c r="AG260"/>
  <c r="U260"/>
  <c r="AF260"/>
  <c r="T260"/>
  <c r="AE260"/>
  <c r="S260"/>
  <c r="AD260"/>
  <c r="R260"/>
  <c r="AC260"/>
  <c r="AA259"/>
  <c r="AL259"/>
  <c r="Z259"/>
  <c r="AK259"/>
  <c r="Y259"/>
  <c r="AJ259"/>
  <c r="X259"/>
  <c r="AI259"/>
  <c r="W259"/>
  <c r="AH259"/>
  <c r="V259"/>
  <c r="AG259"/>
  <c r="U259"/>
  <c r="AF259"/>
  <c r="T259"/>
  <c r="AE259"/>
  <c r="S259"/>
  <c r="AD259"/>
  <c r="R259"/>
  <c r="AC259"/>
  <c r="AA258"/>
  <c r="AL258"/>
  <c r="Z258"/>
  <c r="AK258"/>
  <c r="Y258"/>
  <c r="AJ258"/>
  <c r="X258"/>
  <c r="AI258"/>
  <c r="W258"/>
  <c r="AH258"/>
  <c r="V258"/>
  <c r="AG258"/>
  <c r="U258"/>
  <c r="AF258"/>
  <c r="T258"/>
  <c r="AE258"/>
  <c r="S258"/>
  <c r="AD258"/>
  <c r="R258"/>
  <c r="AC258"/>
  <c r="AA257"/>
  <c r="AL257"/>
  <c r="Z257"/>
  <c r="AK257"/>
  <c r="Y257"/>
  <c r="AJ257"/>
  <c r="X257"/>
  <c r="AI257"/>
  <c r="W257"/>
  <c r="AH257"/>
  <c r="V257"/>
  <c r="AG257"/>
  <c r="U257"/>
  <c r="AF257"/>
  <c r="T257"/>
  <c r="AE257"/>
  <c r="S257"/>
  <c r="AD257"/>
  <c r="R257"/>
  <c r="AC257"/>
  <c r="AA256"/>
  <c r="AL256"/>
  <c r="Z256"/>
  <c r="AK256"/>
  <c r="Y256"/>
  <c r="AJ256"/>
  <c r="X256"/>
  <c r="AI256"/>
  <c r="W256"/>
  <c r="AH256"/>
  <c r="V256"/>
  <c r="AG256"/>
  <c r="U256"/>
  <c r="AF256"/>
  <c r="T256"/>
  <c r="AE256"/>
  <c r="S256"/>
  <c r="AD256"/>
  <c r="R256"/>
  <c r="AC256"/>
  <c r="AA255"/>
  <c r="AL255"/>
  <c r="Z255"/>
  <c r="AK255"/>
  <c r="Y255"/>
  <c r="AJ255"/>
  <c r="X255"/>
  <c r="AI255"/>
  <c r="W255"/>
  <c r="AH255"/>
  <c r="V255"/>
  <c r="AG255"/>
  <c r="U255"/>
  <c r="AF255"/>
  <c r="T255"/>
  <c r="AE255"/>
  <c r="S255"/>
  <c r="AD255"/>
  <c r="R255"/>
  <c r="AC255"/>
  <c r="AA254"/>
  <c r="AL254"/>
  <c r="Z254"/>
  <c r="AK254"/>
  <c r="Y254"/>
  <c r="AJ254"/>
  <c r="X254"/>
  <c r="AI254"/>
  <c r="W254"/>
  <c r="AH254"/>
  <c r="V254"/>
  <c r="AG254"/>
  <c r="U254"/>
  <c r="AF254"/>
  <c r="T254"/>
  <c r="AE254"/>
  <c r="S254"/>
  <c r="AD254"/>
  <c r="R254"/>
  <c r="AC254"/>
  <c r="AA253"/>
  <c r="AL253"/>
  <c r="Z253"/>
  <c r="AK253"/>
  <c r="Y253"/>
  <c r="AJ253"/>
  <c r="X253"/>
  <c r="AI253"/>
  <c r="W253"/>
  <c r="AH253"/>
  <c r="V253"/>
  <c r="AG253"/>
  <c r="U253"/>
  <c r="AF253"/>
  <c r="T253"/>
  <c r="AE253"/>
  <c r="S253"/>
  <c r="AD253"/>
  <c r="R253"/>
  <c r="AC253"/>
  <c r="AA252"/>
  <c r="AL252"/>
  <c r="Z252"/>
  <c r="AK252"/>
  <c r="Y252"/>
  <c r="AJ252"/>
  <c r="X252"/>
  <c r="AI252"/>
  <c r="W252"/>
  <c r="AH252"/>
  <c r="V252"/>
  <c r="AG252"/>
  <c r="U252"/>
  <c r="AF252"/>
  <c r="T252"/>
  <c r="AE252"/>
  <c r="S252"/>
  <c r="AD252"/>
  <c r="R252"/>
  <c r="AC252"/>
  <c r="AA251"/>
  <c r="AL251"/>
  <c r="Z251"/>
  <c r="AK251"/>
  <c r="Y251"/>
  <c r="AJ251"/>
  <c r="X251"/>
  <c r="AI251"/>
  <c r="W251"/>
  <c r="AH251"/>
  <c r="V251"/>
  <c r="AG251"/>
  <c r="U251"/>
  <c r="AF251"/>
  <c r="T251"/>
  <c r="AE251"/>
  <c r="S251"/>
  <c r="AD251"/>
  <c r="R251"/>
  <c r="AC251"/>
  <c r="AA250"/>
  <c r="AL250"/>
  <c r="Z250"/>
  <c r="AK250"/>
  <c r="Y250"/>
  <c r="AJ250"/>
  <c r="X250"/>
  <c r="AI250"/>
  <c r="V250"/>
  <c r="AG250"/>
  <c r="U250"/>
  <c r="AF250"/>
  <c r="S250"/>
  <c r="AD250"/>
  <c r="AA249"/>
  <c r="AL249"/>
  <c r="Z249"/>
  <c r="AK249"/>
  <c r="Y249"/>
  <c r="AJ249"/>
  <c r="X249"/>
  <c r="AI249"/>
  <c r="V249"/>
  <c r="AG249"/>
  <c r="U249"/>
  <c r="AF249"/>
  <c r="S249"/>
  <c r="AD249"/>
  <c r="AA248"/>
  <c r="AL248"/>
  <c r="Z248"/>
  <c r="AK248"/>
  <c r="Y248"/>
  <c r="AJ248"/>
  <c r="X248"/>
  <c r="AI248"/>
  <c r="V248"/>
  <c r="AG248"/>
  <c r="U248"/>
  <c r="AF248"/>
  <c r="S248"/>
  <c r="AD248"/>
  <c r="AA247"/>
  <c r="AL247"/>
  <c r="Z247"/>
  <c r="AK247"/>
  <c r="Y247"/>
  <c r="AJ247"/>
  <c r="X247"/>
  <c r="AI247"/>
  <c r="V247"/>
  <c r="AG247"/>
  <c r="U247"/>
  <c r="AF247"/>
  <c r="S247"/>
  <c r="AD247"/>
  <c r="AA246"/>
  <c r="AL246"/>
  <c r="Z246"/>
  <c r="AK246"/>
  <c r="Y246"/>
  <c r="AJ246"/>
  <c r="X246"/>
  <c r="AI246"/>
  <c r="V246"/>
  <c r="AG246"/>
  <c r="U246"/>
  <c r="AF246"/>
  <c r="S246"/>
  <c r="AD246"/>
  <c r="AA245"/>
  <c r="AL245"/>
  <c r="Z245"/>
  <c r="AK245"/>
  <c r="Y245"/>
  <c r="AJ245"/>
  <c r="X245"/>
  <c r="AI245"/>
  <c r="V245"/>
  <c r="AG245"/>
  <c r="U245"/>
  <c r="AF245"/>
  <c r="S245"/>
  <c r="AD245"/>
  <c r="AA244"/>
  <c r="AL244"/>
  <c r="Z244"/>
  <c r="AK244"/>
  <c r="Y244"/>
  <c r="AJ244"/>
  <c r="X244"/>
  <c r="AI244"/>
  <c r="V244"/>
  <c r="AG244"/>
  <c r="U244"/>
  <c r="AF244"/>
  <c r="S244"/>
  <c r="AD244"/>
  <c r="AA243"/>
  <c r="AL243"/>
  <c r="Z243"/>
  <c r="AK243"/>
  <c r="Y243"/>
  <c r="AJ243"/>
  <c r="X243"/>
  <c r="AI243"/>
  <c r="V243"/>
  <c r="AG243"/>
  <c r="U243"/>
  <c r="AF243"/>
  <c r="S243"/>
  <c r="AD243"/>
  <c r="AA242"/>
  <c r="AL242"/>
  <c r="Z242"/>
  <c r="AK242"/>
  <c r="Y242"/>
  <c r="AJ242"/>
  <c r="X242"/>
  <c r="AI242"/>
  <c r="V242"/>
  <c r="AG242"/>
  <c r="U242"/>
  <c r="AF242"/>
  <c r="S242"/>
  <c r="AD242"/>
  <c r="AA241"/>
  <c r="AL241"/>
  <c r="Z241"/>
  <c r="AK241"/>
  <c r="Y241"/>
  <c r="AJ241"/>
  <c r="X241"/>
  <c r="AI241"/>
  <c r="V241"/>
  <c r="AG241"/>
  <c r="U241"/>
  <c r="AF241"/>
  <c r="S241"/>
  <c r="AD241"/>
  <c r="AA240"/>
  <c r="AL240"/>
  <c r="Z240"/>
  <c r="AK240"/>
  <c r="Y240"/>
  <c r="AJ240"/>
  <c r="X240"/>
  <c r="AI240"/>
  <c r="V240"/>
  <c r="AG240"/>
  <c r="U240"/>
  <c r="AF240"/>
  <c r="S240"/>
  <c r="AD240"/>
  <c r="AA239"/>
  <c r="AL239"/>
  <c r="Z239"/>
  <c r="AK239"/>
  <c r="Y239"/>
  <c r="AJ239"/>
  <c r="X239"/>
  <c r="AI239"/>
  <c r="V239"/>
  <c r="AG239"/>
  <c r="U239"/>
  <c r="AF239"/>
  <c r="S239"/>
  <c r="AD239"/>
  <c r="AA238"/>
  <c r="AL238"/>
  <c r="Z238"/>
  <c r="AK238"/>
  <c r="Y238"/>
  <c r="AJ238"/>
  <c r="X238"/>
  <c r="AI238"/>
  <c r="V238"/>
  <c r="AG238"/>
  <c r="U238"/>
  <c r="AF238"/>
  <c r="S238"/>
  <c r="AD238"/>
  <c r="AA237"/>
  <c r="AL237"/>
  <c r="Z237"/>
  <c r="AK237"/>
  <c r="Y237"/>
  <c r="AJ237"/>
  <c r="X237"/>
  <c r="AI237"/>
  <c r="V237"/>
  <c r="AG237"/>
  <c r="U237"/>
  <c r="AF237"/>
  <c r="S237"/>
  <c r="AD237"/>
  <c r="AA236"/>
  <c r="AL236"/>
  <c r="Z236"/>
  <c r="AK236"/>
  <c r="Y236"/>
  <c r="AJ236"/>
  <c r="X236"/>
  <c r="AI236"/>
  <c r="V236"/>
  <c r="AG236"/>
  <c r="U236"/>
  <c r="AF236"/>
  <c r="S236"/>
  <c r="AD236"/>
  <c r="AA235"/>
  <c r="AL235"/>
  <c r="Z235"/>
  <c r="AK235"/>
  <c r="Y235"/>
  <c r="AJ235"/>
  <c r="X235"/>
  <c r="AI235"/>
  <c r="V235"/>
  <c r="AG235"/>
  <c r="U235"/>
  <c r="AF235"/>
  <c r="S235"/>
  <c r="AD235"/>
  <c r="AA234"/>
  <c r="AL234"/>
  <c r="Z234"/>
  <c r="AK234"/>
  <c r="Y234"/>
  <c r="AJ234"/>
  <c r="X234"/>
  <c r="AI234"/>
  <c r="V234"/>
  <c r="AG234"/>
  <c r="U234"/>
  <c r="AF234"/>
  <c r="S234"/>
  <c r="AD234"/>
  <c r="AA233"/>
  <c r="AL233"/>
  <c r="Z233"/>
  <c r="AK233"/>
  <c r="Y233"/>
  <c r="AJ233"/>
  <c r="X233"/>
  <c r="AI233"/>
  <c r="V233"/>
  <c r="AG233"/>
  <c r="U233"/>
  <c r="AF233"/>
  <c r="S233"/>
  <c r="AD233"/>
  <c r="AA232"/>
  <c r="AL232"/>
  <c r="Z232"/>
  <c r="AK232"/>
  <c r="Y232"/>
  <c r="AJ232"/>
  <c r="X232"/>
  <c r="AI232"/>
  <c r="V232"/>
  <c r="AG232"/>
  <c r="U232"/>
  <c r="AF232"/>
  <c r="S232"/>
  <c r="AD232"/>
  <c r="AA231"/>
  <c r="AL231"/>
  <c r="Z231"/>
  <c r="AK231"/>
  <c r="Y231"/>
  <c r="AJ231"/>
  <c r="X231"/>
  <c r="AI231"/>
  <c r="V231"/>
  <c r="AG231"/>
  <c r="U231"/>
  <c r="AF231"/>
  <c r="S231"/>
  <c r="AD231"/>
  <c r="AA230"/>
  <c r="AL230"/>
  <c r="Z230"/>
  <c r="AK230"/>
  <c r="Y230"/>
  <c r="AJ230"/>
  <c r="X230"/>
  <c r="AI230"/>
  <c r="V230"/>
  <c r="AG230"/>
  <c r="U230"/>
  <c r="AF230"/>
  <c r="S230"/>
  <c r="AD230"/>
  <c r="AA229"/>
  <c r="AL229"/>
  <c r="Z229"/>
  <c r="AK229"/>
  <c r="Y229"/>
  <c r="AJ229"/>
  <c r="X229"/>
  <c r="AI229"/>
  <c r="V229"/>
  <c r="AG229"/>
  <c r="U229"/>
  <c r="AF229"/>
  <c r="S229"/>
  <c r="AD229"/>
  <c r="AA228"/>
  <c r="AL228"/>
  <c r="Z228"/>
  <c r="AK228"/>
  <c r="Y228"/>
  <c r="AJ228"/>
  <c r="X228"/>
  <c r="AI228"/>
  <c r="V228"/>
  <c r="AG228"/>
  <c r="U228"/>
  <c r="AF228"/>
  <c r="S228"/>
  <c r="AD228"/>
  <c r="AA227"/>
  <c r="AL227"/>
  <c r="Z227"/>
  <c r="AK227"/>
  <c r="Y227"/>
  <c r="AJ227"/>
  <c r="X227"/>
  <c r="AI227"/>
  <c r="V227"/>
  <c r="AG227"/>
  <c r="U227"/>
  <c r="AF227"/>
  <c r="S227"/>
  <c r="AD227"/>
  <c r="AA226"/>
  <c r="AL226"/>
  <c r="Z226"/>
  <c r="AK226"/>
  <c r="Y226"/>
  <c r="AJ226"/>
  <c r="X226"/>
  <c r="AI226"/>
  <c r="V226"/>
  <c r="AG226"/>
  <c r="U226"/>
  <c r="AF226"/>
  <c r="S226"/>
  <c r="AD226"/>
  <c r="AA225"/>
  <c r="AL225"/>
  <c r="Z225"/>
  <c r="AK225"/>
  <c r="Y225"/>
  <c r="AJ225"/>
  <c r="X225"/>
  <c r="AI225"/>
  <c r="V225"/>
  <c r="AG225"/>
  <c r="U225"/>
  <c r="AF225"/>
  <c r="S225"/>
  <c r="AD225"/>
  <c r="AA224"/>
  <c r="AL224"/>
  <c r="Z224"/>
  <c r="AK224"/>
  <c r="Y224"/>
  <c r="AJ224"/>
  <c r="X224"/>
  <c r="AI224"/>
  <c r="V224"/>
  <c r="AG224"/>
  <c r="U224"/>
  <c r="AF224"/>
  <c r="S224"/>
  <c r="AD224"/>
  <c r="AA223"/>
  <c r="AL223"/>
  <c r="Z223"/>
  <c r="AK223"/>
  <c r="Y223"/>
  <c r="AJ223"/>
  <c r="X223"/>
  <c r="AI223"/>
  <c r="V223"/>
  <c r="AG223"/>
  <c r="U223"/>
  <c r="AF223"/>
  <c r="S223"/>
  <c r="AD223"/>
  <c r="AA222"/>
  <c r="AL222"/>
  <c r="Z222"/>
  <c r="AK222"/>
  <c r="Y222"/>
  <c r="AJ222"/>
  <c r="X222"/>
  <c r="AI222"/>
  <c r="V222"/>
  <c r="AG222"/>
  <c r="U222"/>
  <c r="AF222"/>
  <c r="S222"/>
  <c r="AD222"/>
  <c r="AA221"/>
  <c r="AL221"/>
  <c r="Z221"/>
  <c r="AK221"/>
  <c r="Y221"/>
  <c r="AJ221"/>
  <c r="X221"/>
  <c r="AI221"/>
  <c r="V221"/>
  <c r="AG221"/>
  <c r="U221"/>
  <c r="AF221"/>
  <c r="S221"/>
  <c r="AD221"/>
  <c r="AA220"/>
  <c r="AL220"/>
  <c r="Z220"/>
  <c r="AK220"/>
  <c r="Y220"/>
  <c r="AJ220"/>
  <c r="X220"/>
  <c r="AI220"/>
  <c r="V220"/>
  <c r="AG220"/>
  <c r="U220"/>
  <c r="AF220"/>
  <c r="S220"/>
  <c r="AD220"/>
  <c r="AA219"/>
  <c r="AL219"/>
  <c r="Z219"/>
  <c r="AK219"/>
  <c r="Y219"/>
  <c r="AJ219"/>
  <c r="X219"/>
  <c r="AI219"/>
  <c r="V219"/>
  <c r="AG219"/>
  <c r="U219"/>
  <c r="AF219"/>
  <c r="S219"/>
  <c r="AD219"/>
  <c r="AA218"/>
  <c r="AL218"/>
  <c r="Z218"/>
  <c r="AK218"/>
  <c r="Y218"/>
  <c r="AJ218"/>
  <c r="X218"/>
  <c r="AI218"/>
  <c r="V218"/>
  <c r="AG218"/>
  <c r="U218"/>
  <c r="AF218"/>
  <c r="S218"/>
  <c r="AD218"/>
  <c r="AA217"/>
  <c r="AL217"/>
  <c r="Z217"/>
  <c r="AK217"/>
  <c r="Y217"/>
  <c r="AJ217"/>
  <c r="X217"/>
  <c r="AI217"/>
  <c r="V217"/>
  <c r="AG217"/>
  <c r="U217"/>
  <c r="AF217"/>
  <c r="S217"/>
  <c r="AD217"/>
  <c r="AA216"/>
  <c r="AL216"/>
  <c r="Z216"/>
  <c r="AK216"/>
  <c r="Y216"/>
  <c r="AJ216"/>
  <c r="X216"/>
  <c r="AI216"/>
  <c r="V216"/>
  <c r="AG216"/>
  <c r="U216"/>
  <c r="AF216"/>
  <c r="S216"/>
  <c r="AD216"/>
  <c r="AA215"/>
  <c r="AL215"/>
  <c r="Z215"/>
  <c r="AK215"/>
  <c r="Y215"/>
  <c r="AJ215"/>
  <c r="X215"/>
  <c r="AI215"/>
  <c r="V215"/>
  <c r="AG215"/>
  <c r="U215"/>
  <c r="AF215"/>
  <c r="S215"/>
  <c r="AD215"/>
  <c r="AA214"/>
  <c r="AL214"/>
  <c r="Z214"/>
  <c r="AK214"/>
  <c r="Y214"/>
  <c r="AJ214"/>
  <c r="X214"/>
  <c r="AI214"/>
  <c r="V214"/>
  <c r="AG214"/>
  <c r="U214"/>
  <c r="AF214"/>
  <c r="S214"/>
  <c r="AD214"/>
  <c r="AA213"/>
  <c r="AL213"/>
  <c r="Z213"/>
  <c r="AK213"/>
  <c r="Y213"/>
  <c r="AJ213"/>
  <c r="X213"/>
  <c r="AI213"/>
  <c r="V213"/>
  <c r="AG213"/>
  <c r="U213"/>
  <c r="AF213"/>
  <c r="S213"/>
  <c r="AD213"/>
  <c r="AA212"/>
  <c r="AL212"/>
  <c r="Z212"/>
  <c r="AK212"/>
  <c r="Y212"/>
  <c r="AJ212"/>
  <c r="X212"/>
  <c r="AI212"/>
  <c r="V212"/>
  <c r="AG212"/>
  <c r="U212"/>
  <c r="AF212"/>
  <c r="S212"/>
  <c r="AD212"/>
  <c r="AA211"/>
  <c r="AL211"/>
  <c r="Z211"/>
  <c r="AK211"/>
  <c r="Y211"/>
  <c r="AJ211"/>
  <c r="X211"/>
  <c r="AI211"/>
  <c r="V211"/>
  <c r="AG211"/>
  <c r="U211"/>
  <c r="AF211"/>
  <c r="S211"/>
  <c r="AD211"/>
  <c r="AA210"/>
  <c r="AL210"/>
  <c r="Z210"/>
  <c r="AK210"/>
  <c r="Y210"/>
  <c r="AJ210"/>
  <c r="X210"/>
  <c r="AI210"/>
  <c r="V210"/>
  <c r="AG210"/>
  <c r="U210"/>
  <c r="AF210"/>
  <c r="S210"/>
  <c r="AD210"/>
  <c r="AA209"/>
  <c r="AL209"/>
  <c r="Z209"/>
  <c r="AK209"/>
  <c r="Y209"/>
  <c r="AJ209"/>
  <c r="X209"/>
  <c r="AI209"/>
  <c r="V209"/>
  <c r="AG209"/>
  <c r="U209"/>
  <c r="AF209"/>
  <c r="S209"/>
  <c r="AD209"/>
  <c r="AA208"/>
  <c r="AL208"/>
  <c r="Z208"/>
  <c r="AK208"/>
  <c r="Y208"/>
  <c r="AJ208"/>
  <c r="X208"/>
  <c r="AI208"/>
  <c r="V208"/>
  <c r="AG208"/>
  <c r="U208"/>
  <c r="AF208"/>
  <c r="S208"/>
  <c r="AD208"/>
  <c r="AA207"/>
  <c r="AL207"/>
  <c r="Z207"/>
  <c r="AK207"/>
  <c r="Y207"/>
  <c r="AJ207"/>
  <c r="X207"/>
  <c r="AI207"/>
  <c r="V207"/>
  <c r="AG207"/>
  <c r="U207"/>
  <c r="AF207"/>
  <c r="S207"/>
  <c r="AD207"/>
  <c r="AA206"/>
  <c r="AL206"/>
  <c r="Z206"/>
  <c r="AK206"/>
  <c r="Y206"/>
  <c r="AJ206"/>
  <c r="X206"/>
  <c r="AI206"/>
  <c r="V206"/>
  <c r="AG206"/>
  <c r="U206"/>
  <c r="AF206"/>
  <c r="S206"/>
  <c r="AD206"/>
  <c r="AA205"/>
  <c r="AL205"/>
  <c r="Z205"/>
  <c r="AK205"/>
  <c r="Y205"/>
  <c r="AJ205"/>
  <c r="X205"/>
  <c r="AI205"/>
  <c r="V205"/>
  <c r="AG205"/>
  <c r="U205"/>
  <c r="AF205"/>
  <c r="S205"/>
  <c r="AD205"/>
  <c r="AA204"/>
  <c r="AL204"/>
  <c r="Z204"/>
  <c r="AK204"/>
  <c r="Y204"/>
  <c r="AJ204"/>
  <c r="X204"/>
  <c r="AI204"/>
  <c r="V204"/>
  <c r="AG204"/>
  <c r="U204"/>
  <c r="AF204"/>
  <c r="S204"/>
  <c r="AD204"/>
  <c r="AA203"/>
  <c r="AL203"/>
  <c r="Z203"/>
  <c r="AK203"/>
  <c r="Y203"/>
  <c r="AJ203"/>
  <c r="X203"/>
  <c r="AI203"/>
  <c r="V203"/>
  <c r="AG203"/>
  <c r="U203"/>
  <c r="AF203"/>
  <c r="S203"/>
  <c r="AD203"/>
  <c r="AA202"/>
  <c r="AL202"/>
  <c r="Z202"/>
  <c r="AK202"/>
  <c r="Y202"/>
  <c r="AJ202"/>
  <c r="X202"/>
  <c r="AI202"/>
  <c r="V202"/>
  <c r="AG202"/>
  <c r="U202"/>
  <c r="AF202"/>
  <c r="S202"/>
  <c r="AD202"/>
  <c r="AA201"/>
  <c r="AL201"/>
  <c r="Z201"/>
  <c r="AK201"/>
  <c r="Y201"/>
  <c r="AJ201"/>
  <c r="X201"/>
  <c r="AI201"/>
  <c r="V201"/>
  <c r="AG201"/>
  <c r="U201"/>
  <c r="AF201"/>
  <c r="S201"/>
  <c r="AD201"/>
  <c r="AA200"/>
  <c r="AL200"/>
  <c r="Z200"/>
  <c r="AK200"/>
  <c r="Y200"/>
  <c r="AJ200"/>
  <c r="X200"/>
  <c r="AI200"/>
  <c r="V200"/>
  <c r="AG200"/>
  <c r="U200"/>
  <c r="AF200"/>
  <c r="S200"/>
  <c r="AD200"/>
  <c r="AA199"/>
  <c r="AL199"/>
  <c r="Z199"/>
  <c r="AK199"/>
  <c r="Y199"/>
  <c r="AJ199"/>
  <c r="X199"/>
  <c r="AI199"/>
  <c r="V199"/>
  <c r="AG199"/>
  <c r="U199"/>
  <c r="AF199"/>
  <c r="S199"/>
  <c r="AD199"/>
  <c r="AA198"/>
  <c r="AL198"/>
  <c r="Z198"/>
  <c r="AK198"/>
  <c r="Y198"/>
  <c r="AJ198"/>
  <c r="X198"/>
  <c r="AI198"/>
  <c r="V198"/>
  <c r="AG198"/>
  <c r="U198"/>
  <c r="AF198"/>
  <c r="S198"/>
  <c r="AD198"/>
  <c r="AA197"/>
  <c r="AL197"/>
  <c r="Z197"/>
  <c r="AK197"/>
  <c r="Y197"/>
  <c r="AJ197"/>
  <c r="X197"/>
  <c r="AI197"/>
  <c r="V197"/>
  <c r="AG197"/>
  <c r="U197"/>
  <c r="AF197"/>
  <c r="S197"/>
  <c r="AD197"/>
  <c r="AL196"/>
  <c r="Z196"/>
  <c r="AK196"/>
  <c r="Y196"/>
  <c r="AJ196"/>
  <c r="X196"/>
  <c r="AI196"/>
  <c r="V196"/>
  <c r="AG196"/>
  <c r="U196"/>
  <c r="AF196"/>
  <c r="S196"/>
  <c r="AD196"/>
  <c r="AL195"/>
  <c r="Z195"/>
  <c r="AK195"/>
  <c r="Y195"/>
  <c r="AJ195"/>
  <c r="X195"/>
  <c r="AI195"/>
  <c r="V195"/>
  <c r="AG195"/>
  <c r="U195"/>
  <c r="AF195"/>
  <c r="S195"/>
  <c r="AD195"/>
  <c r="AL194"/>
  <c r="Z194"/>
  <c r="AK194"/>
  <c r="Y194"/>
  <c r="AJ194"/>
  <c r="X194"/>
  <c r="AI194"/>
  <c r="V194"/>
  <c r="AG194"/>
  <c r="U194"/>
  <c r="AF194"/>
  <c r="S194"/>
  <c r="AD194"/>
  <c r="AL193"/>
  <c r="Z193"/>
  <c r="AK193"/>
  <c r="Y193"/>
  <c r="AJ193"/>
  <c r="X193"/>
  <c r="AI193"/>
  <c r="V193"/>
  <c r="AG193"/>
  <c r="U193"/>
  <c r="AF193"/>
  <c r="S193"/>
  <c r="AD193"/>
  <c r="AL192"/>
  <c r="Z192"/>
  <c r="AK192"/>
  <c r="Y192"/>
  <c r="AJ192"/>
  <c r="X192"/>
  <c r="AI192"/>
  <c r="V192"/>
  <c r="AG192"/>
  <c r="U192"/>
  <c r="AF192"/>
  <c r="S192"/>
  <c r="AD192"/>
  <c r="AL191"/>
  <c r="Z191"/>
  <c r="AK191"/>
  <c r="Y191"/>
  <c r="AJ191"/>
  <c r="X191"/>
  <c r="AI191"/>
  <c r="V191"/>
  <c r="AG191"/>
  <c r="U191"/>
  <c r="AF191"/>
  <c r="S191"/>
  <c r="AD191"/>
  <c r="AL190"/>
  <c r="Z190"/>
  <c r="AK190"/>
  <c r="Y190"/>
  <c r="AJ190"/>
  <c r="X190"/>
  <c r="AI190"/>
  <c r="V190"/>
  <c r="AG190"/>
  <c r="U190"/>
  <c r="AF190"/>
  <c r="S190"/>
  <c r="AD190"/>
  <c r="AL189"/>
  <c r="Z189"/>
  <c r="AK189"/>
  <c r="Y189"/>
  <c r="AJ189"/>
  <c r="X189"/>
  <c r="AI189"/>
  <c r="V189"/>
  <c r="AG189"/>
  <c r="U189"/>
  <c r="AF189"/>
  <c r="S189"/>
  <c r="AD189"/>
  <c r="AL188"/>
  <c r="Z188"/>
  <c r="AK188"/>
  <c r="Y188"/>
  <c r="AJ188"/>
  <c r="X188"/>
  <c r="AI188"/>
  <c r="V188"/>
  <c r="AG188"/>
  <c r="U188"/>
  <c r="AF188"/>
  <c r="S188"/>
  <c r="AD188"/>
  <c r="AL187"/>
  <c r="Z187"/>
  <c r="AK187"/>
  <c r="Y187"/>
  <c r="AJ187"/>
  <c r="X187"/>
  <c r="AI187"/>
  <c r="V187"/>
  <c r="AG187"/>
  <c r="U187"/>
  <c r="AF187"/>
  <c r="S187"/>
  <c r="AD187"/>
  <c r="AL186"/>
  <c r="Z186"/>
  <c r="AK186"/>
  <c r="Y186"/>
  <c r="AJ186"/>
  <c r="X186"/>
  <c r="AI186"/>
  <c r="V186"/>
  <c r="AG186"/>
  <c r="U186"/>
  <c r="AF186"/>
  <c r="S186"/>
  <c r="AD186"/>
  <c r="AL185"/>
  <c r="Z185"/>
  <c r="AK185"/>
  <c r="Y185"/>
  <c r="AJ185"/>
  <c r="X185"/>
  <c r="AI185"/>
  <c r="V185"/>
  <c r="AG185"/>
  <c r="U185"/>
  <c r="AF185"/>
  <c r="S185"/>
  <c r="AD185"/>
  <c r="AL184"/>
  <c r="Z184"/>
  <c r="AK184"/>
  <c r="Y184"/>
  <c r="AJ184"/>
  <c r="X184"/>
  <c r="AI184"/>
  <c r="V184"/>
  <c r="AG184"/>
  <c r="U184"/>
  <c r="AF184"/>
  <c r="S184"/>
  <c r="AD184"/>
  <c r="AL183"/>
  <c r="Z183"/>
  <c r="AK183"/>
  <c r="Y183"/>
  <c r="AJ183"/>
  <c r="X183"/>
  <c r="AI183"/>
  <c r="V183"/>
  <c r="AG183"/>
  <c r="U183"/>
  <c r="AF183"/>
  <c r="S183"/>
  <c r="AD183"/>
  <c r="AL182"/>
  <c r="Z182"/>
  <c r="AK182"/>
  <c r="Y182"/>
  <c r="AJ182"/>
  <c r="X182"/>
  <c r="AI182"/>
  <c r="V182"/>
  <c r="AG182"/>
  <c r="U182"/>
  <c r="AF182"/>
  <c r="S182"/>
  <c r="AD182"/>
  <c r="AL181"/>
  <c r="Z181"/>
  <c r="AK181"/>
  <c r="Y181"/>
  <c r="AJ181"/>
  <c r="X181"/>
  <c r="AI181"/>
  <c r="V181"/>
  <c r="AG181"/>
  <c r="U181"/>
  <c r="AF181"/>
  <c r="S181"/>
  <c r="AD181"/>
  <c r="AL180"/>
  <c r="Z180"/>
  <c r="AK180"/>
  <c r="Y180"/>
  <c r="AJ180"/>
  <c r="X180"/>
  <c r="AI180"/>
  <c r="V180"/>
  <c r="AG180"/>
  <c r="U180"/>
  <c r="AF180"/>
  <c r="S180"/>
  <c r="AD180"/>
  <c r="AL179"/>
  <c r="Z179"/>
  <c r="AK179"/>
  <c r="Y179"/>
  <c r="AJ179"/>
  <c r="X179"/>
  <c r="AI179"/>
  <c r="V179"/>
  <c r="AG179"/>
  <c r="U179"/>
  <c r="AF179"/>
  <c r="S179"/>
  <c r="AD179"/>
  <c r="AL178"/>
  <c r="Z178"/>
  <c r="AK178"/>
  <c r="Y178"/>
  <c r="AJ178"/>
  <c r="X178"/>
  <c r="AI178"/>
  <c r="V178"/>
  <c r="AG178"/>
  <c r="U178"/>
  <c r="AF178"/>
  <c r="S178"/>
  <c r="AD178"/>
  <c r="AL177"/>
  <c r="Z177"/>
  <c r="AK177"/>
  <c r="Y177"/>
  <c r="AJ177"/>
  <c r="X177"/>
  <c r="AI177"/>
  <c r="V177"/>
  <c r="AG177"/>
  <c r="U177"/>
  <c r="AF177"/>
  <c r="S177"/>
  <c r="AD177"/>
  <c r="AL176"/>
  <c r="Z176"/>
  <c r="AK176"/>
  <c r="Y176"/>
  <c r="AJ176"/>
  <c r="X176"/>
  <c r="AI176"/>
  <c r="V176"/>
  <c r="AG176"/>
  <c r="U176"/>
  <c r="AF176"/>
  <c r="S176"/>
  <c r="AD176"/>
  <c r="AL175"/>
  <c r="Z175"/>
  <c r="AK175"/>
  <c r="Y175"/>
  <c r="AJ175"/>
  <c r="X175"/>
  <c r="AI175"/>
  <c r="V175"/>
  <c r="AG175"/>
  <c r="U175"/>
  <c r="AF175"/>
  <c r="S175"/>
  <c r="AD175"/>
  <c r="AL174"/>
  <c r="Z174"/>
  <c r="AK174"/>
  <c r="Y174"/>
  <c r="AJ174"/>
  <c r="X174"/>
  <c r="AI174"/>
  <c r="V174"/>
  <c r="AG174"/>
  <c r="U174"/>
  <c r="AF174"/>
  <c r="S174"/>
  <c r="AD174"/>
  <c r="AL173"/>
  <c r="Z173"/>
  <c r="AK173"/>
  <c r="Y173"/>
  <c r="AJ173"/>
  <c r="X173"/>
  <c r="AI173"/>
  <c r="V173"/>
  <c r="AG173"/>
  <c r="U173"/>
  <c r="AF173"/>
  <c r="S173"/>
  <c r="AD173"/>
  <c r="AL172"/>
  <c r="Z172"/>
  <c r="AK172"/>
  <c r="Y172"/>
  <c r="AJ172"/>
  <c r="X172"/>
  <c r="AI172"/>
  <c r="V172"/>
  <c r="AG172"/>
  <c r="U172"/>
  <c r="AF172"/>
  <c r="S172"/>
  <c r="AD172"/>
  <c r="AL171"/>
  <c r="Z171"/>
  <c r="AK171"/>
  <c r="Y171"/>
  <c r="AJ171"/>
  <c r="X171"/>
  <c r="AI171"/>
  <c r="V171"/>
  <c r="AG171"/>
  <c r="U171"/>
  <c r="AF171"/>
  <c r="S171"/>
  <c r="AD171"/>
  <c r="AL170"/>
  <c r="Z170"/>
  <c r="AK170"/>
  <c r="Y170"/>
  <c r="AJ170"/>
  <c r="X170"/>
  <c r="AI170"/>
  <c r="V170"/>
  <c r="AG170"/>
  <c r="U170"/>
  <c r="AF170"/>
  <c r="S170"/>
  <c r="AD170"/>
  <c r="AL169"/>
  <c r="Z169"/>
  <c r="AK169"/>
  <c r="Y169"/>
  <c r="AJ169"/>
  <c r="X169"/>
  <c r="AI169"/>
  <c r="V169"/>
  <c r="AG169"/>
  <c r="U169"/>
  <c r="AF169"/>
  <c r="S169"/>
  <c r="AD169"/>
  <c r="AL168"/>
  <c r="Z168"/>
  <c r="AK168"/>
  <c r="Y168"/>
  <c r="AJ168"/>
  <c r="X168"/>
  <c r="AI168"/>
  <c r="V168"/>
  <c r="AG168"/>
  <c r="U168"/>
  <c r="AF168"/>
  <c r="S168"/>
  <c r="AD168"/>
  <c r="AL167"/>
  <c r="Z167"/>
  <c r="AK167"/>
  <c r="Y167"/>
  <c r="AJ167"/>
  <c r="X167"/>
  <c r="AI167"/>
  <c r="V167"/>
  <c r="AG167"/>
  <c r="U167"/>
  <c r="AF167"/>
  <c r="S167"/>
  <c r="AD167"/>
  <c r="AL166"/>
  <c r="Z166"/>
  <c r="AK166"/>
  <c r="Y166"/>
  <c r="AJ166"/>
  <c r="X166"/>
  <c r="AI166"/>
  <c r="V166"/>
  <c r="AG166"/>
  <c r="U166"/>
  <c r="AF166"/>
  <c r="S166"/>
  <c r="AD166"/>
  <c r="AL165"/>
  <c r="Z165"/>
  <c r="AK165"/>
  <c r="Y165"/>
  <c r="AJ165"/>
  <c r="X165"/>
  <c r="AI165"/>
  <c r="V165"/>
  <c r="AG165"/>
  <c r="U165"/>
  <c r="AF165"/>
  <c r="S165"/>
  <c r="AD165"/>
  <c r="AL164"/>
  <c r="Z164"/>
  <c r="AK164"/>
  <c r="Y164"/>
  <c r="AJ164"/>
  <c r="X164"/>
  <c r="AI164"/>
  <c r="V164"/>
  <c r="AG164"/>
  <c r="U164"/>
  <c r="AF164"/>
  <c r="S164"/>
  <c r="AD164"/>
  <c r="AL163"/>
  <c r="Z163"/>
  <c r="AK163"/>
  <c r="Y163"/>
  <c r="AJ163"/>
  <c r="X163"/>
  <c r="AI163"/>
  <c r="V163"/>
  <c r="AG163"/>
  <c r="U163"/>
  <c r="AF163"/>
  <c r="S163"/>
  <c r="AD163"/>
  <c r="AL162"/>
  <c r="Z162"/>
  <c r="AK162"/>
  <c r="Y162"/>
  <c r="AJ162"/>
  <c r="X162"/>
  <c r="AI162"/>
  <c r="V162"/>
  <c r="AG162"/>
  <c r="U162"/>
  <c r="AF162"/>
  <c r="S162"/>
  <c r="AD162"/>
  <c r="AL161"/>
  <c r="Z161"/>
  <c r="AK161"/>
  <c r="Y161"/>
  <c r="AJ161"/>
  <c r="X161"/>
  <c r="AI161"/>
  <c r="V161"/>
  <c r="AG161"/>
  <c r="U161"/>
  <c r="AF161"/>
  <c r="S161"/>
  <c r="AD161"/>
  <c r="AL160"/>
  <c r="Z160"/>
  <c r="AK160"/>
  <c r="Y160"/>
  <c r="AJ160"/>
  <c r="X160"/>
  <c r="AI160"/>
  <c r="V160"/>
  <c r="AG160"/>
  <c r="U160"/>
  <c r="AF160"/>
  <c r="S160"/>
  <c r="AD160"/>
  <c r="AL159"/>
  <c r="Z159"/>
  <c r="AK159"/>
  <c r="Y159"/>
  <c r="AJ159"/>
  <c r="X159"/>
  <c r="AI159"/>
  <c r="V159"/>
  <c r="AG159"/>
  <c r="U159"/>
  <c r="AF159"/>
  <c r="S159"/>
  <c r="AD159"/>
  <c r="AL158"/>
  <c r="Z158"/>
  <c r="AK158"/>
  <c r="Y158"/>
  <c r="AJ158"/>
  <c r="X158"/>
  <c r="AI158"/>
  <c r="V158"/>
  <c r="AG158"/>
  <c r="U158"/>
  <c r="AF158"/>
  <c r="S158"/>
  <c r="AD158"/>
  <c r="AL157"/>
  <c r="Z157"/>
  <c r="AK157"/>
  <c r="Y157"/>
  <c r="AJ157"/>
  <c r="X157"/>
  <c r="AI157"/>
  <c r="V157"/>
  <c r="AG157"/>
  <c r="U157"/>
  <c r="AF157"/>
  <c r="S157"/>
  <c r="AD157"/>
  <c r="AL156"/>
  <c r="Z156"/>
  <c r="AK156"/>
  <c r="Y156"/>
  <c r="AJ156"/>
  <c r="X156"/>
  <c r="AI156"/>
  <c r="V156"/>
  <c r="AG156"/>
  <c r="U156"/>
  <c r="AF156"/>
  <c r="S156"/>
  <c r="AD156"/>
  <c r="AL155"/>
  <c r="Z155"/>
  <c r="AK155"/>
  <c r="Y155"/>
  <c r="AJ155"/>
  <c r="X155"/>
  <c r="AI155"/>
  <c r="V155"/>
  <c r="AG155"/>
  <c r="U155"/>
  <c r="AF155"/>
  <c r="S155"/>
  <c r="AD155"/>
  <c r="AL154"/>
  <c r="Z154"/>
  <c r="AK154"/>
  <c r="Y154"/>
  <c r="AJ154"/>
  <c r="X154"/>
  <c r="AI154"/>
  <c r="V154"/>
  <c r="AG154"/>
  <c r="U154"/>
  <c r="AF154"/>
  <c r="S154"/>
  <c r="AD154"/>
  <c r="AL153"/>
  <c r="Z153"/>
  <c r="AK153"/>
  <c r="Y153"/>
  <c r="AJ153"/>
  <c r="X153"/>
  <c r="AI153"/>
  <c r="V153"/>
  <c r="AG153"/>
  <c r="U153"/>
  <c r="AF153"/>
  <c r="S153"/>
  <c r="AD153"/>
  <c r="AL152"/>
  <c r="Z152"/>
  <c r="AK152"/>
  <c r="Y152"/>
  <c r="AJ152"/>
  <c r="X152"/>
  <c r="AI152"/>
  <c r="V152"/>
  <c r="AG152"/>
  <c r="U152"/>
  <c r="AF152"/>
  <c r="S152"/>
  <c r="AD152"/>
  <c r="AL151"/>
  <c r="Z151"/>
  <c r="AK151"/>
  <c r="Y151"/>
  <c r="AJ151"/>
  <c r="X151"/>
  <c r="AI151"/>
  <c r="V151"/>
  <c r="AG151"/>
  <c r="U151"/>
  <c r="AF151"/>
  <c r="S151"/>
  <c r="AD151"/>
  <c r="AL150"/>
  <c r="Z150"/>
  <c r="AK150"/>
  <c r="Y150"/>
  <c r="AJ150"/>
  <c r="X150"/>
  <c r="AI150"/>
  <c r="V150"/>
  <c r="AG150"/>
  <c r="U150"/>
  <c r="AF150"/>
  <c r="S150"/>
  <c r="AD150"/>
  <c r="AL149"/>
  <c r="Z149"/>
  <c r="AK149"/>
  <c r="Y149"/>
  <c r="AJ149"/>
  <c r="X149"/>
  <c r="AI149"/>
  <c r="V149"/>
  <c r="AG149"/>
  <c r="U149"/>
  <c r="AF149"/>
  <c r="S149"/>
  <c r="AD149"/>
  <c r="AL148"/>
  <c r="Z148"/>
  <c r="AK148"/>
  <c r="Y148"/>
  <c r="AJ148"/>
  <c r="X148"/>
  <c r="AI148"/>
  <c r="V148"/>
  <c r="AG148"/>
  <c r="U148"/>
  <c r="AF148"/>
  <c r="S148"/>
  <c r="AD148"/>
  <c r="AL147"/>
  <c r="Z147"/>
  <c r="AK147"/>
  <c r="Y147"/>
  <c r="AJ147"/>
  <c r="X147"/>
  <c r="AI147"/>
  <c r="V147"/>
  <c r="AG147"/>
  <c r="U147"/>
  <c r="AF147"/>
  <c r="S147"/>
  <c r="AD147"/>
  <c r="AL146"/>
  <c r="Z146"/>
  <c r="AK146"/>
  <c r="Y146"/>
  <c r="AJ146"/>
  <c r="X146"/>
  <c r="AI146"/>
  <c r="V146"/>
  <c r="AG146"/>
  <c r="U146"/>
  <c r="AF146"/>
  <c r="S146"/>
  <c r="AD146"/>
  <c r="AL145"/>
  <c r="Z145"/>
  <c r="AK145"/>
  <c r="Y145"/>
  <c r="AJ145"/>
  <c r="X145"/>
  <c r="AI145"/>
  <c r="V145"/>
  <c r="AG145"/>
  <c r="U145"/>
  <c r="AF145"/>
  <c r="S145"/>
  <c r="AD145"/>
  <c r="AL144"/>
  <c r="Z144"/>
  <c r="AK144"/>
  <c r="Y144"/>
  <c r="AJ144"/>
  <c r="X144"/>
  <c r="AI144"/>
  <c r="V144"/>
  <c r="AG144"/>
  <c r="U144"/>
  <c r="AF144"/>
  <c r="S144"/>
  <c r="AD144"/>
  <c r="AL143"/>
  <c r="Z143"/>
  <c r="AK143"/>
  <c r="Y143"/>
  <c r="AJ143"/>
  <c r="X143"/>
  <c r="AI143"/>
  <c r="V143"/>
  <c r="AG143"/>
  <c r="U143"/>
  <c r="AF143"/>
  <c r="S143"/>
  <c r="AD143"/>
  <c r="AL142"/>
  <c r="Z142"/>
  <c r="AK142"/>
  <c r="Y142"/>
  <c r="AJ142"/>
  <c r="X142"/>
  <c r="AI142"/>
  <c r="V142"/>
  <c r="AG142"/>
  <c r="U142"/>
  <c r="AF142"/>
  <c r="S142"/>
  <c r="AD142"/>
  <c r="AL141"/>
  <c r="Z141"/>
  <c r="AK141"/>
  <c r="Y141"/>
  <c r="AJ141"/>
  <c r="X141"/>
  <c r="AI141"/>
  <c r="V141"/>
  <c r="AG141"/>
  <c r="U141"/>
  <c r="AF141"/>
  <c r="S141"/>
  <c r="AD141"/>
  <c r="AL140"/>
  <c r="Z140"/>
  <c r="AK140"/>
  <c r="Y140"/>
  <c r="AJ140"/>
  <c r="X140"/>
  <c r="AI140"/>
  <c r="V140"/>
  <c r="AG140"/>
  <c r="U140"/>
  <c r="AF140"/>
  <c r="S140"/>
  <c r="AD140"/>
  <c r="AL139"/>
  <c r="Z139"/>
  <c r="AK139"/>
  <c r="Y139"/>
  <c r="AJ139"/>
  <c r="X139"/>
  <c r="AI139"/>
  <c r="V139"/>
  <c r="AG139"/>
  <c r="U139"/>
  <c r="AF139"/>
  <c r="S139"/>
  <c r="AD139"/>
  <c r="AL138"/>
  <c r="Z138"/>
  <c r="AK138"/>
  <c r="Y138"/>
  <c r="AJ138"/>
  <c r="X138"/>
  <c r="AI138"/>
  <c r="V138"/>
  <c r="AG138"/>
  <c r="U138"/>
  <c r="AF138"/>
  <c r="S138"/>
  <c r="AD138"/>
  <c r="AL137"/>
  <c r="Z137"/>
  <c r="AK137"/>
  <c r="Y137"/>
  <c r="AJ137"/>
  <c r="X137"/>
  <c r="AI137"/>
  <c r="V137"/>
  <c r="AG137"/>
  <c r="U137"/>
  <c r="AF137"/>
  <c r="S137"/>
  <c r="AD137"/>
  <c r="AL136"/>
  <c r="Z136"/>
  <c r="AK136"/>
  <c r="Y136"/>
  <c r="AJ136"/>
  <c r="X136"/>
  <c r="AI136"/>
  <c r="V136"/>
  <c r="AG136"/>
  <c r="U136"/>
  <c r="AF136"/>
  <c r="S136"/>
  <c r="AD136"/>
  <c r="AL135"/>
  <c r="Z135"/>
  <c r="AK135"/>
  <c r="Y135"/>
  <c r="AJ135"/>
  <c r="X135"/>
  <c r="AI135"/>
  <c r="V135"/>
  <c r="AG135"/>
  <c r="U135"/>
  <c r="AF135"/>
  <c r="S135"/>
  <c r="AD135"/>
  <c r="AL134"/>
  <c r="Z134"/>
  <c r="AK134"/>
  <c r="Y134"/>
  <c r="AJ134"/>
  <c r="X134"/>
  <c r="AI134"/>
  <c r="V134"/>
  <c r="AG134"/>
  <c r="U134"/>
  <c r="AF134"/>
  <c r="S134"/>
  <c r="AD134"/>
  <c r="AL133"/>
  <c r="Z133"/>
  <c r="AK133"/>
  <c r="Y133"/>
  <c r="AJ133"/>
  <c r="X133"/>
  <c r="AI133"/>
  <c r="V133"/>
  <c r="AG133"/>
  <c r="U133"/>
  <c r="AF133"/>
  <c r="S133"/>
  <c r="AD133"/>
  <c r="AL132"/>
  <c r="Z132"/>
  <c r="AK132"/>
  <c r="Y132"/>
  <c r="AJ132"/>
  <c r="X132"/>
  <c r="AI132"/>
  <c r="V132"/>
  <c r="AG132"/>
  <c r="U132"/>
  <c r="AF132"/>
  <c r="S132"/>
  <c r="AD132"/>
  <c r="AL131"/>
  <c r="Z131"/>
  <c r="AK131"/>
  <c r="Y131"/>
  <c r="AJ131"/>
  <c r="X131"/>
  <c r="AI131"/>
  <c r="V131"/>
  <c r="AG131"/>
  <c r="U131"/>
  <c r="AF131"/>
  <c r="S131"/>
  <c r="AD131"/>
  <c r="AL130"/>
  <c r="Z130"/>
  <c r="AK130"/>
  <c r="Y130"/>
  <c r="AJ130"/>
  <c r="X130"/>
  <c r="AI130"/>
  <c r="V130"/>
  <c r="AG130"/>
  <c r="U130"/>
  <c r="AF130"/>
  <c r="S130"/>
  <c r="AD130"/>
  <c r="AL129"/>
  <c r="Z129"/>
  <c r="AK129"/>
  <c r="Y129"/>
  <c r="AJ129"/>
  <c r="X129"/>
  <c r="AI129"/>
  <c r="V129"/>
  <c r="AG129"/>
  <c r="U129"/>
  <c r="AF129"/>
  <c r="S129"/>
  <c r="AD129"/>
  <c r="AL128"/>
  <c r="Z128"/>
  <c r="AK128"/>
  <c r="Y128"/>
  <c r="AJ128"/>
  <c r="X128"/>
  <c r="AI128"/>
  <c r="V128"/>
  <c r="AG128"/>
  <c r="U128"/>
  <c r="AF128"/>
  <c r="S128"/>
  <c r="AD128"/>
  <c r="AL127"/>
  <c r="Z127"/>
  <c r="AK127"/>
  <c r="Y127"/>
  <c r="AJ127"/>
  <c r="X127"/>
  <c r="AI127"/>
  <c r="V127"/>
  <c r="AG127"/>
  <c r="U127"/>
  <c r="AF127"/>
  <c r="S127"/>
  <c r="AD127"/>
  <c r="AL126"/>
  <c r="Z126"/>
  <c r="AK126"/>
  <c r="Y126"/>
  <c r="AJ126"/>
  <c r="X126"/>
  <c r="AI126"/>
  <c r="V126"/>
  <c r="AG126"/>
  <c r="U126"/>
  <c r="AF126"/>
  <c r="S126"/>
  <c r="AD126"/>
  <c r="AL125"/>
  <c r="Z125"/>
  <c r="AK125"/>
  <c r="Y125"/>
  <c r="AJ125"/>
  <c r="X125"/>
  <c r="AI125"/>
  <c r="V125"/>
  <c r="AG125"/>
  <c r="U125"/>
  <c r="AF125"/>
  <c r="S125"/>
  <c r="AD125"/>
  <c r="AL124"/>
  <c r="Z124"/>
  <c r="AK124"/>
  <c r="Y124"/>
  <c r="AJ124"/>
  <c r="X124"/>
  <c r="AI124"/>
  <c r="V124"/>
  <c r="AG124"/>
  <c r="U124"/>
  <c r="AF124"/>
  <c r="S124"/>
  <c r="AD124"/>
  <c r="AL123"/>
  <c r="Z123"/>
  <c r="AK123"/>
  <c r="Y123"/>
  <c r="AJ123"/>
  <c r="X123"/>
  <c r="AI123"/>
  <c r="V123"/>
  <c r="AG123"/>
  <c r="U123"/>
  <c r="AF123"/>
  <c r="S123"/>
  <c r="AD123"/>
  <c r="AL122"/>
  <c r="Z122"/>
  <c r="AK122"/>
  <c r="Y122"/>
  <c r="AJ122"/>
  <c r="X122"/>
  <c r="AI122"/>
  <c r="V122"/>
  <c r="AG122"/>
  <c r="U122"/>
  <c r="AF122"/>
  <c r="S122"/>
  <c r="AD122"/>
  <c r="AL121"/>
  <c r="Z121"/>
  <c r="AK121"/>
  <c r="Y121"/>
  <c r="AJ121"/>
  <c r="X121"/>
  <c r="AI121"/>
  <c r="V121"/>
  <c r="AG121"/>
  <c r="U121"/>
  <c r="AF121"/>
  <c r="S121"/>
  <c r="AD121"/>
  <c r="AL120"/>
  <c r="Z120"/>
  <c r="AK120"/>
  <c r="Y120"/>
  <c r="AJ120"/>
  <c r="X120"/>
  <c r="AI120"/>
  <c r="V120"/>
  <c r="AG120"/>
  <c r="U120"/>
  <c r="AF120"/>
  <c r="S120"/>
  <c r="AD120"/>
  <c r="AL119"/>
  <c r="Z119"/>
  <c r="AK119"/>
  <c r="Y119"/>
  <c r="AJ119"/>
  <c r="X119"/>
  <c r="AI119"/>
  <c r="V119"/>
  <c r="AG119"/>
  <c r="U119"/>
  <c r="AF119"/>
  <c r="S119"/>
  <c r="AD119"/>
  <c r="AL118"/>
  <c r="Z118"/>
  <c r="AK118"/>
  <c r="Y118"/>
  <c r="AJ118"/>
  <c r="X118"/>
  <c r="AI118"/>
  <c r="V118"/>
  <c r="AG118"/>
  <c r="U118"/>
  <c r="AF118"/>
  <c r="S118"/>
  <c r="AD118"/>
  <c r="AL117"/>
  <c r="Z117"/>
  <c r="AK117"/>
  <c r="Y117"/>
  <c r="AJ117"/>
  <c r="X117"/>
  <c r="AI117"/>
  <c r="V117"/>
  <c r="AG117"/>
  <c r="U117"/>
  <c r="AF117"/>
  <c r="S117"/>
  <c r="AD117"/>
  <c r="AL116"/>
  <c r="Z116"/>
  <c r="AK116"/>
  <c r="Y116"/>
  <c r="AJ116"/>
  <c r="X116"/>
  <c r="AI116"/>
  <c r="V116"/>
  <c r="AG116"/>
  <c r="U116"/>
  <c r="AF116"/>
  <c r="S116"/>
  <c r="AD116"/>
  <c r="AL115"/>
  <c r="Z115"/>
  <c r="AK115"/>
  <c r="Y115"/>
  <c r="AJ115"/>
  <c r="X115"/>
  <c r="AI115"/>
  <c r="V115"/>
  <c r="AG115"/>
  <c r="U115"/>
  <c r="AF115"/>
  <c r="S115"/>
  <c r="AD115"/>
  <c r="AL114"/>
  <c r="Z114"/>
  <c r="AK114"/>
  <c r="Y114"/>
  <c r="AJ114"/>
  <c r="X114"/>
  <c r="AI114"/>
  <c r="V114"/>
  <c r="AG114"/>
  <c r="U114"/>
  <c r="AF114"/>
  <c r="S114"/>
  <c r="AD114"/>
  <c r="AL113"/>
  <c r="Z113"/>
  <c r="AK113"/>
  <c r="Y113"/>
  <c r="AJ113"/>
  <c r="X113"/>
  <c r="AI113"/>
  <c r="V113"/>
  <c r="AG113"/>
  <c r="U113"/>
  <c r="AF113"/>
  <c r="S113"/>
  <c r="AD113"/>
  <c r="AL112"/>
  <c r="Z112"/>
  <c r="AK112"/>
  <c r="Y112"/>
  <c r="AJ112"/>
  <c r="X112"/>
  <c r="AI112"/>
  <c r="V112"/>
  <c r="AG112"/>
  <c r="U112"/>
  <c r="AF112"/>
  <c r="S112"/>
  <c r="AD112"/>
  <c r="AL111"/>
  <c r="Z111"/>
  <c r="AK111"/>
  <c r="Y111"/>
  <c r="AJ111"/>
  <c r="X111"/>
  <c r="AI111"/>
  <c r="V111"/>
  <c r="AG111"/>
  <c r="U111"/>
  <c r="AF111"/>
  <c r="S111"/>
  <c r="AD111"/>
  <c r="AL110"/>
  <c r="Z110"/>
  <c r="AK110"/>
  <c r="Y110"/>
  <c r="AJ110"/>
  <c r="X110"/>
  <c r="AI110"/>
  <c r="V110"/>
  <c r="AG110"/>
  <c r="U110"/>
  <c r="AF110"/>
  <c r="S110"/>
  <c r="AD110"/>
  <c r="AL109"/>
  <c r="Z109"/>
  <c r="AK109"/>
  <c r="Y109"/>
  <c r="AJ109"/>
  <c r="X109"/>
  <c r="AI109"/>
  <c r="V109"/>
  <c r="AG109"/>
  <c r="U109"/>
  <c r="AF109"/>
  <c r="S109"/>
  <c r="AD109"/>
  <c r="AL108"/>
  <c r="Z108"/>
  <c r="AK108"/>
  <c r="Y108"/>
  <c r="AJ108"/>
  <c r="X108"/>
  <c r="AI108"/>
  <c r="V108"/>
  <c r="AG108"/>
  <c r="U108"/>
  <c r="AF108"/>
  <c r="S108"/>
  <c r="AD108"/>
  <c r="AL107"/>
  <c r="Z107"/>
  <c r="AK107"/>
  <c r="Y107"/>
  <c r="AJ107"/>
  <c r="X107"/>
  <c r="AI107"/>
  <c r="V107"/>
  <c r="AG107"/>
  <c r="U107"/>
  <c r="AF107"/>
  <c r="S107"/>
  <c r="AD107"/>
  <c r="AL106"/>
  <c r="Z106"/>
  <c r="AK106"/>
  <c r="Y106"/>
  <c r="AJ106"/>
  <c r="X106"/>
  <c r="AI106"/>
  <c r="V106"/>
  <c r="AG106"/>
  <c r="U106"/>
  <c r="AF106"/>
  <c r="S106"/>
  <c r="AD106"/>
  <c r="AL105"/>
  <c r="Z105"/>
  <c r="AK105"/>
  <c r="Y105"/>
  <c r="AJ105"/>
  <c r="X105"/>
  <c r="AI105"/>
  <c r="V105"/>
  <c r="AG105"/>
  <c r="U105"/>
  <c r="AF105"/>
  <c r="S105"/>
  <c r="AD105"/>
  <c r="AL104"/>
  <c r="Z104"/>
  <c r="AK104"/>
  <c r="Y104"/>
  <c r="AJ104"/>
  <c r="X104"/>
  <c r="AI104"/>
  <c r="V104"/>
  <c r="AG104"/>
  <c r="U104"/>
  <c r="AF104"/>
  <c r="S104"/>
  <c r="AD104"/>
  <c r="AL103"/>
  <c r="Z103"/>
  <c r="AK103"/>
  <c r="Y103"/>
  <c r="AJ103"/>
  <c r="X103"/>
  <c r="AI103"/>
  <c r="V103"/>
  <c r="AG103"/>
  <c r="U103"/>
  <c r="AF103"/>
  <c r="S103"/>
  <c r="AD103"/>
  <c r="AL102"/>
  <c r="Z102"/>
  <c r="AK102"/>
  <c r="Y102"/>
  <c r="AJ102"/>
  <c r="X102"/>
  <c r="AI102"/>
  <c r="V102"/>
  <c r="AG102"/>
  <c r="U102"/>
  <c r="AF102"/>
  <c r="S102"/>
  <c r="AD102"/>
  <c r="AL101"/>
  <c r="Z101"/>
  <c r="AK101"/>
  <c r="Y101"/>
  <c r="AJ101"/>
  <c r="X101"/>
  <c r="AI101"/>
  <c r="V101"/>
  <c r="AG101"/>
  <c r="U101"/>
  <c r="AF101"/>
  <c r="S101"/>
  <c r="AD101"/>
  <c r="AL100"/>
  <c r="Z100"/>
  <c r="AK100"/>
  <c r="Y100"/>
  <c r="AJ100"/>
  <c r="X100"/>
  <c r="AI100"/>
  <c r="V100"/>
  <c r="AG100"/>
  <c r="U100"/>
  <c r="AF100"/>
  <c r="S100"/>
  <c r="AD100"/>
  <c r="AL99"/>
  <c r="Z99"/>
  <c r="AK99"/>
  <c r="Y99"/>
  <c r="AJ99"/>
  <c r="X99"/>
  <c r="AI99"/>
  <c r="V99"/>
  <c r="AG99"/>
  <c r="U99"/>
  <c r="AF99"/>
  <c r="S99"/>
  <c r="AD99"/>
  <c r="AL98"/>
  <c r="Z98"/>
  <c r="AK98"/>
  <c r="Y98"/>
  <c r="AJ98"/>
  <c r="X98"/>
  <c r="AI98"/>
  <c r="V98"/>
  <c r="AG98"/>
  <c r="U98"/>
  <c r="AF98"/>
  <c r="S98"/>
  <c r="AD98"/>
  <c r="AL97"/>
  <c r="Z97"/>
  <c r="AK97"/>
  <c r="Y97"/>
  <c r="AJ97"/>
  <c r="X97"/>
  <c r="AI97"/>
  <c r="V97"/>
  <c r="AG97"/>
  <c r="U97"/>
  <c r="AF97"/>
  <c r="S97"/>
  <c r="AD97"/>
  <c r="AL96"/>
  <c r="Z96"/>
  <c r="AK96"/>
  <c r="Y96"/>
  <c r="AJ96"/>
  <c r="X96"/>
  <c r="AI96"/>
  <c r="V96"/>
  <c r="AG96"/>
  <c r="U96"/>
  <c r="AF96"/>
  <c r="S96"/>
  <c r="AD96"/>
  <c r="AL95"/>
  <c r="Z95"/>
  <c r="AK95"/>
  <c r="Y95"/>
  <c r="AJ95"/>
  <c r="X95"/>
  <c r="AI95"/>
  <c r="V95"/>
  <c r="AG95"/>
  <c r="U95"/>
  <c r="AF95"/>
  <c r="S95"/>
  <c r="AD95"/>
  <c r="AL94"/>
  <c r="Z94"/>
  <c r="AK94"/>
  <c r="Y94"/>
  <c r="AJ94"/>
  <c r="X94"/>
  <c r="AI94"/>
  <c r="V94"/>
  <c r="AG94"/>
  <c r="U94"/>
  <c r="AF94"/>
  <c r="S94"/>
  <c r="AD94"/>
  <c r="AL93"/>
  <c r="Z93"/>
  <c r="AK93"/>
  <c r="Y93"/>
  <c r="AJ93"/>
  <c r="X93"/>
  <c r="AI93"/>
  <c r="V93"/>
  <c r="AG93"/>
  <c r="U93"/>
  <c r="AF93"/>
  <c r="S93"/>
  <c r="AD93"/>
  <c r="AL92"/>
  <c r="Z92"/>
  <c r="AK92"/>
  <c r="Y92"/>
  <c r="AJ92"/>
  <c r="X92"/>
  <c r="AI92"/>
  <c r="V92"/>
  <c r="AG92"/>
  <c r="U92"/>
  <c r="AF92"/>
  <c r="S92"/>
  <c r="AD92"/>
  <c r="AL91"/>
  <c r="Z91"/>
  <c r="AK91"/>
  <c r="Y91"/>
  <c r="AJ91"/>
  <c r="X91"/>
  <c r="AI91"/>
  <c r="V91"/>
  <c r="AG91"/>
  <c r="U91"/>
  <c r="AF91"/>
  <c r="S91"/>
  <c r="AD91"/>
  <c r="AL90"/>
  <c r="Z90"/>
  <c r="AK90"/>
  <c r="Y90"/>
  <c r="AJ90"/>
  <c r="X90"/>
  <c r="AI90"/>
  <c r="V90"/>
  <c r="AG90"/>
  <c r="U90"/>
  <c r="AF90"/>
  <c r="S90"/>
  <c r="AD90"/>
  <c r="AL89"/>
  <c r="Z89"/>
  <c r="AK89"/>
  <c r="Y89"/>
  <c r="AJ89"/>
  <c r="X89"/>
  <c r="AI89"/>
  <c r="V89"/>
  <c r="AG89"/>
  <c r="U89"/>
  <c r="AF89"/>
  <c r="S89"/>
  <c r="AD89"/>
  <c r="AL88"/>
  <c r="Z88"/>
  <c r="AK88"/>
  <c r="Y88"/>
  <c r="AJ88"/>
  <c r="X88"/>
  <c r="AI88"/>
  <c r="V88"/>
  <c r="AG88"/>
  <c r="U88"/>
  <c r="AF88"/>
  <c r="S88"/>
  <c r="AD88"/>
  <c r="AL87"/>
  <c r="Z87"/>
  <c r="AK87"/>
  <c r="Y87"/>
  <c r="AJ87"/>
  <c r="X87"/>
  <c r="AI87"/>
  <c r="V87"/>
  <c r="AG87"/>
  <c r="U87"/>
  <c r="AF87"/>
  <c r="S87"/>
  <c r="AD87"/>
  <c r="AL86"/>
  <c r="Z86"/>
  <c r="AK86"/>
  <c r="Y86"/>
  <c r="AJ86"/>
  <c r="X86"/>
  <c r="AI86"/>
  <c r="V86"/>
  <c r="AG86"/>
  <c r="U86"/>
  <c r="AF86"/>
  <c r="S86"/>
  <c r="AD86"/>
  <c r="AL85"/>
  <c r="Z85"/>
  <c r="AK85"/>
  <c r="Y85"/>
  <c r="AJ85"/>
  <c r="X85"/>
  <c r="AI85"/>
  <c r="V85"/>
  <c r="AG85"/>
  <c r="U85"/>
  <c r="AF85"/>
  <c r="S85"/>
  <c r="AD85"/>
  <c r="AL84"/>
  <c r="Z84"/>
  <c r="AK84"/>
  <c r="Y84"/>
  <c r="AJ84"/>
  <c r="X84"/>
  <c r="AI84"/>
  <c r="V84"/>
  <c r="AG84"/>
  <c r="U84"/>
  <c r="AF84"/>
  <c r="S84"/>
  <c r="AD84"/>
  <c r="AL83"/>
  <c r="Z83"/>
  <c r="AK83"/>
  <c r="Y83"/>
  <c r="AJ83"/>
  <c r="X83"/>
  <c r="AI83"/>
  <c r="V83"/>
  <c r="AG83"/>
  <c r="U83"/>
  <c r="AF83"/>
  <c r="S83"/>
  <c r="AD83"/>
  <c r="AL82"/>
  <c r="Z82"/>
  <c r="AK82"/>
  <c r="Y82"/>
  <c r="AJ82"/>
  <c r="X82"/>
  <c r="AI82"/>
  <c r="V82"/>
  <c r="AG82"/>
  <c r="U82"/>
  <c r="AF82"/>
  <c r="S82"/>
  <c r="AD82"/>
  <c r="AL81"/>
  <c r="Z81"/>
  <c r="AK81"/>
  <c r="Y81"/>
  <c r="AJ81"/>
  <c r="X81"/>
  <c r="AI81"/>
  <c r="V81"/>
  <c r="AG81"/>
  <c r="U81"/>
  <c r="AF81"/>
  <c r="S81"/>
  <c r="AD81"/>
  <c r="AL80"/>
  <c r="Z80"/>
  <c r="AK80"/>
  <c r="Y80"/>
  <c r="AJ80"/>
  <c r="X80"/>
  <c r="AI80"/>
  <c r="V80"/>
  <c r="AG80"/>
  <c r="U80"/>
  <c r="AF80"/>
  <c r="S80"/>
  <c r="AD80"/>
  <c r="AL79"/>
  <c r="Z79"/>
  <c r="AK79"/>
  <c r="Y79"/>
  <c r="AJ79"/>
  <c r="X79"/>
  <c r="AI79"/>
  <c r="V79"/>
  <c r="AG79"/>
  <c r="U79"/>
  <c r="AF79"/>
  <c r="S79"/>
  <c r="AD79"/>
  <c r="AL78"/>
  <c r="Z78"/>
  <c r="AK78"/>
  <c r="Y78"/>
  <c r="AJ78"/>
  <c r="X78"/>
  <c r="AI78"/>
  <c r="V78"/>
  <c r="AG78"/>
  <c r="U78"/>
  <c r="AF78"/>
  <c r="S78"/>
  <c r="AD78"/>
  <c r="AL77"/>
  <c r="Z77"/>
  <c r="AK77"/>
  <c r="Y77"/>
  <c r="AJ77"/>
  <c r="X77"/>
  <c r="AI77"/>
  <c r="V77"/>
  <c r="AG77"/>
  <c r="U77"/>
  <c r="AF77"/>
  <c r="S77"/>
  <c r="AD77"/>
  <c r="AL76"/>
  <c r="Z76"/>
  <c r="AK76"/>
  <c r="Y76"/>
  <c r="AJ76"/>
  <c r="X76"/>
  <c r="AI76"/>
  <c r="V76"/>
  <c r="AG76"/>
  <c r="U76"/>
  <c r="AF76"/>
  <c r="S76"/>
  <c r="AD76"/>
  <c r="AL75"/>
  <c r="Z75"/>
  <c r="AK75"/>
  <c r="Y75"/>
  <c r="AJ75"/>
  <c r="X75"/>
  <c r="AI75"/>
  <c r="V75"/>
  <c r="AG75"/>
  <c r="U75"/>
  <c r="AF75"/>
  <c r="S75"/>
  <c r="AD75"/>
  <c r="AL74"/>
  <c r="Z74"/>
  <c r="AK74"/>
  <c r="Y74"/>
  <c r="AJ74"/>
  <c r="X74"/>
  <c r="AI74"/>
  <c r="V74"/>
  <c r="AG74"/>
  <c r="U74"/>
  <c r="AF74"/>
  <c r="S74"/>
  <c r="AD74"/>
  <c r="AL73"/>
  <c r="Z73"/>
  <c r="AK73"/>
  <c r="Y73"/>
  <c r="AJ73"/>
  <c r="X73"/>
  <c r="AI73"/>
  <c r="V73"/>
  <c r="AG73"/>
  <c r="U73"/>
  <c r="AF73"/>
  <c r="S73"/>
  <c r="AD73"/>
  <c r="AL72"/>
  <c r="Z72"/>
  <c r="AK72"/>
  <c r="Y72"/>
  <c r="AJ72"/>
  <c r="X72"/>
  <c r="AI72"/>
  <c r="V72"/>
  <c r="AG72"/>
  <c r="U72"/>
  <c r="AF72"/>
  <c r="S72"/>
  <c r="AD72"/>
  <c r="AL71"/>
  <c r="Z71"/>
  <c r="AK71"/>
  <c r="Y71"/>
  <c r="AJ71"/>
  <c r="X71"/>
  <c r="AI71"/>
  <c r="V71"/>
  <c r="AG71"/>
  <c r="U71"/>
  <c r="AF71"/>
  <c r="S71"/>
  <c r="AD71"/>
  <c r="AL70"/>
  <c r="Z70"/>
  <c r="AK70"/>
  <c r="Y70"/>
  <c r="AJ70"/>
  <c r="X70"/>
  <c r="AI70"/>
  <c r="V70"/>
  <c r="AG70"/>
  <c r="U70"/>
  <c r="AF70"/>
  <c r="S70"/>
  <c r="AD70"/>
  <c r="AL69"/>
  <c r="Z69"/>
  <c r="AK69"/>
  <c r="Y69"/>
  <c r="AJ69"/>
  <c r="X69"/>
  <c r="AI69"/>
  <c r="V69"/>
  <c r="AG69"/>
  <c r="U69"/>
  <c r="AF69"/>
  <c r="S69"/>
  <c r="AD69"/>
  <c r="AL68"/>
  <c r="Z68"/>
  <c r="AK68"/>
  <c r="Y68"/>
  <c r="AJ68"/>
  <c r="X68"/>
  <c r="AI68"/>
  <c r="V68"/>
  <c r="AG68"/>
  <c r="U68"/>
  <c r="AF68"/>
  <c r="S68"/>
  <c r="AD68"/>
  <c r="AL67"/>
  <c r="Z67"/>
  <c r="AK67"/>
  <c r="Y67"/>
  <c r="AJ67"/>
  <c r="X67"/>
  <c r="AI67"/>
  <c r="V67"/>
  <c r="AG67"/>
  <c r="U67"/>
  <c r="AF67"/>
  <c r="S67"/>
  <c r="AD67"/>
  <c r="AL66"/>
  <c r="Z66"/>
  <c r="AK66"/>
  <c r="Y66"/>
  <c r="AJ66"/>
  <c r="X66"/>
  <c r="AI66"/>
  <c r="V66"/>
  <c r="AG66"/>
  <c r="U66"/>
  <c r="AF66"/>
  <c r="S66"/>
  <c r="AD66"/>
  <c r="AL65"/>
  <c r="Z65"/>
  <c r="AK65"/>
  <c r="Y65"/>
  <c r="AJ65"/>
  <c r="X65"/>
  <c r="AI65"/>
  <c r="V65"/>
  <c r="AG65"/>
  <c r="U65"/>
  <c r="AF65"/>
  <c r="S65"/>
  <c r="AD65"/>
  <c r="AL64"/>
  <c r="Z64"/>
  <c r="AK64"/>
  <c r="Y64"/>
  <c r="AJ64"/>
  <c r="X64"/>
  <c r="AI64"/>
  <c r="V64"/>
  <c r="AG64"/>
  <c r="U64"/>
  <c r="AF64"/>
  <c r="S64"/>
  <c r="AD64"/>
  <c r="AL63"/>
  <c r="Z63"/>
  <c r="AK63"/>
  <c r="Y63"/>
  <c r="AJ63"/>
  <c r="X63"/>
  <c r="AI63"/>
  <c r="V63"/>
  <c r="AG63"/>
  <c r="U63"/>
  <c r="AF63"/>
  <c r="S63"/>
  <c r="AD63"/>
  <c r="AL62"/>
  <c r="Z62"/>
  <c r="AK62"/>
  <c r="Y62"/>
  <c r="AJ62"/>
  <c r="X62"/>
  <c r="AI62"/>
  <c r="V62"/>
  <c r="AG62"/>
  <c r="U62"/>
  <c r="AF62"/>
  <c r="S62"/>
  <c r="AD62"/>
  <c r="AL61"/>
  <c r="Z61"/>
  <c r="AK61"/>
  <c r="Y61"/>
  <c r="AJ61"/>
  <c r="X61"/>
  <c r="AI61"/>
  <c r="V61"/>
  <c r="AG61"/>
  <c r="U61"/>
  <c r="AF61"/>
  <c r="S61"/>
  <c r="AD61"/>
  <c r="AL60"/>
  <c r="Z60"/>
  <c r="AK60"/>
  <c r="Y60"/>
  <c r="AJ60"/>
  <c r="X60"/>
  <c r="AI60"/>
  <c r="V60"/>
  <c r="AG60"/>
  <c r="U60"/>
  <c r="AF60"/>
  <c r="S60"/>
  <c r="AD60"/>
  <c r="AL59"/>
  <c r="Z59"/>
  <c r="AK59"/>
  <c r="Y59"/>
  <c r="AJ59"/>
  <c r="X59"/>
  <c r="AI59"/>
  <c r="V59"/>
  <c r="AG59"/>
  <c r="U59"/>
  <c r="AF59"/>
  <c r="S59"/>
  <c r="AD59"/>
  <c r="AL58"/>
  <c r="Z58"/>
  <c r="AK58"/>
  <c r="Y58"/>
  <c r="AJ58"/>
  <c r="X58"/>
  <c r="AI58"/>
  <c r="V58"/>
  <c r="AG58"/>
  <c r="U58"/>
  <c r="AF58"/>
  <c r="S58"/>
  <c r="AD58"/>
  <c r="AL57"/>
  <c r="Z57"/>
  <c r="AK57"/>
  <c r="Y57"/>
  <c r="AJ57"/>
  <c r="X57"/>
  <c r="AI57"/>
  <c r="V57"/>
  <c r="AG57"/>
  <c r="U57"/>
  <c r="AF57"/>
  <c r="S57"/>
  <c r="AD57"/>
  <c r="AL56"/>
  <c r="Z56"/>
  <c r="AK56"/>
  <c r="Y56"/>
  <c r="AJ56"/>
  <c r="X56"/>
  <c r="AI56"/>
  <c r="V56"/>
  <c r="AG56"/>
  <c r="U56"/>
  <c r="AF56"/>
  <c r="S56"/>
  <c r="AD56"/>
  <c r="AL55"/>
  <c r="Z55"/>
  <c r="AK55"/>
  <c r="Y55"/>
  <c r="AJ55"/>
  <c r="X55"/>
  <c r="AI55"/>
  <c r="V55"/>
  <c r="AG55"/>
  <c r="U55"/>
  <c r="AF55"/>
  <c r="S55"/>
  <c r="AD55"/>
  <c r="AL54"/>
  <c r="Z54"/>
  <c r="AK54"/>
  <c r="Y54"/>
  <c r="AJ54"/>
  <c r="X54"/>
  <c r="AI54"/>
  <c r="V54"/>
  <c r="AG54"/>
  <c r="U54"/>
  <c r="AF54"/>
  <c r="S54"/>
  <c r="AD54"/>
  <c r="AL53"/>
  <c r="Z53"/>
  <c r="AK53"/>
  <c r="Y53"/>
  <c r="AJ53"/>
  <c r="X53"/>
  <c r="AI53"/>
  <c r="V53"/>
  <c r="AG53"/>
  <c r="U53"/>
  <c r="AF53"/>
  <c r="S53"/>
  <c r="AD53"/>
  <c r="AL52"/>
  <c r="Z52"/>
  <c r="AK52"/>
  <c r="Y52"/>
  <c r="AJ52"/>
  <c r="X52"/>
  <c r="AI52"/>
  <c r="V52"/>
  <c r="AG52"/>
  <c r="U52"/>
  <c r="AF52"/>
  <c r="S52"/>
  <c r="AD52"/>
  <c r="AL51"/>
  <c r="Z51"/>
  <c r="AK51"/>
  <c r="Y51"/>
  <c r="AJ51"/>
  <c r="X51"/>
  <c r="AI51"/>
  <c r="V51"/>
  <c r="AG51"/>
  <c r="U51"/>
  <c r="AF51"/>
  <c r="S51"/>
  <c r="AD51"/>
  <c r="AL50"/>
  <c r="Z50"/>
  <c r="AK50"/>
  <c r="Y50"/>
  <c r="AJ50"/>
  <c r="X50"/>
  <c r="AI50"/>
  <c r="V50"/>
  <c r="AG50"/>
  <c r="U50"/>
  <c r="AF50"/>
  <c r="S50"/>
  <c r="AD50"/>
  <c r="AL49"/>
  <c r="Z49"/>
  <c r="AK49"/>
  <c r="Y49"/>
  <c r="AJ49"/>
  <c r="X49"/>
  <c r="AI49"/>
  <c r="V49"/>
  <c r="AG49"/>
  <c r="U49"/>
  <c r="AF49"/>
  <c r="S49"/>
  <c r="AD49"/>
  <c r="AL48"/>
  <c r="Z48"/>
  <c r="AK48"/>
  <c r="Y48"/>
  <c r="AJ48"/>
  <c r="X48"/>
  <c r="AI48"/>
  <c r="V48"/>
  <c r="AG48"/>
  <c r="U48"/>
  <c r="AF48"/>
  <c r="S48"/>
  <c r="AD48"/>
  <c r="AL47"/>
  <c r="Z47"/>
  <c r="AK47"/>
  <c r="Y47"/>
  <c r="AJ47"/>
  <c r="X47"/>
  <c r="AI47"/>
  <c r="V47"/>
  <c r="AG47"/>
  <c r="U47"/>
  <c r="AF47"/>
  <c r="S47"/>
  <c r="AD47"/>
  <c r="AL46"/>
  <c r="Z46"/>
  <c r="AK46"/>
  <c r="Y46"/>
  <c r="AJ46"/>
  <c r="X46"/>
  <c r="AI46"/>
  <c r="V46"/>
  <c r="AG46"/>
  <c r="U46"/>
  <c r="AF46"/>
  <c r="S46"/>
  <c r="AD46"/>
  <c r="AL45"/>
  <c r="Z45"/>
  <c r="AK45"/>
  <c r="Y45"/>
  <c r="AJ45"/>
  <c r="X45"/>
  <c r="AI45"/>
  <c r="V45"/>
  <c r="AG45"/>
  <c r="U45"/>
  <c r="AF45"/>
  <c r="S45"/>
  <c r="AD45"/>
  <c r="AL44"/>
  <c r="Z44"/>
  <c r="AK44"/>
  <c r="Y44"/>
  <c r="AJ44"/>
  <c r="X44"/>
  <c r="AI44"/>
  <c r="V44"/>
  <c r="AG44"/>
  <c r="U44"/>
  <c r="AF44"/>
  <c r="S44"/>
  <c r="AD44"/>
  <c r="AL43"/>
  <c r="Z43"/>
  <c r="AK43"/>
  <c r="Y43"/>
  <c r="AJ43"/>
  <c r="X43"/>
  <c r="AI43"/>
  <c r="V43"/>
  <c r="AG43"/>
  <c r="U43"/>
  <c r="AF43"/>
  <c r="S43"/>
  <c r="AD43"/>
  <c r="AL42"/>
  <c r="Z42"/>
  <c r="AK42"/>
  <c r="Y42"/>
  <c r="AJ42"/>
  <c r="X42"/>
  <c r="AI42"/>
  <c r="V42"/>
  <c r="AG42"/>
  <c r="U42"/>
  <c r="AF42"/>
  <c r="S42"/>
  <c r="AD42"/>
  <c r="AL41"/>
  <c r="Z41"/>
  <c r="AK41"/>
  <c r="Y41"/>
  <c r="AJ41"/>
  <c r="X41"/>
  <c r="AI41"/>
  <c r="V41"/>
  <c r="AG41"/>
  <c r="U41"/>
  <c r="AF41"/>
  <c r="S41"/>
  <c r="AD41"/>
  <c r="AL40"/>
  <c r="Z40"/>
  <c r="AK40"/>
  <c r="Y40"/>
  <c r="AJ40"/>
  <c r="X40"/>
  <c r="AI40"/>
  <c r="V40"/>
  <c r="AG40"/>
  <c r="U40"/>
  <c r="AF40"/>
  <c r="S40"/>
  <c r="AD40"/>
  <c r="AL39"/>
  <c r="Z39"/>
  <c r="AK39"/>
  <c r="Y39"/>
  <c r="AJ39"/>
  <c r="X39"/>
  <c r="AI39"/>
  <c r="V39"/>
  <c r="AG39"/>
  <c r="U39"/>
  <c r="AF39"/>
  <c r="S39"/>
  <c r="AD39"/>
  <c r="AL38"/>
  <c r="Z38"/>
  <c r="AK38"/>
  <c r="Y38"/>
  <c r="AJ38"/>
  <c r="X38"/>
  <c r="AI38"/>
  <c r="V38"/>
  <c r="AG38"/>
  <c r="U38"/>
  <c r="AF38"/>
  <c r="S38"/>
  <c r="AD38"/>
  <c r="AL37"/>
  <c r="Z37"/>
  <c r="AK37"/>
  <c r="Y37"/>
  <c r="AJ37"/>
  <c r="X37"/>
  <c r="AI37"/>
  <c r="V37"/>
  <c r="AG37"/>
  <c r="U37"/>
  <c r="AF37"/>
  <c r="S37"/>
  <c r="AD37"/>
  <c r="AL36"/>
  <c r="Z36"/>
  <c r="AK36"/>
  <c r="Y36"/>
  <c r="AJ36"/>
  <c r="X36"/>
  <c r="AI36"/>
  <c r="V36"/>
  <c r="AG36"/>
  <c r="U36"/>
  <c r="AF36"/>
  <c r="S36"/>
  <c r="AD36"/>
  <c r="AL35"/>
  <c r="Z35"/>
  <c r="AK35"/>
  <c r="Y35"/>
  <c r="AJ35"/>
  <c r="X35"/>
  <c r="AI35"/>
  <c r="V35"/>
  <c r="AG35"/>
  <c r="U35"/>
  <c r="AF35"/>
  <c r="S35"/>
  <c r="AD35"/>
  <c r="AL34"/>
  <c r="Z34"/>
  <c r="AK34"/>
  <c r="Y34"/>
  <c r="AJ34"/>
  <c r="X34"/>
  <c r="AI34"/>
  <c r="V34"/>
  <c r="AG34"/>
  <c r="U34"/>
  <c r="AF34"/>
  <c r="S34"/>
  <c r="AD34"/>
  <c r="AL33"/>
  <c r="Z33"/>
  <c r="AK33"/>
  <c r="Y33"/>
  <c r="AJ33"/>
  <c r="X33"/>
  <c r="AI33"/>
  <c r="V33"/>
  <c r="AG33"/>
  <c r="U33"/>
  <c r="AF33"/>
  <c r="S33"/>
  <c r="AD33"/>
  <c r="AL32"/>
  <c r="Z32"/>
  <c r="AK32"/>
  <c r="Y32"/>
  <c r="AJ32"/>
  <c r="X32"/>
  <c r="AI32"/>
  <c r="V32"/>
  <c r="AG32"/>
  <c r="U32"/>
  <c r="AF32"/>
  <c r="S32"/>
  <c r="AD32"/>
  <c r="AL31"/>
  <c r="Z31"/>
  <c r="AK31"/>
  <c r="Y31"/>
  <c r="AJ31"/>
  <c r="X31"/>
  <c r="AI31"/>
  <c r="V31"/>
  <c r="AG31"/>
  <c r="U31"/>
  <c r="AF31"/>
  <c r="S31"/>
  <c r="AD31"/>
  <c r="AL30"/>
  <c r="Z30"/>
  <c r="AK30"/>
  <c r="Y30"/>
  <c r="AJ30"/>
  <c r="X30"/>
  <c r="AI30"/>
  <c r="V30"/>
  <c r="AG30"/>
  <c r="U30"/>
  <c r="AF30"/>
  <c r="S30"/>
  <c r="AD30"/>
  <c r="AL29"/>
  <c r="Z29"/>
  <c r="AK29"/>
  <c r="Y29"/>
  <c r="AJ29"/>
  <c r="X29"/>
  <c r="AI29"/>
  <c r="V29"/>
  <c r="AG29"/>
  <c r="U29"/>
  <c r="AF29"/>
  <c r="S29"/>
  <c r="AD29"/>
  <c r="AL28"/>
  <c r="Z28"/>
  <c r="AK28"/>
  <c r="Y28"/>
  <c r="AJ28"/>
  <c r="X28"/>
  <c r="AI28"/>
  <c r="V28"/>
  <c r="AG28"/>
  <c r="U28"/>
  <c r="AF28"/>
  <c r="S28"/>
  <c r="AD28"/>
  <c r="AL27"/>
  <c r="Z27"/>
  <c r="AK27"/>
  <c r="Y27"/>
  <c r="AJ27"/>
  <c r="X27"/>
  <c r="AI27"/>
  <c r="V27"/>
  <c r="AG27"/>
  <c r="U27"/>
  <c r="AF27"/>
  <c r="S27"/>
  <c r="AD27"/>
  <c r="AL26"/>
  <c r="Z26"/>
  <c r="AK26"/>
  <c r="Y26"/>
  <c r="AJ26"/>
  <c r="X26"/>
  <c r="AI26"/>
  <c r="V26"/>
  <c r="AG26"/>
  <c r="U26"/>
  <c r="AF26"/>
  <c r="S26"/>
  <c r="AD26"/>
  <c r="AL25"/>
  <c r="Z25"/>
  <c r="AK25"/>
  <c r="Y25"/>
  <c r="AJ25"/>
  <c r="X25"/>
  <c r="AI25"/>
  <c r="V25"/>
  <c r="AG25"/>
  <c r="U25"/>
  <c r="AF25"/>
  <c r="S25"/>
  <c r="AD25"/>
  <c r="AL24"/>
  <c r="Z24"/>
  <c r="AK24"/>
  <c r="Y24"/>
  <c r="AJ24"/>
  <c r="X24"/>
  <c r="AI24"/>
  <c r="V24"/>
  <c r="AG24"/>
  <c r="U24"/>
  <c r="AF24"/>
  <c r="S24"/>
  <c r="AD24"/>
  <c r="AL23"/>
  <c r="Z23"/>
  <c r="AK23"/>
  <c r="Y23"/>
  <c r="AJ23"/>
  <c r="X23"/>
  <c r="AI23"/>
  <c r="V23"/>
  <c r="AG23"/>
  <c r="U23"/>
  <c r="AF23"/>
  <c r="S23"/>
  <c r="AD23"/>
  <c r="AL22"/>
  <c r="Z22"/>
  <c r="AK22"/>
  <c r="Y22"/>
  <c r="AJ22"/>
  <c r="X22"/>
  <c r="AI22"/>
  <c r="V22"/>
  <c r="AG22"/>
  <c r="U22"/>
  <c r="AF22"/>
  <c r="S22"/>
  <c r="AD22"/>
  <c r="AL21"/>
  <c r="Z21"/>
  <c r="AK21"/>
  <c r="Y21"/>
  <c r="AJ21"/>
  <c r="X21"/>
  <c r="AI21"/>
  <c r="V21"/>
  <c r="AG21"/>
  <c r="U21"/>
  <c r="AF21"/>
  <c r="S21"/>
  <c r="AD21"/>
  <c r="AL20"/>
  <c r="Z20"/>
  <c r="AK20"/>
  <c r="Y20"/>
  <c r="AJ20"/>
  <c r="X20"/>
  <c r="AI20"/>
  <c r="V20"/>
  <c r="AG20"/>
  <c r="U20"/>
  <c r="AF20"/>
  <c r="S20"/>
  <c r="AD20"/>
  <c r="AL19"/>
  <c r="Z19"/>
  <c r="AK19"/>
  <c r="Y19"/>
  <c r="AJ19"/>
  <c r="X19"/>
  <c r="AI19"/>
  <c r="V19"/>
  <c r="AG19"/>
  <c r="U19"/>
  <c r="AF19"/>
  <c r="S19"/>
  <c r="AD19"/>
  <c r="AL18"/>
  <c r="Z18"/>
  <c r="AK18"/>
  <c r="Y18"/>
  <c r="AJ18"/>
  <c r="X18"/>
  <c r="AI18"/>
  <c r="V18"/>
  <c r="AG18"/>
  <c r="U18"/>
  <c r="AF18"/>
  <c r="S18"/>
  <c r="AD18"/>
  <c r="AL17"/>
  <c r="Z17"/>
  <c r="AK17"/>
  <c r="Y17"/>
  <c r="AJ17"/>
  <c r="X17"/>
  <c r="AI17"/>
  <c r="V17"/>
  <c r="AG17"/>
  <c r="U17"/>
  <c r="AF17"/>
  <c r="S17"/>
  <c r="AD17"/>
  <c r="AL16"/>
  <c r="Z16"/>
  <c r="AK16"/>
  <c r="Y16"/>
  <c r="AJ16"/>
  <c r="X16"/>
  <c r="AI16"/>
  <c r="V16"/>
  <c r="AG16"/>
  <c r="U16"/>
  <c r="AF16"/>
  <c r="S16"/>
  <c r="AD16"/>
  <c r="AL15"/>
  <c r="Z15"/>
  <c r="AK15"/>
  <c r="Y15"/>
  <c r="AJ15"/>
  <c r="X15"/>
  <c r="AI15"/>
  <c r="V15"/>
  <c r="AG15"/>
  <c r="U15"/>
  <c r="AF15"/>
  <c r="S15"/>
  <c r="AD15"/>
  <c r="AL14"/>
  <c r="Z14"/>
  <c r="AK14"/>
  <c r="Y14"/>
  <c r="AJ14"/>
  <c r="X14"/>
  <c r="AI14"/>
  <c r="V14"/>
  <c r="AG14"/>
  <c r="U14"/>
  <c r="AF14"/>
  <c r="S14"/>
  <c r="AD14"/>
  <c r="AL13"/>
  <c r="Z13"/>
  <c r="AK13"/>
  <c r="Y13"/>
  <c r="AJ13"/>
  <c r="X13"/>
  <c r="AI13"/>
  <c r="V13"/>
  <c r="AG13"/>
  <c r="U13"/>
  <c r="AF13"/>
  <c r="S13"/>
  <c r="AD13"/>
  <c r="AL12"/>
  <c r="Z12"/>
  <c r="AK12"/>
  <c r="Y12"/>
  <c r="AJ12"/>
  <c r="X12"/>
  <c r="AI12"/>
  <c r="V12"/>
  <c r="AG12"/>
  <c r="U12"/>
  <c r="AF12"/>
  <c r="S12"/>
  <c r="AD12"/>
  <c r="AL11"/>
  <c r="Z11"/>
  <c r="AK11"/>
  <c r="Y11"/>
  <c r="AJ11"/>
  <c r="X11"/>
  <c r="AI11"/>
  <c r="V11"/>
  <c r="AG11"/>
  <c r="U11"/>
  <c r="AF11"/>
  <c r="S11"/>
  <c r="AD11"/>
  <c r="AL10"/>
  <c r="Z10"/>
  <c r="AK10"/>
  <c r="Y10"/>
  <c r="AJ10"/>
  <c r="X10"/>
  <c r="AI10"/>
  <c r="V10"/>
  <c r="AG10"/>
  <c r="U10"/>
  <c r="AF10"/>
  <c r="S10"/>
  <c r="AD10"/>
  <c r="AL9"/>
  <c r="AK9"/>
  <c r="AJ9"/>
  <c r="AI9"/>
  <c r="AH9"/>
  <c r="AG9"/>
  <c r="AF9"/>
  <c r="T9"/>
  <c r="AE9"/>
  <c r="S9"/>
  <c r="AD9"/>
  <c r="AL8"/>
  <c r="AK8"/>
  <c r="AJ8"/>
  <c r="AI8"/>
  <c r="AH8"/>
  <c r="AG8"/>
  <c r="AF8"/>
  <c r="T8"/>
  <c r="AE8"/>
  <c r="S8"/>
  <c r="AD8"/>
  <c r="AL7"/>
  <c r="AK7"/>
  <c r="AJ7"/>
  <c r="AI7"/>
  <c r="AH7"/>
  <c r="AG7"/>
  <c r="AF7"/>
  <c r="T7"/>
  <c r="AE7"/>
  <c r="S7"/>
  <c r="AD7"/>
  <c r="AL6"/>
  <c r="AK6"/>
  <c r="AJ6"/>
  <c r="AI6"/>
  <c r="AH6"/>
  <c r="AG6"/>
  <c r="AF6"/>
  <c r="T6"/>
  <c r="AE6"/>
  <c r="S6"/>
  <c r="AD6"/>
  <c r="AL5"/>
  <c r="AK5"/>
  <c r="AJ5"/>
  <c r="AI5"/>
  <c r="AH5"/>
  <c r="AG5"/>
  <c r="AF5"/>
  <c r="T5"/>
  <c r="AE5"/>
  <c r="S5"/>
  <c r="AD5"/>
  <c r="R5"/>
  <c r="AC5"/>
  <c r="AA298"/>
  <c r="AA297"/>
  <c r="AA296"/>
  <c r="AA295"/>
  <c r="AA294"/>
  <c r="AA293"/>
  <c r="AA292"/>
  <c r="AA291"/>
  <c r="AA290"/>
  <c r="AA289"/>
  <c r="AA288"/>
  <c r="AA287"/>
  <c r="AA286"/>
  <c r="AA285"/>
  <c r="AA284"/>
  <c r="AA283"/>
  <c r="AA282"/>
  <c r="AA281"/>
  <c r="AA280"/>
  <c r="AA279"/>
  <c r="AA278"/>
  <c r="AA277"/>
  <c r="AA276"/>
  <c r="AA275"/>
  <c r="AA274"/>
  <c r="AA273"/>
  <c r="AA272"/>
  <c r="AA271"/>
  <c r="AA270"/>
  <c r="AA269"/>
  <c r="AA268"/>
  <c r="AA267"/>
  <c r="AA266"/>
  <c r="AA265"/>
  <c r="AA264"/>
  <c r="AA263"/>
  <c r="AA262"/>
  <c r="AA261"/>
  <c r="AA196"/>
  <c r="AA195"/>
  <c r="AA194"/>
  <c r="AA193"/>
  <c r="AA192"/>
  <c r="AA191"/>
  <c r="AA190"/>
  <c r="AA189"/>
  <c r="AA188"/>
  <c r="AA187"/>
  <c r="AA186"/>
  <c r="AA185"/>
  <c r="AA184"/>
  <c r="AA183"/>
  <c r="AA182"/>
  <c r="AA181"/>
  <c r="AA180"/>
  <c r="AA179"/>
  <c r="AA178"/>
  <c r="AA177"/>
  <c r="AA176"/>
  <c r="AA175"/>
  <c r="AA174"/>
  <c r="AA173"/>
  <c r="AA172"/>
  <c r="AA171"/>
  <c r="AA170"/>
  <c r="AA169"/>
  <c r="AA168"/>
  <c r="AA167"/>
  <c r="AA166"/>
  <c r="AA165"/>
  <c r="AA164"/>
  <c r="AA163"/>
  <c r="AA162"/>
  <c r="AA161"/>
  <c r="AA160"/>
  <c r="AA159"/>
  <c r="AA158"/>
  <c r="AA157"/>
  <c r="AA156"/>
  <c r="AA155"/>
  <c r="AA154"/>
  <c r="AA153"/>
  <c r="AA152"/>
  <c r="AA151"/>
  <c r="AA150"/>
  <c r="AA149"/>
  <c r="AA148"/>
  <c r="AA147"/>
  <c r="AA146"/>
  <c r="AA145"/>
  <c r="AA144"/>
  <c r="AA143"/>
  <c r="AA142"/>
  <c r="AA141"/>
  <c r="AA140"/>
  <c r="AA139"/>
  <c r="AA138"/>
  <c r="AA137"/>
  <c r="AA136"/>
  <c r="AA135"/>
  <c r="AA134"/>
  <c r="AA133"/>
  <c r="AA132"/>
  <c r="AA131"/>
  <c r="AA130"/>
  <c r="AA129"/>
  <c r="AA128"/>
  <c r="AA127"/>
  <c r="AA126"/>
  <c r="AA125"/>
  <c r="AA124"/>
  <c r="AA123"/>
  <c r="AA122"/>
  <c r="AA121"/>
  <c r="AA120"/>
  <c r="AA119"/>
  <c r="AA118"/>
  <c r="AA117"/>
  <c r="AA116"/>
  <c r="AA115"/>
  <c r="AA114"/>
  <c r="AA113"/>
  <c r="AA112"/>
  <c r="AA111"/>
  <c r="AA110"/>
  <c r="AA109"/>
  <c r="AA108"/>
  <c r="AA107"/>
  <c r="AA106"/>
  <c r="AA105"/>
  <c r="AA104"/>
  <c r="AA103"/>
  <c r="AA102"/>
  <c r="AA101"/>
  <c r="AA100"/>
  <c r="AA99"/>
  <c r="AA98"/>
  <c r="AA97"/>
  <c r="AA96"/>
  <c r="AA95"/>
  <c r="AA94"/>
  <c r="AA93"/>
  <c r="AA92"/>
  <c r="AA91"/>
  <c r="AA90"/>
  <c r="AA89"/>
  <c r="AA88"/>
  <c r="AA87"/>
  <c r="AA86"/>
  <c r="AA85"/>
  <c r="AA84"/>
  <c r="AA83"/>
  <c r="AA82"/>
  <c r="AA81"/>
  <c r="AA80"/>
  <c r="AA79"/>
  <c r="AA78"/>
  <c r="AA77"/>
  <c r="AA76"/>
  <c r="AA75"/>
  <c r="AA74"/>
  <c r="AA73"/>
  <c r="AA72"/>
  <c r="AA71"/>
  <c r="AA70"/>
  <c r="AA69"/>
  <c r="AA68"/>
  <c r="AA67"/>
  <c r="AA66"/>
  <c r="AA65"/>
  <c r="AA64"/>
  <c r="AA63"/>
  <c r="AA62"/>
  <c r="AA61"/>
  <c r="AA60"/>
  <c r="AA59"/>
  <c r="AA58"/>
  <c r="AA57"/>
  <c r="AA56"/>
  <c r="AA55"/>
  <c r="AA54"/>
  <c r="AA53"/>
  <c r="AA52"/>
  <c r="AA51"/>
  <c r="AA50"/>
  <c r="AA49"/>
  <c r="AA48"/>
  <c r="AA47"/>
  <c r="AA46"/>
  <c r="AA45"/>
  <c r="AA44"/>
  <c r="AA43"/>
  <c r="AA42"/>
  <c r="AA41"/>
  <c r="AA40"/>
  <c r="AA39"/>
  <c r="AA38"/>
  <c r="AA37"/>
  <c r="AA36"/>
  <c r="AA35"/>
  <c r="AA34"/>
  <c r="AA33"/>
  <c r="AA32"/>
  <c r="AA31"/>
  <c r="AA30"/>
  <c r="AA29"/>
  <c r="AA28"/>
  <c r="AA27"/>
  <c r="AA26"/>
  <c r="AA25"/>
  <c r="AA24"/>
  <c r="AA23"/>
  <c r="AA22"/>
  <c r="AA21"/>
  <c r="AA20"/>
  <c r="AA19"/>
  <c r="AA18"/>
  <c r="AA17"/>
  <c r="AA16"/>
  <c r="AA15"/>
  <c r="AA14"/>
  <c r="AA13"/>
  <c r="AA12"/>
  <c r="AA11"/>
  <c r="AA10"/>
  <c r="AA9"/>
  <c r="Z9"/>
  <c r="Y9"/>
  <c r="X9"/>
  <c r="W9"/>
  <c r="V9"/>
  <c r="U9"/>
  <c r="AA8"/>
  <c r="Z8"/>
  <c r="Y8"/>
  <c r="X8"/>
  <c r="W8"/>
  <c r="V8"/>
  <c r="U8"/>
  <c r="AA7"/>
  <c r="Z7"/>
  <c r="Y7"/>
  <c r="X7"/>
  <c r="W7"/>
  <c r="V7"/>
  <c r="U7"/>
  <c r="AA6"/>
  <c r="Z6"/>
  <c r="Y6"/>
  <c r="X6"/>
  <c r="W6"/>
  <c r="V6"/>
  <c r="U6"/>
  <c r="AA5"/>
  <c r="Z5"/>
  <c r="Y5"/>
  <c r="X5"/>
  <c r="W5"/>
  <c r="V5"/>
  <c r="U5"/>
  <c r="AH16" i="1"/>
  <c r="AG16"/>
  <c r="AF16"/>
  <c r="AE16"/>
  <c r="AD16"/>
  <c r="AC16"/>
  <c r="W16"/>
  <c r="V16"/>
  <c r="U16"/>
  <c r="T16"/>
  <c r="S16"/>
  <c r="R16"/>
  <c r="L16"/>
  <c r="K16"/>
  <c r="J16"/>
  <c r="I16"/>
  <c r="H16"/>
  <c r="G16"/>
  <c r="BI275" i="2"/>
  <c r="BI276"/>
  <c r="BI277"/>
  <c r="BI278"/>
  <c r="BI279"/>
  <c r="BI280"/>
  <c r="BI281"/>
  <c r="BI282"/>
  <c r="BI283"/>
  <c r="BI284"/>
  <c r="BI285"/>
  <c r="BI286"/>
  <c r="BI263"/>
  <c r="BI264"/>
  <c r="BI265"/>
  <c r="BI266"/>
  <c r="BI267"/>
  <c r="BI268"/>
  <c r="BI269"/>
  <c r="BI270"/>
  <c r="BI271"/>
  <c r="BI272"/>
  <c r="BI273"/>
  <c r="BI274"/>
  <c r="BI251"/>
  <c r="BI252"/>
  <c r="BI253"/>
  <c r="BI254"/>
  <c r="BI255"/>
  <c r="BI256"/>
  <c r="BI257"/>
  <c r="BI258"/>
  <c r="BI259"/>
  <c r="BI260"/>
  <c r="BI261"/>
  <c r="BI262"/>
  <c r="BH275"/>
  <c r="BH276"/>
  <c r="BH277"/>
  <c r="BH278"/>
  <c r="BH279"/>
  <c r="BH280"/>
  <c r="BH281"/>
  <c r="BH282"/>
  <c r="BH283"/>
  <c r="BH284"/>
  <c r="BH285"/>
  <c r="BH286"/>
  <c r="BG275"/>
  <c r="BG276"/>
  <c r="BG277"/>
  <c r="BG278"/>
  <c r="BG279"/>
  <c r="BG280"/>
  <c r="BG281"/>
  <c r="BG282"/>
  <c r="BG283"/>
  <c r="BG284"/>
  <c r="BG285"/>
  <c r="BG286"/>
  <c r="BF275"/>
  <c r="BF276"/>
  <c r="BF277"/>
  <c r="BF278"/>
  <c r="BF279"/>
  <c r="BF280"/>
  <c r="BF281"/>
  <c r="BF282"/>
  <c r="BF283"/>
  <c r="BF284"/>
  <c r="BF285"/>
  <c r="BF286"/>
  <c r="BH263"/>
  <c r="BH264"/>
  <c r="BH265"/>
  <c r="BH266"/>
  <c r="BH267"/>
  <c r="BH268"/>
  <c r="BH269"/>
  <c r="BH270"/>
  <c r="BH271"/>
  <c r="BH272"/>
  <c r="BH273"/>
  <c r="BH274"/>
  <c r="BG263"/>
  <c r="BG264"/>
  <c r="BG265"/>
  <c r="BG266"/>
  <c r="BG267"/>
  <c r="BG268"/>
  <c r="BG269"/>
  <c r="BG270"/>
  <c r="BG271"/>
  <c r="BG272"/>
  <c r="BG273"/>
  <c r="BG274"/>
  <c r="BF263"/>
  <c r="BF264"/>
  <c r="BF265"/>
  <c r="BF266"/>
  <c r="BF267"/>
  <c r="BF268"/>
  <c r="BF269"/>
  <c r="BF270"/>
  <c r="BF271"/>
  <c r="BF272"/>
  <c r="BF273"/>
  <c r="BF274"/>
  <c r="BH251"/>
  <c r="BH252"/>
  <c r="BH253"/>
  <c r="BH254"/>
  <c r="BH255"/>
  <c r="BH256"/>
  <c r="BH257"/>
  <c r="BH258"/>
  <c r="BH259"/>
  <c r="BH260"/>
  <c r="BH261"/>
  <c r="BH262"/>
  <c r="BG251"/>
  <c r="BG252"/>
  <c r="BG253"/>
  <c r="BG254"/>
  <c r="BG255"/>
  <c r="BG256"/>
  <c r="BG257"/>
  <c r="BG258"/>
  <c r="BG259"/>
  <c r="BG260"/>
  <c r="BG261"/>
  <c r="BG262"/>
  <c r="BF251"/>
  <c r="BF252"/>
  <c r="BF253"/>
  <c r="BF254"/>
  <c r="BF255"/>
  <c r="BF256"/>
  <c r="BF257"/>
  <c r="BF258"/>
  <c r="BF259"/>
  <c r="BF260"/>
  <c r="BF261"/>
  <c r="BF262"/>
  <c r="AB16" i="1"/>
  <c r="Q16"/>
  <c r="BB275" i="2"/>
  <c r="BB276"/>
  <c r="BB277"/>
  <c r="BB278"/>
  <c r="BB279"/>
  <c r="BB280"/>
  <c r="BB281"/>
  <c r="BB282"/>
  <c r="BB283"/>
  <c r="BB284"/>
  <c r="BB285"/>
  <c r="BB286"/>
  <c r="BB263"/>
  <c r="BB264"/>
  <c r="BB265"/>
  <c r="BB266"/>
  <c r="BB267"/>
  <c r="BB268"/>
  <c r="BB269"/>
  <c r="BB270"/>
  <c r="BB271"/>
  <c r="BB272"/>
  <c r="BB273"/>
  <c r="BB274"/>
  <c r="BB251"/>
  <c r="BB252"/>
  <c r="BB253"/>
  <c r="BB254"/>
  <c r="BB255"/>
  <c r="BB256"/>
  <c r="BB257"/>
  <c r="BB258"/>
  <c r="BB259"/>
  <c r="BB260"/>
  <c r="BB261"/>
  <c r="BB262"/>
  <c r="F16" i="1"/>
  <c r="AA16"/>
  <c r="P16"/>
  <c r="BA275" i="2"/>
  <c r="BA276"/>
  <c r="BA277"/>
  <c r="BA278"/>
  <c r="BA279"/>
  <c r="BA280"/>
  <c r="BA281"/>
  <c r="BA282"/>
  <c r="BA283"/>
  <c r="BA284"/>
  <c r="BA285"/>
  <c r="BA286"/>
  <c r="BA263"/>
  <c r="BA264"/>
  <c r="BA265"/>
  <c r="BA266"/>
  <c r="BA267"/>
  <c r="BA268"/>
  <c r="BA269"/>
  <c r="BA270"/>
  <c r="BA271"/>
  <c r="BA272"/>
  <c r="BA273"/>
  <c r="BA274"/>
  <c r="BA251"/>
  <c r="BA252"/>
  <c r="BA253"/>
  <c r="BA254"/>
  <c r="BA255"/>
  <c r="BA256"/>
  <c r="BA257"/>
  <c r="BA258"/>
  <c r="BA259"/>
  <c r="BA260"/>
  <c r="BA261"/>
  <c r="BA262"/>
  <c r="E16" i="1"/>
  <c r="AY250" i="2"/>
  <c r="BI250"/>
  <c r="BH250"/>
  <c r="BG250"/>
  <c r="BF250"/>
  <c r="BE250"/>
  <c r="BD250"/>
  <c r="BC250"/>
  <c r="BB250"/>
  <c r="BA250"/>
  <c r="AZ250"/>
  <c r="AY249"/>
  <c r="BI249"/>
  <c r="BH249"/>
  <c r="BG249"/>
  <c r="BF249"/>
  <c r="BE249"/>
  <c r="BD249"/>
  <c r="BC249"/>
  <c r="BB249"/>
  <c r="BA249"/>
  <c r="AZ249"/>
  <c r="AY248"/>
  <c r="BI248"/>
  <c r="BH248"/>
  <c r="BG248"/>
  <c r="BF248"/>
  <c r="BE248"/>
  <c r="BD248"/>
  <c r="BC248"/>
  <c r="BB248"/>
  <c r="BA248"/>
  <c r="AZ248"/>
  <c r="AY247"/>
  <c r="BI247"/>
  <c r="BH247"/>
  <c r="BG247"/>
  <c r="BF247"/>
  <c r="BE247"/>
  <c r="BD247"/>
  <c r="BC247"/>
  <c r="BB247"/>
  <c r="BA247"/>
  <c r="AZ247"/>
  <c r="AY246"/>
  <c r="BI246"/>
  <c r="BH246"/>
  <c r="BG246"/>
  <c r="BF246"/>
  <c r="BE246"/>
  <c r="BD246"/>
  <c r="BC246"/>
  <c r="BB246"/>
  <c r="BA246"/>
  <c r="AZ246"/>
  <c r="AY245"/>
  <c r="BI245"/>
  <c r="BH245"/>
  <c r="BG245"/>
  <c r="BF245"/>
  <c r="BE245"/>
  <c r="BD245"/>
  <c r="BC245"/>
  <c r="BB245"/>
  <c r="BA245"/>
  <c r="AZ245"/>
  <c r="AY244"/>
  <c r="BI244"/>
  <c r="BH244"/>
  <c r="BG244"/>
  <c r="BF244"/>
  <c r="BE244"/>
  <c r="BD244"/>
  <c r="BC244"/>
  <c r="BB244"/>
  <c r="BA244"/>
  <c r="AZ244"/>
  <c r="AY243"/>
  <c r="BI243"/>
  <c r="BH243"/>
  <c r="BG243"/>
  <c r="BF243"/>
  <c r="BE243"/>
  <c r="BD243"/>
  <c r="BC243"/>
  <c r="BB243"/>
  <c r="BA243"/>
  <c r="AZ243"/>
  <c r="AY242"/>
  <c r="BI242"/>
  <c r="BH242"/>
  <c r="BG242"/>
  <c r="BF242"/>
  <c r="BE242"/>
  <c r="BD242"/>
  <c r="BC242"/>
  <c r="BB242"/>
  <c r="BA242"/>
  <c r="AZ242"/>
  <c r="AY241"/>
  <c r="BI241"/>
  <c r="BH241"/>
  <c r="BG241"/>
  <c r="BF241"/>
  <c r="BE241"/>
  <c r="BD241"/>
  <c r="BC241"/>
  <c r="BB241"/>
  <c r="BA241"/>
  <c r="AZ241"/>
  <c r="AY240"/>
  <c r="BI240"/>
  <c r="BH240"/>
  <c r="BG240"/>
  <c r="BF240"/>
  <c r="BE240"/>
  <c r="BD240"/>
  <c r="BC240"/>
  <c r="BB240"/>
  <c r="BA240"/>
  <c r="AZ240"/>
  <c r="AY239"/>
  <c r="BI239"/>
  <c r="BH239"/>
  <c r="BG239"/>
  <c r="BF239"/>
  <c r="BE239"/>
  <c r="BD239"/>
  <c r="BC239"/>
  <c r="BB239"/>
  <c r="BA239"/>
  <c r="AZ239"/>
  <c r="BI298"/>
  <c r="BH298"/>
  <c r="BG298"/>
  <c r="BF298"/>
  <c r="BE298"/>
  <c r="BD298"/>
  <c r="BC298"/>
  <c r="BB298"/>
  <c r="BA298"/>
  <c r="AZ298"/>
  <c r="BI297"/>
  <c r="BH297"/>
  <c r="BG297"/>
  <c r="BF297"/>
  <c r="BE297"/>
  <c r="BD297"/>
  <c r="BC297"/>
  <c r="BB297"/>
  <c r="BA297"/>
  <c r="AZ297"/>
  <c r="BI296"/>
  <c r="BH296"/>
  <c r="BG296"/>
  <c r="BF296"/>
  <c r="BE296"/>
  <c r="BD296"/>
  <c r="BC296"/>
  <c r="BB296"/>
  <c r="BA296"/>
  <c r="AZ296"/>
  <c r="BI295"/>
  <c r="BH295"/>
  <c r="BG295"/>
  <c r="BF295"/>
  <c r="BE295"/>
  <c r="BD295"/>
  <c r="BC295"/>
  <c r="BB295"/>
  <c r="BA295"/>
  <c r="AZ295"/>
  <c r="BI294"/>
  <c r="BH294"/>
  <c r="BG294"/>
  <c r="BF294"/>
  <c r="BE294"/>
  <c r="BD294"/>
  <c r="BC294"/>
  <c r="BB294"/>
  <c r="BA294"/>
  <c r="AZ294"/>
  <c r="BI293"/>
  <c r="BH293"/>
  <c r="BG293"/>
  <c r="BF293"/>
  <c r="BE293"/>
  <c r="BD293"/>
  <c r="BC293"/>
  <c r="BB293"/>
  <c r="BA293"/>
  <c r="AZ293"/>
  <c r="BI292"/>
  <c r="BH292"/>
  <c r="BG292"/>
  <c r="BF292"/>
  <c r="BE292"/>
  <c r="BD292"/>
  <c r="BC292"/>
  <c r="BB292"/>
  <c r="BA292"/>
  <c r="AZ292"/>
  <c r="BI291"/>
  <c r="BH291"/>
  <c r="BG291"/>
  <c r="BF291"/>
  <c r="BE291"/>
  <c r="BD291"/>
  <c r="BC291"/>
  <c r="BB291"/>
  <c r="BA291"/>
  <c r="AZ291"/>
  <c r="BI290"/>
  <c r="BH290"/>
  <c r="BG290"/>
  <c r="BF290"/>
  <c r="BE290"/>
  <c r="BD290"/>
  <c r="BC290"/>
  <c r="BB290"/>
  <c r="BA290"/>
  <c r="AZ290"/>
  <c r="BI289"/>
  <c r="BH289"/>
  <c r="BG289"/>
  <c r="BF289"/>
  <c r="BE289"/>
  <c r="BD289"/>
  <c r="BC289"/>
  <c r="BB289"/>
  <c r="BA289"/>
  <c r="AZ289"/>
  <c r="BI288"/>
  <c r="BH288"/>
  <c r="BG288"/>
  <c r="BF288"/>
  <c r="BE288"/>
  <c r="BD288"/>
  <c r="BC288"/>
  <c r="BB288"/>
  <c r="BA288"/>
  <c r="AZ288"/>
  <c r="BI287"/>
  <c r="BH287"/>
  <c r="BG287"/>
  <c r="BF287"/>
  <c r="BE287"/>
  <c r="BD287"/>
  <c r="BC287"/>
  <c r="BB287"/>
  <c r="BA287"/>
  <c r="AZ287"/>
  <c r="BE286"/>
  <c r="BD286"/>
  <c r="BC286"/>
  <c r="AZ286"/>
  <c r="BE285"/>
  <c r="BD285"/>
  <c r="BC285"/>
  <c r="AZ285"/>
  <c r="BE284"/>
  <c r="BD284"/>
  <c r="BC284"/>
  <c r="AZ284"/>
  <c r="BE283"/>
  <c r="BD283"/>
  <c r="BC283"/>
  <c r="AZ283"/>
  <c r="BE282"/>
  <c r="BD282"/>
  <c r="BC282"/>
  <c r="AZ282"/>
  <c r="BE281"/>
  <c r="BD281"/>
  <c r="BC281"/>
  <c r="AZ281"/>
  <c r="BE280"/>
  <c r="BD280"/>
  <c r="BC280"/>
  <c r="AZ280"/>
  <c r="BE279"/>
  <c r="BD279"/>
  <c r="BC279"/>
  <c r="AZ279"/>
  <c r="BE278"/>
  <c r="BD278"/>
  <c r="BC278"/>
  <c r="AZ278"/>
  <c r="BE277"/>
  <c r="BD277"/>
  <c r="BC277"/>
  <c r="AZ277"/>
  <c r="BE276"/>
  <c r="BD276"/>
  <c r="BC276"/>
  <c r="AZ276"/>
  <c r="BE275"/>
  <c r="BD275"/>
  <c r="BC275"/>
  <c r="AZ275"/>
  <c r="BE274"/>
  <c r="BD274"/>
  <c r="BC274"/>
  <c r="AZ274"/>
  <c r="BE273"/>
  <c r="BD273"/>
  <c r="BC273"/>
  <c r="AZ273"/>
  <c r="BE272"/>
  <c r="BD272"/>
  <c r="BC272"/>
  <c r="AZ272"/>
  <c r="BE271"/>
  <c r="BD271"/>
  <c r="BC271"/>
  <c r="AZ271"/>
  <c r="BE270"/>
  <c r="BD270"/>
  <c r="BC270"/>
  <c r="AZ270"/>
  <c r="BE269"/>
  <c r="BD269"/>
  <c r="BC269"/>
  <c r="AZ269"/>
  <c r="BE268"/>
  <c r="BD268"/>
  <c r="BC268"/>
  <c r="AZ268"/>
  <c r="BE267"/>
  <c r="BD267"/>
  <c r="BC267"/>
  <c r="AZ267"/>
  <c r="BE266"/>
  <c r="BD266"/>
  <c r="BC266"/>
  <c r="AZ266"/>
  <c r="BE265"/>
  <c r="BD265"/>
  <c r="BC265"/>
  <c r="AZ265"/>
  <c r="BE264"/>
  <c r="BD264"/>
  <c r="BC264"/>
  <c r="AZ264"/>
  <c r="BE263"/>
  <c r="BD263"/>
  <c r="BC263"/>
  <c r="AZ263"/>
  <c r="BE262"/>
  <c r="BD262"/>
  <c r="BC262"/>
  <c r="AZ262"/>
  <c r="BE261"/>
  <c r="BD261"/>
  <c r="BC261"/>
  <c r="AZ261"/>
  <c r="BE260"/>
  <c r="BD260"/>
  <c r="BC260"/>
  <c r="AZ260"/>
  <c r="BE259"/>
  <c r="BD259"/>
  <c r="BC259"/>
  <c r="AZ259"/>
  <c r="BE258"/>
  <c r="BD258"/>
  <c r="BC258"/>
  <c r="AZ258"/>
  <c r="BE257"/>
  <c r="BD257"/>
  <c r="BC257"/>
  <c r="AZ257"/>
  <c r="BE256"/>
  <c r="BD256"/>
  <c r="BC256"/>
  <c r="AZ256"/>
  <c r="BE255"/>
  <c r="BD255"/>
  <c r="BC255"/>
  <c r="AZ255"/>
  <c r="BE254"/>
  <c r="BD254"/>
  <c r="BC254"/>
  <c r="AZ254"/>
  <c r="BE253"/>
  <c r="BD253"/>
  <c r="BC253"/>
  <c r="AZ253"/>
  <c r="BE252"/>
  <c r="BD252"/>
  <c r="BC252"/>
  <c r="AZ252"/>
  <c r="BE251"/>
  <c r="BD251"/>
  <c r="BC251"/>
  <c r="AZ251"/>
  <c r="AV247"/>
  <c r="AU247"/>
  <c r="AT247"/>
  <c r="AS247"/>
  <c r="AR247"/>
  <c r="AQ247"/>
  <c r="AP247"/>
  <c r="AO247"/>
  <c r="AN247"/>
  <c r="AV246"/>
  <c r="AU246"/>
  <c r="AT246"/>
  <c r="AS246"/>
  <c r="AR246"/>
  <c r="AQ246"/>
  <c r="AP246"/>
  <c r="AO246"/>
  <c r="AN246"/>
  <c r="AV245"/>
  <c r="AU245"/>
  <c r="AT245"/>
  <c r="AS245"/>
  <c r="AR245"/>
  <c r="AQ245"/>
  <c r="AP245"/>
  <c r="AO245"/>
  <c r="AN245"/>
  <c r="AV244"/>
  <c r="AU244"/>
  <c r="AT244"/>
  <c r="AS244"/>
  <c r="AR244"/>
  <c r="AQ244"/>
  <c r="AP244"/>
  <c r="AO244"/>
  <c r="AN244"/>
  <c r="D4" i="3"/>
  <c r="D5"/>
  <c r="AI16" i="1"/>
  <c r="X16"/>
  <c r="M16"/>
  <c r="Y43" i="4"/>
  <c r="AW130" i="2"/>
  <c r="AW142"/>
  <c r="AW154"/>
  <c r="AW166"/>
  <c r="AW178"/>
  <c r="AW190"/>
  <c r="AW202"/>
  <c r="AW214"/>
  <c r="AW226"/>
  <c r="AW238"/>
  <c r="Y55" i="4"/>
  <c r="X43"/>
  <c r="AV130" i="2"/>
  <c r="AV142"/>
  <c r="AV154"/>
  <c r="AV166"/>
  <c r="AV178"/>
  <c r="AV190"/>
  <c r="AV202"/>
  <c r="AV214"/>
  <c r="AV226"/>
  <c r="AV238"/>
  <c r="X55" i="4"/>
  <c r="W43"/>
  <c r="AU130" i="2"/>
  <c r="AU142"/>
  <c r="AU154"/>
  <c r="AU166"/>
  <c r="AU178"/>
  <c r="AU190"/>
  <c r="AU202"/>
  <c r="AU214"/>
  <c r="AU226"/>
  <c r="AU238"/>
  <c r="W55" i="4"/>
  <c r="V43"/>
  <c r="AT130" i="2"/>
  <c r="AT142"/>
  <c r="AT154"/>
  <c r="AT166"/>
  <c r="AT178"/>
  <c r="AT190"/>
  <c r="AT202"/>
  <c r="AT214"/>
  <c r="AT226"/>
  <c r="AT238"/>
  <c r="U43" i="4"/>
  <c r="AS130" i="2"/>
  <c r="AS142"/>
  <c r="AS154"/>
  <c r="AS166"/>
  <c r="AS178"/>
  <c r="AS190"/>
  <c r="AS202"/>
  <c r="AS214"/>
  <c r="AS226"/>
  <c r="AS238"/>
  <c r="T43" i="4"/>
  <c r="AR130" i="2"/>
  <c r="AR142"/>
  <c r="AR154"/>
  <c r="AR166"/>
  <c r="AR178"/>
  <c r="AR190"/>
  <c r="AR202"/>
  <c r="AR214"/>
  <c r="AR226"/>
  <c r="AR238"/>
  <c r="S43" i="4"/>
  <c r="AQ130" i="2"/>
  <c r="AQ142"/>
  <c r="AQ154"/>
  <c r="AQ166"/>
  <c r="AQ178"/>
  <c r="AQ190"/>
  <c r="AQ202"/>
  <c r="AQ214"/>
  <c r="AQ226"/>
  <c r="AQ238"/>
  <c r="S55" i="4"/>
  <c r="R43"/>
  <c r="AP130" i="2"/>
  <c r="AP142"/>
  <c r="AP154"/>
  <c r="AP166"/>
  <c r="AP178"/>
  <c r="AP190"/>
  <c r="AP202"/>
  <c r="AP214"/>
  <c r="AP226"/>
  <c r="AP238"/>
  <c r="R55" i="4"/>
  <c r="Q43"/>
  <c r="AO130" i="2"/>
  <c r="AO142"/>
  <c r="AO154"/>
  <c r="AO166"/>
  <c r="AO178"/>
  <c r="AO190"/>
  <c r="AO202"/>
  <c r="AO214"/>
  <c r="AO226"/>
  <c r="AO238"/>
  <c r="Q55" i="4"/>
  <c r="P43"/>
  <c r="AN130" i="2"/>
  <c r="AN142"/>
  <c r="AN154"/>
  <c r="AN166"/>
  <c r="AN178"/>
  <c r="AN190"/>
  <c r="AN202"/>
  <c r="AN214"/>
  <c r="AN226"/>
  <c r="AN238"/>
  <c r="P55" i="4"/>
  <c r="AW129" i="2"/>
  <c r="AW141"/>
  <c r="AW153"/>
  <c r="AW165"/>
  <c r="AW177"/>
  <c r="AW189"/>
  <c r="AW201"/>
  <c r="AW213"/>
  <c r="AW225"/>
  <c r="AW237"/>
  <c r="Y54" i="4"/>
  <c r="AV129" i="2"/>
  <c r="AV141"/>
  <c r="AV153"/>
  <c r="AV165"/>
  <c r="AV177"/>
  <c r="AV189"/>
  <c r="AV201"/>
  <c r="AV213"/>
  <c r="AV225"/>
  <c r="AV237"/>
  <c r="X54" i="4"/>
  <c r="AU129" i="2"/>
  <c r="AU141"/>
  <c r="AU153"/>
  <c r="AU165"/>
  <c r="AU177"/>
  <c r="AU189"/>
  <c r="AU201"/>
  <c r="AU213"/>
  <c r="AU225"/>
  <c r="AU237"/>
  <c r="W54" i="4"/>
  <c r="AT129" i="2"/>
  <c r="AT141"/>
  <c r="AT153"/>
  <c r="AT165"/>
  <c r="AT177"/>
  <c r="AT189"/>
  <c r="AT201"/>
  <c r="AT213"/>
  <c r="AT225"/>
  <c r="AT237"/>
  <c r="AS129"/>
  <c r="AS141"/>
  <c r="AS153"/>
  <c r="AS165"/>
  <c r="AS177"/>
  <c r="AS189"/>
  <c r="AS201"/>
  <c r="AS213"/>
  <c r="AS225"/>
  <c r="AS237"/>
  <c r="AR129"/>
  <c r="AR141"/>
  <c r="AR153"/>
  <c r="AR165"/>
  <c r="AR177"/>
  <c r="AR189"/>
  <c r="AR201"/>
  <c r="AR213"/>
  <c r="AR225"/>
  <c r="AR237"/>
  <c r="AQ129"/>
  <c r="AQ141"/>
  <c r="AQ153"/>
  <c r="AQ165"/>
  <c r="AQ177"/>
  <c r="AQ189"/>
  <c r="AQ201"/>
  <c r="AQ213"/>
  <c r="AQ225"/>
  <c r="AQ237"/>
  <c r="AP129"/>
  <c r="AP141"/>
  <c r="AP153"/>
  <c r="AP165"/>
  <c r="AP177"/>
  <c r="AP189"/>
  <c r="AP201"/>
  <c r="AP213"/>
  <c r="AP225"/>
  <c r="AP237"/>
  <c r="R54" i="4"/>
  <c r="AO129" i="2"/>
  <c r="AO141"/>
  <c r="AO153"/>
  <c r="AO165"/>
  <c r="AO177"/>
  <c r="AO189"/>
  <c r="AO201"/>
  <c r="AO213"/>
  <c r="AO225"/>
  <c r="AO237"/>
  <c r="AN129"/>
  <c r="AN141"/>
  <c r="AN153"/>
  <c r="AN165"/>
  <c r="AN177"/>
  <c r="AN189"/>
  <c r="AN201"/>
  <c r="AN213"/>
  <c r="AN225"/>
  <c r="AN237"/>
  <c r="P54" i="4"/>
  <c r="AW128" i="2"/>
  <c r="AW140"/>
  <c r="AW152"/>
  <c r="AW164"/>
  <c r="AW176"/>
  <c r="AW188"/>
  <c r="AW200"/>
  <c r="AW212"/>
  <c r="AW224"/>
  <c r="AW236"/>
  <c r="AV128"/>
  <c r="AV140"/>
  <c r="AV152"/>
  <c r="AV164"/>
  <c r="AV176"/>
  <c r="AV188"/>
  <c r="AV200"/>
  <c r="AV212"/>
  <c r="AV224"/>
  <c r="AV236"/>
  <c r="X53" i="4"/>
  <c r="AU128" i="2"/>
  <c r="AU140"/>
  <c r="AU152"/>
  <c r="AU164"/>
  <c r="AU176"/>
  <c r="AU188"/>
  <c r="AU200"/>
  <c r="AU212"/>
  <c r="AU224"/>
  <c r="AU236"/>
  <c r="AT128"/>
  <c r="AT140"/>
  <c r="AT152"/>
  <c r="AT164"/>
  <c r="AT176"/>
  <c r="AT188"/>
  <c r="AT200"/>
  <c r="AT212"/>
  <c r="AT224"/>
  <c r="AT236"/>
  <c r="AS128"/>
  <c r="AS140"/>
  <c r="AS152"/>
  <c r="AS164"/>
  <c r="AS176"/>
  <c r="AS188"/>
  <c r="AS200"/>
  <c r="AS212"/>
  <c r="AS224"/>
  <c r="AS236"/>
  <c r="AR128"/>
  <c r="AR140"/>
  <c r="AR152"/>
  <c r="AR164"/>
  <c r="AR176"/>
  <c r="AR188"/>
  <c r="AR200"/>
  <c r="AR212"/>
  <c r="AR224"/>
  <c r="AR236"/>
  <c r="AQ128"/>
  <c r="AQ140"/>
  <c r="AQ152"/>
  <c r="AQ164"/>
  <c r="AQ176"/>
  <c r="AQ188"/>
  <c r="AQ200"/>
  <c r="AQ212"/>
  <c r="AQ224"/>
  <c r="AQ236"/>
  <c r="S53" i="4"/>
  <c r="AP128" i="2"/>
  <c r="AP140"/>
  <c r="AP152"/>
  <c r="AP164"/>
  <c r="AP176"/>
  <c r="AP188"/>
  <c r="AP200"/>
  <c r="AP212"/>
  <c r="AP224"/>
  <c r="AP236"/>
  <c r="R53" i="4"/>
  <c r="AO128" i="2"/>
  <c r="AO140"/>
  <c r="AO152"/>
  <c r="AO164"/>
  <c r="AO176"/>
  <c r="AO188"/>
  <c r="AO200"/>
  <c r="AO212"/>
  <c r="AO224"/>
  <c r="AO236"/>
  <c r="Q53" i="4"/>
  <c r="AN128" i="2"/>
  <c r="AN140"/>
  <c r="AN152"/>
  <c r="AN164"/>
  <c r="AN176"/>
  <c r="AN188"/>
  <c r="AN200"/>
  <c r="AN212"/>
  <c r="AN224"/>
  <c r="AN236"/>
  <c r="P53" i="4"/>
  <c r="AW127" i="2"/>
  <c r="AW139"/>
  <c r="AW151"/>
  <c r="AW163"/>
  <c r="AW175"/>
  <c r="AW187"/>
  <c r="AW199"/>
  <c r="AW211"/>
  <c r="AW223"/>
  <c r="AW235"/>
  <c r="Y52" i="4"/>
  <c r="AV127" i="2"/>
  <c r="AV139"/>
  <c r="AV151"/>
  <c r="AV163"/>
  <c r="AV175"/>
  <c r="AV187"/>
  <c r="AV199"/>
  <c r="AV211"/>
  <c r="AV223"/>
  <c r="AV235"/>
  <c r="X52" i="4"/>
  <c r="AU127" i="2"/>
  <c r="AU139"/>
  <c r="AU151"/>
  <c r="AU163"/>
  <c r="AU175"/>
  <c r="AU187"/>
  <c r="AU199"/>
  <c r="AU211"/>
  <c r="AU223"/>
  <c r="AU235"/>
  <c r="W52" i="4"/>
  <c r="AT127" i="2"/>
  <c r="AT139"/>
  <c r="AT151"/>
  <c r="AT163"/>
  <c r="AT175"/>
  <c r="AT187"/>
  <c r="AT199"/>
  <c r="AT211"/>
  <c r="AT223"/>
  <c r="AT235"/>
  <c r="AS127"/>
  <c r="AS139"/>
  <c r="AS151"/>
  <c r="AS163"/>
  <c r="AS175"/>
  <c r="AS187"/>
  <c r="AS199"/>
  <c r="AS211"/>
  <c r="AS223"/>
  <c r="AS235"/>
  <c r="AR127"/>
  <c r="AR139"/>
  <c r="AR151"/>
  <c r="AR163"/>
  <c r="AR175"/>
  <c r="AR187"/>
  <c r="AR199"/>
  <c r="AR211"/>
  <c r="AR223"/>
  <c r="AR235"/>
  <c r="AQ127"/>
  <c r="AQ139"/>
  <c r="AQ151"/>
  <c r="AQ163"/>
  <c r="AQ175"/>
  <c r="AQ187"/>
  <c r="AQ199"/>
  <c r="AQ211"/>
  <c r="AQ223"/>
  <c r="AQ235"/>
  <c r="AP127"/>
  <c r="AP139"/>
  <c r="AP151"/>
  <c r="AP163"/>
  <c r="AP175"/>
  <c r="AP187"/>
  <c r="AP199"/>
  <c r="AP211"/>
  <c r="AP223"/>
  <c r="AP235"/>
  <c r="R52" i="4"/>
  <c r="AO127" i="2"/>
  <c r="AO139"/>
  <c r="AO151"/>
  <c r="AO163"/>
  <c r="AO175"/>
  <c r="AO187"/>
  <c r="AO199"/>
  <c r="AO211"/>
  <c r="AO223"/>
  <c r="AO235"/>
  <c r="AN127"/>
  <c r="AN139"/>
  <c r="AN151"/>
  <c r="AN163"/>
  <c r="AN175"/>
  <c r="AN187"/>
  <c r="AN199"/>
  <c r="AN211"/>
  <c r="AN223"/>
  <c r="AN235"/>
  <c r="P52" i="4"/>
  <c r="AW126" i="2"/>
  <c r="AW138"/>
  <c r="AW150"/>
  <c r="AW162"/>
  <c r="AW174"/>
  <c r="AW186"/>
  <c r="AW198"/>
  <c r="AW210"/>
  <c r="AW222"/>
  <c r="AW234"/>
  <c r="AV126"/>
  <c r="AV138"/>
  <c r="AV150"/>
  <c r="AV162"/>
  <c r="AV174"/>
  <c r="AV186"/>
  <c r="AV198"/>
  <c r="AV210"/>
  <c r="AV222"/>
  <c r="AV234"/>
  <c r="X51" i="4"/>
  <c r="AU126" i="2"/>
  <c r="AU138"/>
  <c r="AU150"/>
  <c r="AU162"/>
  <c r="AU174"/>
  <c r="AU186"/>
  <c r="AU198"/>
  <c r="AU210"/>
  <c r="AU222"/>
  <c r="AU234"/>
  <c r="AT126"/>
  <c r="AT138"/>
  <c r="AT150"/>
  <c r="AT162"/>
  <c r="AT174"/>
  <c r="AT186"/>
  <c r="AT198"/>
  <c r="AT210"/>
  <c r="AT222"/>
  <c r="AT234"/>
  <c r="AS126"/>
  <c r="AS138"/>
  <c r="AS150"/>
  <c r="AS162"/>
  <c r="AS174"/>
  <c r="AS186"/>
  <c r="AS198"/>
  <c r="AS210"/>
  <c r="AS222"/>
  <c r="AS234"/>
  <c r="AR126"/>
  <c r="AR138"/>
  <c r="AR150"/>
  <c r="AR162"/>
  <c r="AR174"/>
  <c r="AR186"/>
  <c r="AR198"/>
  <c r="AR210"/>
  <c r="AR222"/>
  <c r="AR234"/>
  <c r="AQ126"/>
  <c r="AQ138"/>
  <c r="AQ150"/>
  <c r="AQ162"/>
  <c r="AQ174"/>
  <c r="AQ186"/>
  <c r="AQ198"/>
  <c r="AQ210"/>
  <c r="AQ222"/>
  <c r="AQ234"/>
  <c r="S51" i="4"/>
  <c r="AP126" i="2"/>
  <c r="AP138"/>
  <c r="AP150"/>
  <c r="AP162"/>
  <c r="AP174"/>
  <c r="AP186"/>
  <c r="AP198"/>
  <c r="AP210"/>
  <c r="AP222"/>
  <c r="AP234"/>
  <c r="R51" i="4"/>
  <c r="AO126" i="2"/>
  <c r="AO138"/>
  <c r="AO150"/>
  <c r="AO162"/>
  <c r="AO174"/>
  <c r="AO186"/>
  <c r="AO198"/>
  <c r="AO210"/>
  <c r="AO222"/>
  <c r="AO234"/>
  <c r="Q51" i="4"/>
  <c r="AN126" i="2"/>
  <c r="AN138"/>
  <c r="AN150"/>
  <c r="AN162"/>
  <c r="AN174"/>
  <c r="AN186"/>
  <c r="AN198"/>
  <c r="AN210"/>
  <c r="AN222"/>
  <c r="AN234"/>
  <c r="P51" i="4"/>
  <c r="AW125" i="2"/>
  <c r="AW137"/>
  <c r="AW149"/>
  <c r="AW161"/>
  <c r="AW173"/>
  <c r="AW185"/>
  <c r="AW197"/>
  <c r="AW209"/>
  <c r="AW221"/>
  <c r="AW233"/>
  <c r="Y50" i="4"/>
  <c r="AV125" i="2"/>
  <c r="AV137"/>
  <c r="AV149"/>
  <c r="AV161"/>
  <c r="AV173"/>
  <c r="AV185"/>
  <c r="AV197"/>
  <c r="AV209"/>
  <c r="AV221"/>
  <c r="AV233"/>
  <c r="X50" i="4"/>
  <c r="AU125" i="2"/>
  <c r="AU137"/>
  <c r="AU149"/>
  <c r="AU161"/>
  <c r="AU173"/>
  <c r="AU185"/>
  <c r="AU197"/>
  <c r="AU209"/>
  <c r="AU221"/>
  <c r="AU233"/>
  <c r="W50" i="4"/>
  <c r="AT125" i="2"/>
  <c r="AT137"/>
  <c r="V4" i="4"/>
  <c r="AT131" i="2"/>
  <c r="AT132"/>
  <c r="AT133"/>
  <c r="AT134"/>
  <c r="AT135"/>
  <c r="AT136"/>
  <c r="V16" i="4"/>
  <c r="AT149" i="2"/>
  <c r="AT161"/>
  <c r="AT155"/>
  <c r="AT156"/>
  <c r="AT157"/>
  <c r="AT158"/>
  <c r="AT159"/>
  <c r="AT160"/>
  <c r="V18" i="4"/>
  <c r="AT173" i="2"/>
  <c r="AT185"/>
  <c r="AT179"/>
  <c r="AT180"/>
  <c r="AT181"/>
  <c r="AT182"/>
  <c r="AT183"/>
  <c r="AT184"/>
  <c r="V20" i="4"/>
  <c r="AT197" i="2"/>
  <c r="AT209"/>
  <c r="AT203"/>
  <c r="AT204"/>
  <c r="AT205"/>
  <c r="AT206"/>
  <c r="AT207"/>
  <c r="AT208"/>
  <c r="V22" i="4"/>
  <c r="AT221" i="2"/>
  <c r="AT233"/>
  <c r="AT227"/>
  <c r="AT228"/>
  <c r="AT229"/>
  <c r="AT230"/>
  <c r="AT231"/>
  <c r="AT232"/>
  <c r="V24" i="4"/>
  <c r="AS125" i="2"/>
  <c r="AS137"/>
  <c r="AS149"/>
  <c r="AS161"/>
  <c r="AS173"/>
  <c r="AS185"/>
  <c r="AS197"/>
  <c r="AS209"/>
  <c r="AS221"/>
  <c r="AS233"/>
  <c r="U50" i="4"/>
  <c r="AR125" i="2"/>
  <c r="AR137"/>
  <c r="AR149"/>
  <c r="AR161"/>
  <c r="AR173"/>
  <c r="AR185"/>
  <c r="AR197"/>
  <c r="AR209"/>
  <c r="AR221"/>
  <c r="AR233"/>
  <c r="AQ125"/>
  <c r="AQ137"/>
  <c r="AQ149"/>
  <c r="AQ161"/>
  <c r="AQ173"/>
  <c r="AQ185"/>
  <c r="AQ197"/>
  <c r="AQ209"/>
  <c r="AQ221"/>
  <c r="AQ233"/>
  <c r="AP125"/>
  <c r="AP137"/>
  <c r="AP149"/>
  <c r="AP161"/>
  <c r="AP173"/>
  <c r="AP185"/>
  <c r="AP197"/>
  <c r="AP209"/>
  <c r="AP221"/>
  <c r="AP233"/>
  <c r="R50" i="4"/>
  <c r="AO125" i="2"/>
  <c r="AO137"/>
  <c r="AO149"/>
  <c r="AO161"/>
  <c r="AO173"/>
  <c r="AO185"/>
  <c r="AO197"/>
  <c r="AO209"/>
  <c r="AO221"/>
  <c r="AO233"/>
  <c r="AN125"/>
  <c r="AN137"/>
  <c r="AN149"/>
  <c r="AN161"/>
  <c r="AN173"/>
  <c r="AN185"/>
  <c r="AN197"/>
  <c r="AN209"/>
  <c r="AN221"/>
  <c r="AN233"/>
  <c r="P50" i="4"/>
  <c r="AW136" i="2"/>
  <c r="AW148"/>
  <c r="AW160"/>
  <c r="AW172"/>
  <c r="AW184"/>
  <c r="AW196"/>
  <c r="AW208"/>
  <c r="AW220"/>
  <c r="AW232"/>
  <c r="AV136"/>
  <c r="AV148"/>
  <c r="AV160"/>
  <c r="AV172"/>
  <c r="AV184"/>
  <c r="AV196"/>
  <c r="AV208"/>
  <c r="AV220"/>
  <c r="AV232"/>
  <c r="X49" i="4"/>
  <c r="AU136" i="2"/>
  <c r="AU148"/>
  <c r="AU160"/>
  <c r="AU172"/>
  <c r="AU184"/>
  <c r="AU196"/>
  <c r="AU208"/>
  <c r="AU220"/>
  <c r="AU232"/>
  <c r="AT148"/>
  <c r="AT172"/>
  <c r="AT196"/>
  <c r="AT220"/>
  <c r="AS136"/>
  <c r="AS148"/>
  <c r="AS160"/>
  <c r="AS172"/>
  <c r="AS184"/>
  <c r="AS196"/>
  <c r="AS208"/>
  <c r="AS220"/>
  <c r="AS232"/>
  <c r="AR136"/>
  <c r="AR148"/>
  <c r="AR160"/>
  <c r="AR172"/>
  <c r="AR184"/>
  <c r="AR196"/>
  <c r="AR208"/>
  <c r="AR220"/>
  <c r="AR232"/>
  <c r="AQ136"/>
  <c r="AQ148"/>
  <c r="AQ160"/>
  <c r="AQ172"/>
  <c r="AQ184"/>
  <c r="AQ196"/>
  <c r="AQ208"/>
  <c r="AQ220"/>
  <c r="AQ232"/>
  <c r="AP136"/>
  <c r="AP148"/>
  <c r="AP160"/>
  <c r="AP172"/>
  <c r="AP184"/>
  <c r="AP196"/>
  <c r="AP208"/>
  <c r="AP220"/>
  <c r="AP232"/>
  <c r="R49" i="4"/>
  <c r="AO136" i="2"/>
  <c r="AO148"/>
  <c r="AO160"/>
  <c r="AO172"/>
  <c r="AO184"/>
  <c r="AO196"/>
  <c r="AO208"/>
  <c r="AO220"/>
  <c r="AO232"/>
  <c r="AN136"/>
  <c r="AN148"/>
  <c r="AN160"/>
  <c r="AN172"/>
  <c r="AN184"/>
  <c r="AN196"/>
  <c r="AN208"/>
  <c r="AN220"/>
  <c r="AN232"/>
  <c r="P49" i="4"/>
  <c r="AW135" i="2"/>
  <c r="AW147"/>
  <c r="AW159"/>
  <c r="AW171"/>
  <c r="AW183"/>
  <c r="AW195"/>
  <c r="AW207"/>
  <c r="AW219"/>
  <c r="AW231"/>
  <c r="AW243"/>
  <c r="AV135"/>
  <c r="AV147"/>
  <c r="AV159"/>
  <c r="AV171"/>
  <c r="AV183"/>
  <c r="AV195"/>
  <c r="AV207"/>
  <c r="AV219"/>
  <c r="AV231"/>
  <c r="AV243"/>
  <c r="X48" i="4"/>
  <c r="AU135" i="2"/>
  <c r="AU147"/>
  <c r="AU159"/>
  <c r="AU171"/>
  <c r="AU183"/>
  <c r="AU195"/>
  <c r="AU207"/>
  <c r="AU219"/>
  <c r="AU231"/>
  <c r="AU243"/>
  <c r="AT147"/>
  <c r="AT171"/>
  <c r="AT195"/>
  <c r="AT219"/>
  <c r="AT243"/>
  <c r="V48" i="4"/>
  <c r="AS135" i="2"/>
  <c r="AS147"/>
  <c r="AS159"/>
  <c r="AS171"/>
  <c r="AS183"/>
  <c r="AS195"/>
  <c r="AS207"/>
  <c r="AS219"/>
  <c r="AS231"/>
  <c r="AS243"/>
  <c r="AR135"/>
  <c r="AR147"/>
  <c r="AR159"/>
  <c r="AR171"/>
  <c r="AR183"/>
  <c r="AR195"/>
  <c r="AR207"/>
  <c r="AR219"/>
  <c r="AR231"/>
  <c r="AR243"/>
  <c r="AQ135"/>
  <c r="AQ147"/>
  <c r="AQ159"/>
  <c r="AQ171"/>
  <c r="AQ183"/>
  <c r="AQ195"/>
  <c r="AQ207"/>
  <c r="AQ219"/>
  <c r="AQ231"/>
  <c r="AQ243"/>
  <c r="S48" i="4"/>
  <c r="AP135" i="2"/>
  <c r="AP147"/>
  <c r="AP159"/>
  <c r="AP171"/>
  <c r="AP183"/>
  <c r="AP195"/>
  <c r="AP207"/>
  <c r="AP219"/>
  <c r="AP231"/>
  <c r="AP243"/>
  <c r="R48" i="4"/>
  <c r="AO135" i="2"/>
  <c r="AO147"/>
  <c r="AO159"/>
  <c r="AO171"/>
  <c r="AO183"/>
  <c r="AO195"/>
  <c r="AO207"/>
  <c r="AO219"/>
  <c r="AO231"/>
  <c r="AO243"/>
  <c r="Q48" i="4"/>
  <c r="AN135" i="2"/>
  <c r="AN147"/>
  <c r="AN159"/>
  <c r="AN171"/>
  <c r="AN183"/>
  <c r="AN195"/>
  <c r="AN207"/>
  <c r="AN219"/>
  <c r="AN231"/>
  <c r="AN243"/>
  <c r="P48" i="4"/>
  <c r="AW134" i="2"/>
  <c r="AW146"/>
  <c r="AW158"/>
  <c r="AW170"/>
  <c r="AW182"/>
  <c r="AW194"/>
  <c r="AW206"/>
  <c r="AW218"/>
  <c r="AW230"/>
  <c r="AW242"/>
  <c r="Y47" i="4"/>
  <c r="AV134" i="2"/>
  <c r="AV146"/>
  <c r="AV158"/>
  <c r="AV170"/>
  <c r="AV182"/>
  <c r="AV194"/>
  <c r="AV206"/>
  <c r="AV218"/>
  <c r="AV230"/>
  <c r="AV242"/>
  <c r="X47" i="4"/>
  <c r="AU134" i="2"/>
  <c r="AU146"/>
  <c r="AU158"/>
  <c r="AU170"/>
  <c r="AU182"/>
  <c r="AU194"/>
  <c r="AU206"/>
  <c r="AU218"/>
  <c r="AU230"/>
  <c r="AU242"/>
  <c r="W47" i="4"/>
  <c r="AT146" i="2"/>
  <c r="AT170"/>
  <c r="AT194"/>
  <c r="AT218"/>
  <c r="AT242"/>
  <c r="V47" i="4"/>
  <c r="AS134" i="2"/>
  <c r="AS146"/>
  <c r="AS158"/>
  <c r="AS170"/>
  <c r="AS182"/>
  <c r="AS194"/>
  <c r="AS206"/>
  <c r="AS218"/>
  <c r="AS230"/>
  <c r="AS242"/>
  <c r="AR134"/>
  <c r="AR146"/>
  <c r="AR158"/>
  <c r="AR170"/>
  <c r="AR182"/>
  <c r="AR194"/>
  <c r="AR206"/>
  <c r="AR218"/>
  <c r="AR230"/>
  <c r="AR242"/>
  <c r="AQ134"/>
  <c r="AQ146"/>
  <c r="AQ158"/>
  <c r="AQ170"/>
  <c r="AQ182"/>
  <c r="AQ194"/>
  <c r="AQ206"/>
  <c r="AQ218"/>
  <c r="AQ230"/>
  <c r="AQ242"/>
  <c r="AP134"/>
  <c r="AP146"/>
  <c r="AP158"/>
  <c r="AP170"/>
  <c r="AP182"/>
  <c r="AP194"/>
  <c r="AP206"/>
  <c r="AP218"/>
  <c r="AP230"/>
  <c r="AP242"/>
  <c r="R47" i="4"/>
  <c r="AO134" i="2"/>
  <c r="AO146"/>
  <c r="AO158"/>
  <c r="AO170"/>
  <c r="AO182"/>
  <c r="AO194"/>
  <c r="AO206"/>
  <c r="AO218"/>
  <c r="AO230"/>
  <c r="AO242"/>
  <c r="AN134"/>
  <c r="AN146"/>
  <c r="AN158"/>
  <c r="AN170"/>
  <c r="AN182"/>
  <c r="AN194"/>
  <c r="AN206"/>
  <c r="AN218"/>
  <c r="AN230"/>
  <c r="AN242"/>
  <c r="P47" i="4"/>
  <c r="AW133" i="2"/>
  <c r="AW145"/>
  <c r="AW157"/>
  <c r="AW169"/>
  <c r="AW181"/>
  <c r="AW193"/>
  <c r="AW205"/>
  <c r="AW217"/>
  <c r="AW229"/>
  <c r="AW241"/>
  <c r="AV133"/>
  <c r="AV145"/>
  <c r="AV157"/>
  <c r="AV169"/>
  <c r="AV181"/>
  <c r="AV193"/>
  <c r="AV205"/>
  <c r="AV217"/>
  <c r="AV229"/>
  <c r="AV241"/>
  <c r="X46" i="4"/>
  <c r="AU133" i="2"/>
  <c r="AU145"/>
  <c r="AU157"/>
  <c r="AU169"/>
  <c r="AU181"/>
  <c r="AU193"/>
  <c r="AU205"/>
  <c r="AU217"/>
  <c r="AU229"/>
  <c r="AU241"/>
  <c r="AT145"/>
  <c r="AT169"/>
  <c r="AT193"/>
  <c r="AT217"/>
  <c r="AT241"/>
  <c r="V46" i="4"/>
  <c r="AS133" i="2"/>
  <c r="AS145"/>
  <c r="AS157"/>
  <c r="AS169"/>
  <c r="AS181"/>
  <c r="AS193"/>
  <c r="AS205"/>
  <c r="AS217"/>
  <c r="AS229"/>
  <c r="AS241"/>
  <c r="AR133"/>
  <c r="AR145"/>
  <c r="AR157"/>
  <c r="AR169"/>
  <c r="AR181"/>
  <c r="AR193"/>
  <c r="AR205"/>
  <c r="AR217"/>
  <c r="AR229"/>
  <c r="AR241"/>
  <c r="AQ133"/>
  <c r="AQ145"/>
  <c r="AQ157"/>
  <c r="AQ169"/>
  <c r="AQ181"/>
  <c r="AQ193"/>
  <c r="AQ205"/>
  <c r="AQ217"/>
  <c r="AQ229"/>
  <c r="AQ241"/>
  <c r="S46" i="4"/>
  <c r="AP133" i="2"/>
  <c r="AP145"/>
  <c r="AP157"/>
  <c r="AP169"/>
  <c r="AP181"/>
  <c r="AP193"/>
  <c r="AP205"/>
  <c r="AP217"/>
  <c r="AP229"/>
  <c r="AP241"/>
  <c r="R46" i="4"/>
  <c r="AO133" i="2"/>
  <c r="AO145"/>
  <c r="AO157"/>
  <c r="AO169"/>
  <c r="AO181"/>
  <c r="AO193"/>
  <c r="AO205"/>
  <c r="AO217"/>
  <c r="AO229"/>
  <c r="AO241"/>
  <c r="Q46" i="4"/>
  <c r="AN133" i="2"/>
  <c r="AN145"/>
  <c r="AN157"/>
  <c r="AN169"/>
  <c r="AN181"/>
  <c r="AN193"/>
  <c r="AN205"/>
  <c r="AN217"/>
  <c r="AN229"/>
  <c r="AN241"/>
  <c r="P46" i="4"/>
  <c r="AW132" i="2"/>
  <c r="AW144"/>
  <c r="AW156"/>
  <c r="AW168"/>
  <c r="AW180"/>
  <c r="AW192"/>
  <c r="AW204"/>
  <c r="AW216"/>
  <c r="AW228"/>
  <c r="AW240"/>
  <c r="Y45" i="4"/>
  <c r="AV132" i="2"/>
  <c r="AV144"/>
  <c r="AV156"/>
  <c r="AV168"/>
  <c r="AV180"/>
  <c r="AV192"/>
  <c r="AV204"/>
  <c r="AV216"/>
  <c r="AV228"/>
  <c r="AV240"/>
  <c r="X45" i="4"/>
  <c r="AU132" i="2"/>
  <c r="AU144"/>
  <c r="AU156"/>
  <c r="AU168"/>
  <c r="AU180"/>
  <c r="AU192"/>
  <c r="AU204"/>
  <c r="AU216"/>
  <c r="AU228"/>
  <c r="AU240"/>
  <c r="W45" i="4"/>
  <c r="AT144" i="2"/>
  <c r="AT168"/>
  <c r="AT192"/>
  <c r="AT216"/>
  <c r="AT240"/>
  <c r="V45" i="4"/>
  <c r="AS132" i="2"/>
  <c r="AS144"/>
  <c r="AS156"/>
  <c r="AS168"/>
  <c r="AS180"/>
  <c r="AS192"/>
  <c r="AS204"/>
  <c r="AS216"/>
  <c r="AS228"/>
  <c r="AS240"/>
  <c r="U45" i="4"/>
  <c r="AR132" i="2"/>
  <c r="AR144"/>
  <c r="AR156"/>
  <c r="AR168"/>
  <c r="AR180"/>
  <c r="AR192"/>
  <c r="AR204"/>
  <c r="AR216"/>
  <c r="AR228"/>
  <c r="AR240"/>
  <c r="AQ132"/>
  <c r="AQ144"/>
  <c r="AQ156"/>
  <c r="AQ168"/>
  <c r="AQ180"/>
  <c r="AQ192"/>
  <c r="AQ204"/>
  <c r="AQ216"/>
  <c r="AQ228"/>
  <c r="AQ240"/>
  <c r="AP132"/>
  <c r="AP144"/>
  <c r="AP156"/>
  <c r="AP168"/>
  <c r="AP180"/>
  <c r="AP192"/>
  <c r="AP204"/>
  <c r="AP216"/>
  <c r="AP228"/>
  <c r="AP240"/>
  <c r="R45" i="4"/>
  <c r="AO132" i="2"/>
  <c r="AO144"/>
  <c r="AO156"/>
  <c r="AO168"/>
  <c r="AO180"/>
  <c r="AO192"/>
  <c r="AO204"/>
  <c r="AO216"/>
  <c r="AO228"/>
  <c r="AO240"/>
  <c r="AN132"/>
  <c r="AN144"/>
  <c r="AN156"/>
  <c r="AN168"/>
  <c r="AN180"/>
  <c r="AN192"/>
  <c r="AN204"/>
  <c r="AN216"/>
  <c r="AN228"/>
  <c r="AN240"/>
  <c r="P45" i="4"/>
  <c r="AW131" i="2"/>
  <c r="AW143"/>
  <c r="AW155"/>
  <c r="AW167"/>
  <c r="AW179"/>
  <c r="AW191"/>
  <c r="AW203"/>
  <c r="AW215"/>
  <c r="AW227"/>
  <c r="AW239"/>
  <c r="Y44" i="4"/>
  <c r="AV131" i="2"/>
  <c r="AV143"/>
  <c r="AV155"/>
  <c r="AV167"/>
  <c r="AV179"/>
  <c r="AV191"/>
  <c r="AV203"/>
  <c r="AV215"/>
  <c r="AV227"/>
  <c r="AV239"/>
  <c r="X44" i="4"/>
  <c r="AU131" i="2"/>
  <c r="AU143"/>
  <c r="AU155"/>
  <c r="AU167"/>
  <c r="AU179"/>
  <c r="AU191"/>
  <c r="AU203"/>
  <c r="AU215"/>
  <c r="AU227"/>
  <c r="AU239"/>
  <c r="W44" i="4"/>
  <c r="AT143" i="2"/>
  <c r="AT167"/>
  <c r="AT191"/>
  <c r="AT215"/>
  <c r="AT239"/>
  <c r="V44" i="4"/>
  <c r="AS131" i="2"/>
  <c r="AS143"/>
  <c r="AS155"/>
  <c r="AS167"/>
  <c r="AS179"/>
  <c r="AS191"/>
  <c r="AS203"/>
  <c r="AS215"/>
  <c r="AS227"/>
  <c r="AS239"/>
  <c r="AR131"/>
  <c r="AR143"/>
  <c r="AR155"/>
  <c r="AR167"/>
  <c r="AR179"/>
  <c r="AR191"/>
  <c r="AR203"/>
  <c r="AR215"/>
  <c r="AR227"/>
  <c r="AR239"/>
  <c r="AQ131"/>
  <c r="AQ143"/>
  <c r="AQ155"/>
  <c r="AQ167"/>
  <c r="AQ179"/>
  <c r="AQ191"/>
  <c r="AQ203"/>
  <c r="AQ215"/>
  <c r="AQ227"/>
  <c r="AQ239"/>
  <c r="S44" i="4"/>
  <c r="AP131" i="2"/>
  <c r="AP143"/>
  <c r="AP155"/>
  <c r="AP167"/>
  <c r="AP179"/>
  <c r="AP191"/>
  <c r="AP203"/>
  <c r="AP215"/>
  <c r="AP227"/>
  <c r="AP239"/>
  <c r="R44" i="4"/>
  <c r="AO131" i="2"/>
  <c r="AO143"/>
  <c r="AO155"/>
  <c r="AO167"/>
  <c r="AO179"/>
  <c r="AO191"/>
  <c r="AO203"/>
  <c r="AO215"/>
  <c r="AO227"/>
  <c r="AO239"/>
  <c r="Q44" i="4"/>
  <c r="AN131" i="2"/>
  <c r="AN143"/>
  <c r="AN155"/>
  <c r="AN167"/>
  <c r="AN179"/>
  <c r="AN191"/>
  <c r="AN203"/>
  <c r="AN215"/>
  <c r="AN227"/>
  <c r="AN239"/>
  <c r="P44" i="4"/>
  <c r="M43"/>
  <c r="M55"/>
  <c r="L43"/>
  <c r="K43"/>
  <c r="K55"/>
  <c r="J43"/>
  <c r="I43"/>
  <c r="I55"/>
  <c r="H43"/>
  <c r="G43"/>
  <c r="G55"/>
  <c r="F43"/>
  <c r="E43"/>
  <c r="E55"/>
  <c r="D43"/>
  <c r="M54"/>
  <c r="I54"/>
  <c r="E54"/>
  <c r="K53"/>
  <c r="G53"/>
  <c r="M52"/>
  <c r="I52"/>
  <c r="E52"/>
  <c r="K51"/>
  <c r="G51"/>
  <c r="M50"/>
  <c r="I50"/>
  <c r="E50"/>
  <c r="K49"/>
  <c r="G49"/>
  <c r="M48"/>
  <c r="I48"/>
  <c r="E48"/>
  <c r="K47"/>
  <c r="G47"/>
  <c r="M46"/>
  <c r="I46"/>
  <c r="E46"/>
  <c r="K45"/>
  <c r="G45"/>
  <c r="M44"/>
  <c r="I44"/>
  <c r="E44"/>
  <c r="Y28"/>
  <c r="AW10" i="2"/>
  <c r="AW22"/>
  <c r="AW34"/>
  <c r="AW46"/>
  <c r="AW58"/>
  <c r="AW70"/>
  <c r="AW82"/>
  <c r="AW94"/>
  <c r="AW106"/>
  <c r="AW118"/>
  <c r="X28" i="4"/>
  <c r="AV10" i="2"/>
  <c r="AV22"/>
  <c r="AV34"/>
  <c r="AV46"/>
  <c r="AV58"/>
  <c r="AV70"/>
  <c r="AV82"/>
  <c r="AV94"/>
  <c r="AV106"/>
  <c r="AV118"/>
  <c r="W28" i="4"/>
  <c r="AU10" i="2"/>
  <c r="AU22"/>
  <c r="AU34"/>
  <c r="AU46"/>
  <c r="AU58"/>
  <c r="AU70"/>
  <c r="AU82"/>
  <c r="AU94"/>
  <c r="AU106"/>
  <c r="AU118"/>
  <c r="V28" i="4"/>
  <c r="AT10" i="2"/>
  <c r="AT22"/>
  <c r="AT34"/>
  <c r="AT46"/>
  <c r="AT58"/>
  <c r="AT70"/>
  <c r="AT82"/>
  <c r="AT94"/>
  <c r="AT106"/>
  <c r="AT118"/>
  <c r="U28" i="4"/>
  <c r="AS10" i="2"/>
  <c r="AS22"/>
  <c r="AS34"/>
  <c r="AS46"/>
  <c r="AS58"/>
  <c r="AS70"/>
  <c r="AS82"/>
  <c r="AS94"/>
  <c r="AS106"/>
  <c r="AS118"/>
  <c r="T28" i="4"/>
  <c r="AR10" i="2"/>
  <c r="AR22"/>
  <c r="AR34"/>
  <c r="AR46"/>
  <c r="AR58"/>
  <c r="AR70"/>
  <c r="AR82"/>
  <c r="AR94"/>
  <c r="AR106"/>
  <c r="AR118"/>
  <c r="S28" i="4"/>
  <c r="AQ10" i="2"/>
  <c r="AQ22"/>
  <c r="AQ34"/>
  <c r="AQ46"/>
  <c r="AQ58"/>
  <c r="AQ70"/>
  <c r="AQ82"/>
  <c r="AQ94"/>
  <c r="AQ106"/>
  <c r="AQ118"/>
  <c r="R28" i="4"/>
  <c r="AP10" i="2"/>
  <c r="AP22"/>
  <c r="AP34"/>
  <c r="AP46"/>
  <c r="AP58"/>
  <c r="AP70"/>
  <c r="AP82"/>
  <c r="AP94"/>
  <c r="AP106"/>
  <c r="AP118"/>
  <c r="Q28" i="4"/>
  <c r="AO10" i="2"/>
  <c r="AO22"/>
  <c r="AO34"/>
  <c r="AO46"/>
  <c r="AO58"/>
  <c r="AO70"/>
  <c r="AO82"/>
  <c r="AO94"/>
  <c r="AO106"/>
  <c r="AO118"/>
  <c r="P28" i="4"/>
  <c r="AN10" i="2"/>
  <c r="AN22"/>
  <c r="AN34"/>
  <c r="AN46"/>
  <c r="AN58"/>
  <c r="AN70"/>
  <c r="AN82"/>
  <c r="AN94"/>
  <c r="AN106"/>
  <c r="AN118"/>
  <c r="AW9"/>
  <c r="AW21"/>
  <c r="AW33"/>
  <c r="AW45"/>
  <c r="AW57"/>
  <c r="AW69"/>
  <c r="AW81"/>
  <c r="AW93"/>
  <c r="AW105"/>
  <c r="AW117"/>
  <c r="Y39" i="4"/>
  <c r="AV9" i="2"/>
  <c r="AV21"/>
  <c r="AV33"/>
  <c r="AV45"/>
  <c r="AV57"/>
  <c r="AV69"/>
  <c r="AV81"/>
  <c r="AV93"/>
  <c r="AV105"/>
  <c r="AV117"/>
  <c r="AU9"/>
  <c r="AU21"/>
  <c r="AU33"/>
  <c r="AU45"/>
  <c r="AU57"/>
  <c r="AU69"/>
  <c r="AU81"/>
  <c r="AU93"/>
  <c r="AU105"/>
  <c r="AU117"/>
  <c r="W39" i="4"/>
  <c r="AT9" i="2"/>
  <c r="AT21"/>
  <c r="AT33"/>
  <c r="AT45"/>
  <c r="AT57"/>
  <c r="AT69"/>
  <c r="AT81"/>
  <c r="AT93"/>
  <c r="AT105"/>
  <c r="AT117"/>
  <c r="AS9"/>
  <c r="AS21"/>
  <c r="AS33"/>
  <c r="AS45"/>
  <c r="AS57"/>
  <c r="AS69"/>
  <c r="AS81"/>
  <c r="AS93"/>
  <c r="AS105"/>
  <c r="AS117"/>
  <c r="AR9"/>
  <c r="AR21"/>
  <c r="AR33"/>
  <c r="AR45"/>
  <c r="AR57"/>
  <c r="AR69"/>
  <c r="AR81"/>
  <c r="AR93"/>
  <c r="AR105"/>
  <c r="AR117"/>
  <c r="AQ9"/>
  <c r="AQ21"/>
  <c r="AQ33"/>
  <c r="AQ45"/>
  <c r="AQ57"/>
  <c r="AQ69"/>
  <c r="AQ81"/>
  <c r="AQ93"/>
  <c r="AQ105"/>
  <c r="AQ117"/>
  <c r="S39" i="4"/>
  <c r="AP9" i="2"/>
  <c r="AP21"/>
  <c r="AP33"/>
  <c r="AP45"/>
  <c r="AP57"/>
  <c r="AP69"/>
  <c r="AP81"/>
  <c r="AP93"/>
  <c r="AP105"/>
  <c r="AP117"/>
  <c r="AO9"/>
  <c r="AO21"/>
  <c r="AO33"/>
  <c r="AO45"/>
  <c r="AO57"/>
  <c r="AO69"/>
  <c r="AO81"/>
  <c r="AO93"/>
  <c r="AO105"/>
  <c r="AO117"/>
  <c r="Q39" i="4"/>
  <c r="AN9" i="2"/>
  <c r="AN21"/>
  <c r="AN33"/>
  <c r="AN45"/>
  <c r="AN57"/>
  <c r="AN69"/>
  <c r="AN81"/>
  <c r="AN93"/>
  <c r="AN105"/>
  <c r="AN117"/>
  <c r="AW8"/>
  <c r="AW20"/>
  <c r="AW32"/>
  <c r="AW44"/>
  <c r="AW56"/>
  <c r="AW68"/>
  <c r="AW80"/>
  <c r="AW92"/>
  <c r="AW104"/>
  <c r="AW116"/>
  <c r="Y38" i="4"/>
  <c r="AV8" i="2"/>
  <c r="AV20"/>
  <c r="AV32"/>
  <c r="AV44"/>
  <c r="AV56"/>
  <c r="AV68"/>
  <c r="AV80"/>
  <c r="AV92"/>
  <c r="AV104"/>
  <c r="AV116"/>
  <c r="AU8"/>
  <c r="AU20"/>
  <c r="AU32"/>
  <c r="AU44"/>
  <c r="AU56"/>
  <c r="AU68"/>
  <c r="AU80"/>
  <c r="AU92"/>
  <c r="AU104"/>
  <c r="AU116"/>
  <c r="W38" i="4"/>
  <c r="AT8" i="2"/>
  <c r="AT20"/>
  <c r="AT32"/>
  <c r="AT44"/>
  <c r="AT56"/>
  <c r="AT68"/>
  <c r="AT80"/>
  <c r="AT92"/>
  <c r="AT104"/>
  <c r="AT116"/>
  <c r="AS8"/>
  <c r="AS20"/>
  <c r="AS32"/>
  <c r="AS44"/>
  <c r="AS56"/>
  <c r="AS68"/>
  <c r="AS80"/>
  <c r="AS92"/>
  <c r="AS104"/>
  <c r="AS116"/>
  <c r="AR8"/>
  <c r="AR20"/>
  <c r="AR32"/>
  <c r="AR44"/>
  <c r="AR56"/>
  <c r="AR68"/>
  <c r="AR80"/>
  <c r="AR92"/>
  <c r="AR104"/>
  <c r="AR116"/>
  <c r="AQ20"/>
  <c r="AQ32"/>
  <c r="AQ44"/>
  <c r="AQ56"/>
  <c r="AQ68"/>
  <c r="AQ80"/>
  <c r="AQ92"/>
  <c r="AQ104"/>
  <c r="AQ116"/>
  <c r="AQ8"/>
  <c r="S38" i="4"/>
  <c r="AP20" i="2"/>
  <c r="AP32"/>
  <c r="AP44"/>
  <c r="AP56"/>
  <c r="AP68"/>
  <c r="AP80"/>
  <c r="AP92"/>
  <c r="AP104"/>
  <c r="AP116"/>
  <c r="AP8"/>
  <c r="AO20"/>
  <c r="AO32"/>
  <c r="AO44"/>
  <c r="AO56"/>
  <c r="AO68"/>
  <c r="AO80"/>
  <c r="AO92"/>
  <c r="AO104"/>
  <c r="AO116"/>
  <c r="AO8"/>
  <c r="Q38" i="4"/>
  <c r="AN8" i="2"/>
  <c r="AN20"/>
  <c r="AN32"/>
  <c r="AN44"/>
  <c r="AN56"/>
  <c r="AN68"/>
  <c r="AN80"/>
  <c r="AN92"/>
  <c r="AN104"/>
  <c r="AN116"/>
  <c r="AW7"/>
  <c r="AW19"/>
  <c r="AW31"/>
  <c r="AW43"/>
  <c r="AW55"/>
  <c r="AW67"/>
  <c r="AW79"/>
  <c r="AW91"/>
  <c r="AW103"/>
  <c r="AW115"/>
  <c r="Y37" i="4"/>
  <c r="AV7" i="2"/>
  <c r="AV19"/>
  <c r="AV31"/>
  <c r="AV43"/>
  <c r="AV55"/>
  <c r="AV67"/>
  <c r="AV79"/>
  <c r="AV91"/>
  <c r="AV103"/>
  <c r="AV115"/>
  <c r="AU7"/>
  <c r="AU19"/>
  <c r="AU31"/>
  <c r="AU43"/>
  <c r="AU55"/>
  <c r="AU67"/>
  <c r="AU79"/>
  <c r="AU91"/>
  <c r="AU103"/>
  <c r="AU115"/>
  <c r="W37" i="4"/>
  <c r="AT7" i="2"/>
  <c r="AT19"/>
  <c r="AT31"/>
  <c r="AT43"/>
  <c r="AT55"/>
  <c r="AT67"/>
  <c r="AT79"/>
  <c r="AT91"/>
  <c r="AT103"/>
  <c r="AT115"/>
  <c r="AS7"/>
  <c r="AS19"/>
  <c r="AS31"/>
  <c r="AS43"/>
  <c r="AS55"/>
  <c r="AS67"/>
  <c r="AS79"/>
  <c r="AS91"/>
  <c r="AS103"/>
  <c r="AS115"/>
  <c r="AR7"/>
  <c r="AR19"/>
  <c r="AR31"/>
  <c r="AR43"/>
  <c r="AR55"/>
  <c r="AR67"/>
  <c r="AR79"/>
  <c r="AR91"/>
  <c r="AR103"/>
  <c r="AR115"/>
  <c r="AQ19"/>
  <c r="AQ31"/>
  <c r="AQ43"/>
  <c r="AQ55"/>
  <c r="AQ67"/>
  <c r="AQ79"/>
  <c r="AQ91"/>
  <c r="AQ103"/>
  <c r="AQ115"/>
  <c r="AQ7"/>
  <c r="S37" i="4"/>
  <c r="AP19" i="2"/>
  <c r="AP31"/>
  <c r="AP43"/>
  <c r="AP55"/>
  <c r="AP67"/>
  <c r="AP79"/>
  <c r="AP91"/>
  <c r="AP103"/>
  <c r="AP115"/>
  <c r="AP7"/>
  <c r="AO19"/>
  <c r="AO31"/>
  <c r="AO43"/>
  <c r="AO55"/>
  <c r="AO67"/>
  <c r="AO79"/>
  <c r="AO91"/>
  <c r="AO103"/>
  <c r="AO115"/>
  <c r="AO7"/>
  <c r="Q37" i="4"/>
  <c r="AN7" i="2"/>
  <c r="AN19"/>
  <c r="AN31"/>
  <c r="AN43"/>
  <c r="AN55"/>
  <c r="AN67"/>
  <c r="AN79"/>
  <c r="AN91"/>
  <c r="AN103"/>
  <c r="AN115"/>
  <c r="AW6"/>
  <c r="AW18"/>
  <c r="AW30"/>
  <c r="AW42"/>
  <c r="AW54"/>
  <c r="AW66"/>
  <c r="AW78"/>
  <c r="AW90"/>
  <c r="AW102"/>
  <c r="AW114"/>
  <c r="Y36" i="4"/>
  <c r="AV6" i="2"/>
  <c r="AV18"/>
  <c r="AV30"/>
  <c r="AV42"/>
  <c r="AV54"/>
  <c r="AV66"/>
  <c r="AV78"/>
  <c r="AV90"/>
  <c r="AV102"/>
  <c r="AV114"/>
  <c r="AU6"/>
  <c r="AU18"/>
  <c r="AU30"/>
  <c r="AU42"/>
  <c r="AU54"/>
  <c r="AU66"/>
  <c r="AU78"/>
  <c r="AU90"/>
  <c r="AU102"/>
  <c r="AU114"/>
  <c r="W36" i="4"/>
  <c r="AT6" i="2"/>
  <c r="AT18"/>
  <c r="AT30"/>
  <c r="AT42"/>
  <c r="AT54"/>
  <c r="AT66"/>
  <c r="AT78"/>
  <c r="AT90"/>
  <c r="AT102"/>
  <c r="AT114"/>
  <c r="AS6"/>
  <c r="AS18"/>
  <c r="AS30"/>
  <c r="AS42"/>
  <c r="AS54"/>
  <c r="AS66"/>
  <c r="AS78"/>
  <c r="AS90"/>
  <c r="AS102"/>
  <c r="AS114"/>
  <c r="AR6"/>
  <c r="AR18"/>
  <c r="AR30"/>
  <c r="AR42"/>
  <c r="AR54"/>
  <c r="AR66"/>
  <c r="AR78"/>
  <c r="AR90"/>
  <c r="AR102"/>
  <c r="AR114"/>
  <c r="AQ18"/>
  <c r="AQ30"/>
  <c r="AQ42"/>
  <c r="AQ54"/>
  <c r="AQ66"/>
  <c r="AQ78"/>
  <c r="AQ90"/>
  <c r="AQ102"/>
  <c r="AQ114"/>
  <c r="AQ6"/>
  <c r="S36" i="4"/>
  <c r="AP18" i="2"/>
  <c r="AP30"/>
  <c r="AP42"/>
  <c r="AP54"/>
  <c r="AP66"/>
  <c r="AP78"/>
  <c r="AP90"/>
  <c r="AP102"/>
  <c r="AP114"/>
  <c r="AP6"/>
  <c r="AO18"/>
  <c r="AO30"/>
  <c r="AO42"/>
  <c r="AO54"/>
  <c r="AO66"/>
  <c r="AO78"/>
  <c r="AO90"/>
  <c r="AO102"/>
  <c r="AO114"/>
  <c r="AO6"/>
  <c r="Q36" i="4"/>
  <c r="AN6" i="2"/>
  <c r="AN18"/>
  <c r="AN30"/>
  <c r="AN42"/>
  <c r="AN54"/>
  <c r="AN66"/>
  <c r="AN78"/>
  <c r="AN90"/>
  <c r="AN102"/>
  <c r="AN114"/>
  <c r="AW5"/>
  <c r="AW17"/>
  <c r="AW29"/>
  <c r="AW41"/>
  <c r="AW53"/>
  <c r="AW65"/>
  <c r="AW77"/>
  <c r="AW89"/>
  <c r="AW101"/>
  <c r="AW113"/>
  <c r="Y35" i="4"/>
  <c r="AV5" i="2"/>
  <c r="AV17"/>
  <c r="AV29"/>
  <c r="AV41"/>
  <c r="AV53"/>
  <c r="AV65"/>
  <c r="AV77"/>
  <c r="AV89"/>
  <c r="AV101"/>
  <c r="AV113"/>
  <c r="AU5"/>
  <c r="AU17"/>
  <c r="AU29"/>
  <c r="AU41"/>
  <c r="AU53"/>
  <c r="AU65"/>
  <c r="AU77"/>
  <c r="AU89"/>
  <c r="AU101"/>
  <c r="AU113"/>
  <c r="W35" i="4"/>
  <c r="AT5" i="2"/>
  <c r="AT17"/>
  <c r="AT29"/>
  <c r="AT41"/>
  <c r="AT53"/>
  <c r="AT65"/>
  <c r="AT77"/>
  <c r="AT89"/>
  <c r="AT101"/>
  <c r="AT113"/>
  <c r="AS5"/>
  <c r="AS17"/>
  <c r="AS29"/>
  <c r="AS41"/>
  <c r="AS53"/>
  <c r="AS65"/>
  <c r="AS77"/>
  <c r="AS89"/>
  <c r="AS101"/>
  <c r="AS113"/>
  <c r="AR5"/>
  <c r="AR17"/>
  <c r="AR29"/>
  <c r="AR41"/>
  <c r="AR53"/>
  <c r="AR65"/>
  <c r="AR77"/>
  <c r="AR89"/>
  <c r="AR101"/>
  <c r="AR113"/>
  <c r="AQ17"/>
  <c r="AQ29"/>
  <c r="AQ41"/>
  <c r="AQ53"/>
  <c r="AQ65"/>
  <c r="AQ77"/>
  <c r="AQ89"/>
  <c r="AQ101"/>
  <c r="AQ113"/>
  <c r="AQ5"/>
  <c r="S35" i="4"/>
  <c r="AP17" i="2"/>
  <c r="AP29"/>
  <c r="AP41"/>
  <c r="AP53"/>
  <c r="AP65"/>
  <c r="AP77"/>
  <c r="AP89"/>
  <c r="AP101"/>
  <c r="AP113"/>
  <c r="AP5"/>
  <c r="AO17"/>
  <c r="AO29"/>
  <c r="AO41"/>
  <c r="AO53"/>
  <c r="AO65"/>
  <c r="AO77"/>
  <c r="AO89"/>
  <c r="AO101"/>
  <c r="AO113"/>
  <c r="AO5"/>
  <c r="Q35" i="4"/>
  <c r="AN5" i="2"/>
  <c r="AN17"/>
  <c r="AN29"/>
  <c r="AN41"/>
  <c r="AN53"/>
  <c r="AN65"/>
  <c r="AN77"/>
  <c r="AN89"/>
  <c r="AN101"/>
  <c r="AN113"/>
  <c r="AW16"/>
  <c r="AW28"/>
  <c r="AW40"/>
  <c r="AW52"/>
  <c r="AW64"/>
  <c r="AW76"/>
  <c r="AW88"/>
  <c r="AW100"/>
  <c r="AW112"/>
  <c r="AW124"/>
  <c r="Y34" i="4"/>
  <c r="AV16" i="2"/>
  <c r="AV28"/>
  <c r="AV40"/>
  <c r="AV52"/>
  <c r="AV64"/>
  <c r="AV76"/>
  <c r="AV88"/>
  <c r="AV100"/>
  <c r="AV112"/>
  <c r="AV124"/>
  <c r="AU16"/>
  <c r="AU28"/>
  <c r="AU40"/>
  <c r="AU52"/>
  <c r="AU64"/>
  <c r="AU76"/>
  <c r="AU88"/>
  <c r="AU100"/>
  <c r="AU112"/>
  <c r="AU124"/>
  <c r="W34" i="4"/>
  <c r="AT16" i="2"/>
  <c r="AT28"/>
  <c r="AT40"/>
  <c r="AT52"/>
  <c r="AT64"/>
  <c r="AT76"/>
  <c r="AT88"/>
  <c r="AT100"/>
  <c r="AT112"/>
  <c r="AT124"/>
  <c r="AS16"/>
  <c r="AS28"/>
  <c r="AS40"/>
  <c r="AS52"/>
  <c r="AS64"/>
  <c r="AS76"/>
  <c r="AS88"/>
  <c r="AS100"/>
  <c r="AS112"/>
  <c r="AS124"/>
  <c r="AR16"/>
  <c r="AR28"/>
  <c r="AR40"/>
  <c r="AR52"/>
  <c r="AR64"/>
  <c r="AR76"/>
  <c r="AR88"/>
  <c r="AR100"/>
  <c r="AR112"/>
  <c r="AR124"/>
  <c r="AQ16"/>
  <c r="AQ28"/>
  <c r="AQ40"/>
  <c r="AQ52"/>
  <c r="AQ64"/>
  <c r="AQ76"/>
  <c r="AQ88"/>
  <c r="AQ100"/>
  <c r="AQ112"/>
  <c r="AQ124"/>
  <c r="AP16"/>
  <c r="AP28"/>
  <c r="AP40"/>
  <c r="AP52"/>
  <c r="AP64"/>
  <c r="AP76"/>
  <c r="AP88"/>
  <c r="AP100"/>
  <c r="AP112"/>
  <c r="AP124"/>
  <c r="R34" i="4"/>
  <c r="AO16" i="2"/>
  <c r="AO28"/>
  <c r="AO40"/>
  <c r="AO52"/>
  <c r="AO64"/>
  <c r="AO76"/>
  <c r="AO88"/>
  <c r="AO100"/>
  <c r="AO112"/>
  <c r="AO124"/>
  <c r="AN16"/>
  <c r="AN28"/>
  <c r="AN40"/>
  <c r="AN52"/>
  <c r="AN64"/>
  <c r="AN76"/>
  <c r="AN88"/>
  <c r="AN100"/>
  <c r="AN112"/>
  <c r="AN124"/>
  <c r="P34" i="4"/>
  <c r="AW15" i="2"/>
  <c r="AW27"/>
  <c r="AW39"/>
  <c r="AW51"/>
  <c r="AW63"/>
  <c r="AW75"/>
  <c r="AW87"/>
  <c r="AW99"/>
  <c r="AW111"/>
  <c r="AW123"/>
  <c r="AV15"/>
  <c r="AV27"/>
  <c r="AV39"/>
  <c r="AV51"/>
  <c r="AV63"/>
  <c r="AV75"/>
  <c r="AV87"/>
  <c r="AV99"/>
  <c r="AV111"/>
  <c r="AV123"/>
  <c r="X33" i="4"/>
  <c r="AU15" i="2"/>
  <c r="AU27"/>
  <c r="AU39"/>
  <c r="AU51"/>
  <c r="AU63"/>
  <c r="AU75"/>
  <c r="AU87"/>
  <c r="AU99"/>
  <c r="AU111"/>
  <c r="AU123"/>
  <c r="AT15"/>
  <c r="AT27"/>
  <c r="AT39"/>
  <c r="AT51"/>
  <c r="AT63"/>
  <c r="AT75"/>
  <c r="AT87"/>
  <c r="AT99"/>
  <c r="AT111"/>
  <c r="AT123"/>
  <c r="V33" i="4"/>
  <c r="AS15" i="2"/>
  <c r="AS27"/>
  <c r="AS39"/>
  <c r="AS51"/>
  <c r="AS63"/>
  <c r="AS75"/>
  <c r="AS87"/>
  <c r="AS99"/>
  <c r="AS111"/>
  <c r="AS123"/>
  <c r="AR15"/>
  <c r="AR27"/>
  <c r="AR39"/>
  <c r="AR51"/>
  <c r="AR63"/>
  <c r="AR75"/>
  <c r="AR87"/>
  <c r="AR99"/>
  <c r="AR111"/>
  <c r="AR123"/>
  <c r="AQ15"/>
  <c r="AQ27"/>
  <c r="AQ39"/>
  <c r="AQ51"/>
  <c r="AQ63"/>
  <c r="AQ75"/>
  <c r="AQ87"/>
  <c r="AQ99"/>
  <c r="AQ111"/>
  <c r="AQ123"/>
  <c r="AP15"/>
  <c r="AP27"/>
  <c r="AP39"/>
  <c r="AP51"/>
  <c r="AP63"/>
  <c r="AP75"/>
  <c r="AP87"/>
  <c r="AP99"/>
  <c r="AP111"/>
  <c r="AP123"/>
  <c r="R33" i="4"/>
  <c r="AO15" i="2"/>
  <c r="AO27"/>
  <c r="AO39"/>
  <c r="AO51"/>
  <c r="AO63"/>
  <c r="AO75"/>
  <c r="AO87"/>
  <c r="AO99"/>
  <c r="AO111"/>
  <c r="AO123"/>
  <c r="AN15"/>
  <c r="AN27"/>
  <c r="AN39"/>
  <c r="AN51"/>
  <c r="AN63"/>
  <c r="AN75"/>
  <c r="AN87"/>
  <c r="AN99"/>
  <c r="AN111"/>
  <c r="AN123"/>
  <c r="P33" i="4"/>
  <c r="AW14" i="2"/>
  <c r="AW26"/>
  <c r="AW38"/>
  <c r="AW50"/>
  <c r="AW62"/>
  <c r="AW74"/>
  <c r="AW86"/>
  <c r="AW98"/>
  <c r="AW110"/>
  <c r="AW122"/>
  <c r="AV14"/>
  <c r="AV26"/>
  <c r="AV38"/>
  <c r="AV50"/>
  <c r="AV62"/>
  <c r="AV74"/>
  <c r="AV86"/>
  <c r="AV98"/>
  <c r="AV110"/>
  <c r="AV122"/>
  <c r="X32" i="4"/>
  <c r="AU14" i="2"/>
  <c r="AU26"/>
  <c r="AU38"/>
  <c r="AU50"/>
  <c r="AU62"/>
  <c r="AU74"/>
  <c r="AU86"/>
  <c r="AU98"/>
  <c r="AU110"/>
  <c r="AU122"/>
  <c r="AT14"/>
  <c r="AT26"/>
  <c r="AT38"/>
  <c r="AT50"/>
  <c r="AT62"/>
  <c r="AT74"/>
  <c r="AT86"/>
  <c r="AT98"/>
  <c r="AT110"/>
  <c r="AT122"/>
  <c r="AS14"/>
  <c r="AS26"/>
  <c r="AS38"/>
  <c r="AS50"/>
  <c r="AS62"/>
  <c r="AS74"/>
  <c r="AS86"/>
  <c r="AS98"/>
  <c r="AS110"/>
  <c r="AS122"/>
  <c r="AR14"/>
  <c r="AR26"/>
  <c r="AR38"/>
  <c r="AR50"/>
  <c r="AR62"/>
  <c r="AR74"/>
  <c r="AR86"/>
  <c r="AR98"/>
  <c r="AR110"/>
  <c r="AR122"/>
  <c r="AQ14"/>
  <c r="AQ26"/>
  <c r="AQ38"/>
  <c r="AQ50"/>
  <c r="AQ62"/>
  <c r="AQ74"/>
  <c r="AQ86"/>
  <c r="AQ98"/>
  <c r="AQ110"/>
  <c r="AQ122"/>
  <c r="S32" i="4"/>
  <c r="AP14" i="2"/>
  <c r="AP26"/>
  <c r="AP38"/>
  <c r="AP50"/>
  <c r="AP62"/>
  <c r="AP74"/>
  <c r="AP86"/>
  <c r="AP98"/>
  <c r="AP110"/>
  <c r="AP122"/>
  <c r="AO14"/>
  <c r="AO26"/>
  <c r="AO38"/>
  <c r="AO50"/>
  <c r="AO62"/>
  <c r="AO74"/>
  <c r="AO86"/>
  <c r="AO98"/>
  <c r="AO110"/>
  <c r="AO122"/>
  <c r="Q32" i="4"/>
  <c r="AN14" i="2"/>
  <c r="AN26"/>
  <c r="AN38"/>
  <c r="AN50"/>
  <c r="AN62"/>
  <c r="AN74"/>
  <c r="AN86"/>
  <c r="AN98"/>
  <c r="AN110"/>
  <c r="AN122"/>
  <c r="AW13"/>
  <c r="AW25"/>
  <c r="AW37"/>
  <c r="AW49"/>
  <c r="AW61"/>
  <c r="AW73"/>
  <c r="AW85"/>
  <c r="AW97"/>
  <c r="AW109"/>
  <c r="AW121"/>
  <c r="Y31" i="4"/>
  <c r="AV13" i="2"/>
  <c r="AV25"/>
  <c r="AV37"/>
  <c r="AV49"/>
  <c r="AV61"/>
  <c r="AV73"/>
  <c r="AV85"/>
  <c r="AV97"/>
  <c r="AV109"/>
  <c r="AV121"/>
  <c r="AU13"/>
  <c r="AU25"/>
  <c r="AU37"/>
  <c r="AU49"/>
  <c r="AU61"/>
  <c r="AU73"/>
  <c r="AU85"/>
  <c r="AU97"/>
  <c r="AU109"/>
  <c r="AU121"/>
  <c r="W31" i="4"/>
  <c r="AT13" i="2"/>
  <c r="AT25"/>
  <c r="AT37"/>
  <c r="AT49"/>
  <c r="AT61"/>
  <c r="AT73"/>
  <c r="AT85"/>
  <c r="AT97"/>
  <c r="AT109"/>
  <c r="AT121"/>
  <c r="AS13"/>
  <c r="AS25"/>
  <c r="AS37"/>
  <c r="AS49"/>
  <c r="AS61"/>
  <c r="AS73"/>
  <c r="AS85"/>
  <c r="AS97"/>
  <c r="AS109"/>
  <c r="AS121"/>
  <c r="AR13"/>
  <c r="AR25"/>
  <c r="AR37"/>
  <c r="AR49"/>
  <c r="AR61"/>
  <c r="AR73"/>
  <c r="AR85"/>
  <c r="AR97"/>
  <c r="AR109"/>
  <c r="AR121"/>
  <c r="AQ13"/>
  <c r="AQ25"/>
  <c r="AQ37"/>
  <c r="AQ49"/>
  <c r="AQ61"/>
  <c r="AQ73"/>
  <c r="AQ85"/>
  <c r="AQ97"/>
  <c r="AQ109"/>
  <c r="AQ121"/>
  <c r="S31" i="4"/>
  <c r="AP13" i="2"/>
  <c r="AP25"/>
  <c r="AP37"/>
  <c r="AP49"/>
  <c r="AP61"/>
  <c r="AP73"/>
  <c r="AP85"/>
  <c r="AP97"/>
  <c r="AP109"/>
  <c r="AP121"/>
  <c r="AO13"/>
  <c r="AO25"/>
  <c r="AO37"/>
  <c r="AO49"/>
  <c r="AO61"/>
  <c r="AO73"/>
  <c r="AO85"/>
  <c r="AO97"/>
  <c r="AO109"/>
  <c r="AO121"/>
  <c r="Q31" i="4"/>
  <c r="AN13" i="2"/>
  <c r="AN25"/>
  <c r="AN37"/>
  <c r="AN49"/>
  <c r="AN61"/>
  <c r="AN73"/>
  <c r="AN85"/>
  <c r="AN97"/>
  <c r="AN109"/>
  <c r="AN121"/>
  <c r="AW12"/>
  <c r="AW24"/>
  <c r="AW36"/>
  <c r="AW48"/>
  <c r="AW60"/>
  <c r="AW72"/>
  <c r="AW84"/>
  <c r="AW96"/>
  <c r="AW108"/>
  <c r="AW120"/>
  <c r="Y30" i="4"/>
  <c r="AV12" i="2"/>
  <c r="AV24"/>
  <c r="AV36"/>
  <c r="AV48"/>
  <c r="AV60"/>
  <c r="AV72"/>
  <c r="AV84"/>
  <c r="AV96"/>
  <c r="AV108"/>
  <c r="AV120"/>
  <c r="AU12"/>
  <c r="AU24"/>
  <c r="AU36"/>
  <c r="AU48"/>
  <c r="AU60"/>
  <c r="AU72"/>
  <c r="AU84"/>
  <c r="AU96"/>
  <c r="AU108"/>
  <c r="AU120"/>
  <c r="W30" i="4"/>
  <c r="AT12" i="2"/>
  <c r="AT24"/>
  <c r="AT36"/>
  <c r="AT48"/>
  <c r="AT60"/>
  <c r="AT72"/>
  <c r="AT84"/>
  <c r="AT96"/>
  <c r="AT108"/>
  <c r="AT120"/>
  <c r="AS12"/>
  <c r="AS24"/>
  <c r="AS36"/>
  <c r="AS48"/>
  <c r="AS60"/>
  <c r="AS72"/>
  <c r="AS84"/>
  <c r="AS96"/>
  <c r="AS108"/>
  <c r="AS120"/>
  <c r="AR12"/>
  <c r="AR24"/>
  <c r="AR36"/>
  <c r="AR48"/>
  <c r="AR60"/>
  <c r="AR72"/>
  <c r="AR84"/>
  <c r="AR96"/>
  <c r="AR108"/>
  <c r="AR120"/>
  <c r="AQ12"/>
  <c r="AQ24"/>
  <c r="AQ36"/>
  <c r="AQ48"/>
  <c r="AQ60"/>
  <c r="AQ72"/>
  <c r="AQ84"/>
  <c r="AQ96"/>
  <c r="AQ108"/>
  <c r="AQ120"/>
  <c r="AP12"/>
  <c r="AP24"/>
  <c r="AP36"/>
  <c r="AP48"/>
  <c r="AP60"/>
  <c r="AP72"/>
  <c r="AP84"/>
  <c r="AP96"/>
  <c r="AP108"/>
  <c r="AP120"/>
  <c r="R30" i="4"/>
  <c r="AO12" i="2"/>
  <c r="AO24"/>
  <c r="AO36"/>
  <c r="AO48"/>
  <c r="AO60"/>
  <c r="AO72"/>
  <c r="AO84"/>
  <c r="AO96"/>
  <c r="AO108"/>
  <c r="AO120"/>
  <c r="AN12"/>
  <c r="AN24"/>
  <c r="AN36"/>
  <c r="AN48"/>
  <c r="AN60"/>
  <c r="AN72"/>
  <c r="AN84"/>
  <c r="AN96"/>
  <c r="AN108"/>
  <c r="AN120"/>
  <c r="P30" i="4"/>
  <c r="AW11" i="2"/>
  <c r="AW23"/>
  <c r="AW35"/>
  <c r="AW47"/>
  <c r="AW59"/>
  <c r="AW71"/>
  <c r="AW83"/>
  <c r="AW95"/>
  <c r="AW107"/>
  <c r="AW119"/>
  <c r="AV11"/>
  <c r="AV23"/>
  <c r="AV35"/>
  <c r="AV47"/>
  <c r="AV59"/>
  <c r="AV71"/>
  <c r="AV83"/>
  <c r="AV95"/>
  <c r="AV107"/>
  <c r="AV119"/>
  <c r="X29" i="4"/>
  <c r="AU11" i="2"/>
  <c r="AU23"/>
  <c r="AU35"/>
  <c r="AU47"/>
  <c r="AU59"/>
  <c r="AU71"/>
  <c r="AU83"/>
  <c r="AU95"/>
  <c r="AU107"/>
  <c r="AU119"/>
  <c r="AT11"/>
  <c r="AT23"/>
  <c r="AT35"/>
  <c r="AT47"/>
  <c r="AT59"/>
  <c r="AT71"/>
  <c r="AT83"/>
  <c r="AT95"/>
  <c r="AT107"/>
  <c r="AT119"/>
  <c r="AS11"/>
  <c r="AS23"/>
  <c r="AS35"/>
  <c r="AS47"/>
  <c r="AS59"/>
  <c r="AS71"/>
  <c r="AS83"/>
  <c r="AS95"/>
  <c r="AS107"/>
  <c r="AS119"/>
  <c r="AR11"/>
  <c r="AR23"/>
  <c r="AR35"/>
  <c r="AR47"/>
  <c r="AR59"/>
  <c r="AR71"/>
  <c r="AR83"/>
  <c r="AR95"/>
  <c r="AR107"/>
  <c r="AR119"/>
  <c r="AQ11"/>
  <c r="AQ23"/>
  <c r="AQ35"/>
  <c r="AQ47"/>
  <c r="AQ59"/>
  <c r="AQ71"/>
  <c r="AQ83"/>
  <c r="AQ95"/>
  <c r="AQ107"/>
  <c r="AQ119"/>
  <c r="AP11"/>
  <c r="AP23"/>
  <c r="AP35"/>
  <c r="AP47"/>
  <c r="AP59"/>
  <c r="AP71"/>
  <c r="AP83"/>
  <c r="AP95"/>
  <c r="AP107"/>
  <c r="AP119"/>
  <c r="R29" i="4"/>
  <c r="AO11" i="2"/>
  <c r="AO23"/>
  <c r="AO35"/>
  <c r="AO47"/>
  <c r="AO59"/>
  <c r="AO71"/>
  <c r="AO83"/>
  <c r="AO95"/>
  <c r="AO107"/>
  <c r="AO119"/>
  <c r="AN11"/>
  <c r="AN23"/>
  <c r="AN35"/>
  <c r="AN47"/>
  <c r="AN59"/>
  <c r="AN71"/>
  <c r="AN83"/>
  <c r="AN95"/>
  <c r="AN107"/>
  <c r="AN119"/>
  <c r="P29" i="4"/>
  <c r="M28"/>
  <c r="M40"/>
  <c r="L28"/>
  <c r="L40"/>
  <c r="K28"/>
  <c r="K40"/>
  <c r="J28"/>
  <c r="J40"/>
  <c r="I28"/>
  <c r="I40"/>
  <c r="H28"/>
  <c r="G28"/>
  <c r="G40"/>
  <c r="F28"/>
  <c r="E28"/>
  <c r="E40"/>
  <c r="D28"/>
  <c r="M39"/>
  <c r="L39"/>
  <c r="K39"/>
  <c r="J39"/>
  <c r="I39"/>
  <c r="G39"/>
  <c r="E39"/>
  <c r="M38"/>
  <c r="L38"/>
  <c r="K38"/>
  <c r="J38"/>
  <c r="I38"/>
  <c r="G38"/>
  <c r="E38"/>
  <c r="M37"/>
  <c r="L37"/>
  <c r="K37"/>
  <c r="J37"/>
  <c r="I37"/>
  <c r="G37"/>
  <c r="E37"/>
  <c r="M36"/>
  <c r="L36"/>
  <c r="K36"/>
  <c r="J36"/>
  <c r="I36"/>
  <c r="G36"/>
  <c r="E36"/>
  <c r="M35"/>
  <c r="L35"/>
  <c r="K35"/>
  <c r="J35"/>
  <c r="I35"/>
  <c r="G35"/>
  <c r="E35"/>
  <c r="M34"/>
  <c r="L34"/>
  <c r="K34"/>
  <c r="J34"/>
  <c r="I34"/>
  <c r="G34"/>
  <c r="E34"/>
  <c r="M33"/>
  <c r="L33"/>
  <c r="K33"/>
  <c r="J33"/>
  <c r="I33"/>
  <c r="G33"/>
  <c r="E33"/>
  <c r="M32"/>
  <c r="L32"/>
  <c r="K32"/>
  <c r="J32"/>
  <c r="I32"/>
  <c r="G32"/>
  <c r="E32"/>
  <c r="M31"/>
  <c r="L31"/>
  <c r="K31"/>
  <c r="J31"/>
  <c r="I31"/>
  <c r="G31"/>
  <c r="E31"/>
  <c r="M30"/>
  <c r="L30"/>
  <c r="K30"/>
  <c r="J30"/>
  <c r="I30"/>
  <c r="G30"/>
  <c r="E30"/>
  <c r="M29"/>
  <c r="L29"/>
  <c r="K29"/>
  <c r="J29"/>
  <c r="I29"/>
  <c r="G29"/>
  <c r="E29"/>
  <c r="Y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Y25"/>
  <c r="X4"/>
  <c r="X25"/>
  <c r="W4"/>
  <c r="V25"/>
  <c r="U4"/>
  <c r="T4"/>
  <c r="S4"/>
  <c r="R4"/>
  <c r="Q4"/>
  <c r="P4"/>
  <c r="Y24"/>
  <c r="X24"/>
  <c r="R24"/>
  <c r="P24"/>
  <c r="R23"/>
  <c r="P23"/>
  <c r="X22"/>
  <c r="S22"/>
  <c r="Y21"/>
  <c r="Q21"/>
  <c r="X20"/>
  <c r="R20"/>
  <c r="P20"/>
  <c r="W19"/>
  <c r="R19"/>
  <c r="P19"/>
  <c r="X18"/>
  <c r="S18"/>
  <c r="Q18"/>
  <c r="Y17"/>
  <c r="S17"/>
  <c r="Q17"/>
  <c r="Y16"/>
  <c r="X16"/>
  <c r="R16"/>
  <c r="P16"/>
  <c r="W15"/>
  <c r="R15"/>
  <c r="P15"/>
  <c r="X14"/>
  <c r="S14"/>
  <c r="Q14"/>
  <c r="Y13"/>
  <c r="S13"/>
  <c r="Q13"/>
  <c r="Y12"/>
  <c r="X12"/>
  <c r="R12"/>
  <c r="P12"/>
  <c r="W11"/>
  <c r="R11"/>
  <c r="P11"/>
  <c r="X10"/>
  <c r="S10"/>
  <c r="Q10"/>
  <c r="Y9"/>
  <c r="S9"/>
  <c r="Q9"/>
  <c r="Y8"/>
  <c r="X8"/>
  <c r="R8"/>
  <c r="P8"/>
  <c r="W7"/>
  <c r="R7"/>
  <c r="P7"/>
  <c r="X6"/>
  <c r="S6"/>
  <c r="Q6"/>
  <c r="Y5"/>
  <c r="S5"/>
  <c r="R5"/>
  <c r="Q5"/>
  <c r="P5"/>
  <c r="M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M25"/>
  <c r="L4"/>
  <c r="L25"/>
  <c r="K4"/>
  <c r="K25"/>
  <c r="J4"/>
  <c r="J25"/>
  <c r="I4"/>
  <c r="I25"/>
  <c r="H4"/>
  <c r="H25"/>
  <c r="G4"/>
  <c r="G25"/>
  <c r="F4"/>
  <c r="F25"/>
  <c r="E4"/>
  <c r="E25"/>
  <c r="D4"/>
  <c r="D25"/>
  <c r="M24"/>
  <c r="K24"/>
  <c r="I24"/>
  <c r="G24"/>
  <c r="E24"/>
  <c r="M23"/>
  <c r="K23"/>
  <c r="G23"/>
  <c r="E23"/>
  <c r="M22"/>
  <c r="K22"/>
  <c r="I22"/>
  <c r="G22"/>
  <c r="E22"/>
  <c r="M21"/>
  <c r="K21"/>
  <c r="G21"/>
  <c r="E21"/>
  <c r="M20"/>
  <c r="K20"/>
  <c r="I20"/>
  <c r="G20"/>
  <c r="E20"/>
  <c r="M19"/>
  <c r="K19"/>
  <c r="G19"/>
  <c r="E19"/>
  <c r="M18"/>
  <c r="K18"/>
  <c r="I18"/>
  <c r="G18"/>
  <c r="E18"/>
  <c r="M17"/>
  <c r="K17"/>
  <c r="G17"/>
  <c r="E17"/>
  <c r="M16"/>
  <c r="K16"/>
  <c r="I16"/>
  <c r="G16"/>
  <c r="E16"/>
  <c r="M15"/>
  <c r="K15"/>
  <c r="G15"/>
  <c r="E15"/>
  <c r="M14"/>
  <c r="K14"/>
  <c r="I14"/>
  <c r="G14"/>
  <c r="E14"/>
  <c r="M13"/>
  <c r="K13"/>
  <c r="G13"/>
  <c r="E13"/>
  <c r="M12"/>
  <c r="K12"/>
  <c r="I12"/>
  <c r="G12"/>
  <c r="E12"/>
  <c r="M11"/>
  <c r="K11"/>
  <c r="G11"/>
  <c r="E11"/>
  <c r="M10"/>
  <c r="K10"/>
  <c r="I10"/>
  <c r="G10"/>
  <c r="E10"/>
  <c r="M9"/>
  <c r="K9"/>
  <c r="G9"/>
  <c r="E9"/>
  <c r="M8"/>
  <c r="K8"/>
  <c r="I8"/>
  <c r="G8"/>
  <c r="E8"/>
  <c r="M7"/>
  <c r="K7"/>
  <c r="G7"/>
  <c r="E7"/>
  <c r="M6"/>
  <c r="K6"/>
  <c r="I6"/>
  <c r="G6"/>
  <c r="E6"/>
  <c r="M5"/>
  <c r="K5"/>
  <c r="G5"/>
  <c r="E5"/>
  <c r="BI227" i="2"/>
  <c r="BI228"/>
  <c r="BI229"/>
  <c r="BI230"/>
  <c r="BI231"/>
  <c r="BI232"/>
  <c r="BI233"/>
  <c r="BI234"/>
  <c r="BI235"/>
  <c r="BI236"/>
  <c r="BI237"/>
  <c r="BI238"/>
  <c r="BH227"/>
  <c r="BH228"/>
  <c r="BH229"/>
  <c r="BH230"/>
  <c r="BH231"/>
  <c r="BH232"/>
  <c r="BH233"/>
  <c r="BH234"/>
  <c r="BH235"/>
  <c r="BH236"/>
  <c r="BH237"/>
  <c r="BH238"/>
  <c r="BG227"/>
  <c r="BG228"/>
  <c r="BG229"/>
  <c r="BG230"/>
  <c r="BG231"/>
  <c r="BG232"/>
  <c r="BG233"/>
  <c r="BG234"/>
  <c r="BG235"/>
  <c r="BG236"/>
  <c r="BG237"/>
  <c r="BG238"/>
  <c r="BF227"/>
  <c r="BF228"/>
  <c r="BF229"/>
  <c r="BF230"/>
  <c r="BF231"/>
  <c r="BF232"/>
  <c r="BF233"/>
  <c r="BF234"/>
  <c r="BF235"/>
  <c r="BF236"/>
  <c r="BF237"/>
  <c r="BF238"/>
  <c r="BI215"/>
  <c r="BI216"/>
  <c r="BI217"/>
  <c r="BI218"/>
  <c r="BI219"/>
  <c r="BI220"/>
  <c r="BI221"/>
  <c r="BI222"/>
  <c r="BI223"/>
  <c r="BI224"/>
  <c r="BI225"/>
  <c r="BI226"/>
  <c r="BH215"/>
  <c r="BH216"/>
  <c r="BH217"/>
  <c r="BH218"/>
  <c r="BH219"/>
  <c r="BH220"/>
  <c r="BH221"/>
  <c r="BH222"/>
  <c r="BH223"/>
  <c r="BH224"/>
  <c r="BH225"/>
  <c r="BH226"/>
  <c r="BG215"/>
  <c r="BG216"/>
  <c r="BG217"/>
  <c r="BG218"/>
  <c r="BG219"/>
  <c r="BG220"/>
  <c r="BG221"/>
  <c r="BG222"/>
  <c r="BG223"/>
  <c r="BG224"/>
  <c r="BG225"/>
  <c r="BG226"/>
  <c r="BF215"/>
  <c r="BF216"/>
  <c r="BF217"/>
  <c r="BF218"/>
  <c r="BF219"/>
  <c r="BF220"/>
  <c r="BF221"/>
  <c r="BF222"/>
  <c r="BF223"/>
  <c r="BF224"/>
  <c r="BF225"/>
  <c r="BF226"/>
  <c r="BI203"/>
  <c r="BI204"/>
  <c r="BI205"/>
  <c r="BI206"/>
  <c r="BI207"/>
  <c r="BI208"/>
  <c r="BI209"/>
  <c r="BI210"/>
  <c r="BI211"/>
  <c r="BI212"/>
  <c r="BI213"/>
  <c r="BI214"/>
  <c r="BH203"/>
  <c r="BH204"/>
  <c r="BH205"/>
  <c r="BH206"/>
  <c r="BH207"/>
  <c r="BH208"/>
  <c r="BH209"/>
  <c r="BH210"/>
  <c r="BH211"/>
  <c r="BH212"/>
  <c r="BH213"/>
  <c r="BH214"/>
  <c r="BG203"/>
  <c r="BG204"/>
  <c r="BG205"/>
  <c r="BG206"/>
  <c r="BG207"/>
  <c r="BG208"/>
  <c r="BG209"/>
  <c r="BG210"/>
  <c r="BG211"/>
  <c r="BG212"/>
  <c r="BG213"/>
  <c r="BG214"/>
  <c r="BF203"/>
  <c r="BF204"/>
  <c r="BF205"/>
  <c r="BF206"/>
  <c r="BF207"/>
  <c r="BF208"/>
  <c r="BF209"/>
  <c r="BF210"/>
  <c r="BF211"/>
  <c r="BF212"/>
  <c r="BF213"/>
  <c r="BF214"/>
  <c r="BI191"/>
  <c r="BI192"/>
  <c r="BI193"/>
  <c r="BI194"/>
  <c r="BI195"/>
  <c r="BI196"/>
  <c r="BI197"/>
  <c r="BI198"/>
  <c r="BI199"/>
  <c r="BI200"/>
  <c r="BI201"/>
  <c r="BI202"/>
  <c r="BH191"/>
  <c r="BH192"/>
  <c r="BH193"/>
  <c r="BH194"/>
  <c r="BH195"/>
  <c r="BH196"/>
  <c r="BH197"/>
  <c r="BH198"/>
  <c r="BH199"/>
  <c r="BH200"/>
  <c r="BH201"/>
  <c r="BH202"/>
  <c r="BG191"/>
  <c r="BG192"/>
  <c r="BG193"/>
  <c r="BG194"/>
  <c r="BG195"/>
  <c r="BG196"/>
  <c r="BG197"/>
  <c r="BG198"/>
  <c r="BG199"/>
  <c r="BG200"/>
  <c r="BG201"/>
  <c r="BG202"/>
  <c r="BF191"/>
  <c r="BF192"/>
  <c r="BF193"/>
  <c r="BF194"/>
  <c r="BF195"/>
  <c r="BF196"/>
  <c r="BF197"/>
  <c r="BF198"/>
  <c r="BF199"/>
  <c r="BF200"/>
  <c r="BF201"/>
  <c r="BF202"/>
  <c r="BI179"/>
  <c r="BI180"/>
  <c r="BI181"/>
  <c r="BI182"/>
  <c r="BI183"/>
  <c r="BI184"/>
  <c r="BI185"/>
  <c r="BI186"/>
  <c r="BI187"/>
  <c r="BI188"/>
  <c r="BI189"/>
  <c r="BI190"/>
  <c r="BH179"/>
  <c r="BH180"/>
  <c r="BH181"/>
  <c r="BH182"/>
  <c r="BH183"/>
  <c r="BH184"/>
  <c r="BH185"/>
  <c r="BH186"/>
  <c r="BH187"/>
  <c r="BH188"/>
  <c r="BH189"/>
  <c r="BH190"/>
  <c r="BG179"/>
  <c r="BG180"/>
  <c r="BG181"/>
  <c r="BG182"/>
  <c r="BG183"/>
  <c r="BG184"/>
  <c r="BG185"/>
  <c r="BG186"/>
  <c r="BG187"/>
  <c r="BG188"/>
  <c r="BG189"/>
  <c r="BG190"/>
  <c r="BF179"/>
  <c r="BF180"/>
  <c r="BF181"/>
  <c r="BF182"/>
  <c r="BF183"/>
  <c r="BF184"/>
  <c r="BF185"/>
  <c r="BF186"/>
  <c r="BF187"/>
  <c r="BF188"/>
  <c r="BF189"/>
  <c r="BF190"/>
  <c r="BI167"/>
  <c r="BI168"/>
  <c r="BI169"/>
  <c r="BI170"/>
  <c r="BI171"/>
  <c r="BI172"/>
  <c r="BI173"/>
  <c r="BI174"/>
  <c r="BI175"/>
  <c r="BI176"/>
  <c r="BI177"/>
  <c r="BI178"/>
  <c r="BH167"/>
  <c r="BH168"/>
  <c r="BH169"/>
  <c r="BH170"/>
  <c r="BH171"/>
  <c r="BH172"/>
  <c r="BH173"/>
  <c r="BH174"/>
  <c r="BH175"/>
  <c r="BH176"/>
  <c r="BH177"/>
  <c r="BH178"/>
  <c r="BG167"/>
  <c r="BG168"/>
  <c r="BG169"/>
  <c r="BG170"/>
  <c r="BG171"/>
  <c r="BG172"/>
  <c r="BG173"/>
  <c r="BG174"/>
  <c r="BG175"/>
  <c r="BG176"/>
  <c r="BG177"/>
  <c r="BG178"/>
  <c r="BF167"/>
  <c r="BF168"/>
  <c r="BF169"/>
  <c r="BF170"/>
  <c r="BF171"/>
  <c r="BF172"/>
  <c r="BF173"/>
  <c r="BF174"/>
  <c r="BF175"/>
  <c r="BF176"/>
  <c r="BF177"/>
  <c r="BF178"/>
  <c r="BI155"/>
  <c r="BI156"/>
  <c r="BI157"/>
  <c r="BI158"/>
  <c r="BI159"/>
  <c r="BI160"/>
  <c r="BI161"/>
  <c r="BI162"/>
  <c r="BI163"/>
  <c r="BI164"/>
  <c r="BI165"/>
  <c r="BI166"/>
  <c r="BH155"/>
  <c r="BH156"/>
  <c r="BH157"/>
  <c r="BH158"/>
  <c r="BH159"/>
  <c r="BH160"/>
  <c r="BH161"/>
  <c r="BH162"/>
  <c r="BH163"/>
  <c r="BH164"/>
  <c r="BH165"/>
  <c r="BH166"/>
  <c r="BG155"/>
  <c r="BG156"/>
  <c r="BG157"/>
  <c r="BG158"/>
  <c r="BG159"/>
  <c r="BG160"/>
  <c r="BG161"/>
  <c r="BG162"/>
  <c r="BG163"/>
  <c r="BG164"/>
  <c r="BG165"/>
  <c r="BG166"/>
  <c r="BF155"/>
  <c r="BF156"/>
  <c r="BF157"/>
  <c r="BF158"/>
  <c r="BF159"/>
  <c r="BF160"/>
  <c r="BF161"/>
  <c r="BF162"/>
  <c r="BF163"/>
  <c r="BF164"/>
  <c r="BF165"/>
  <c r="BF166"/>
  <c r="BI143"/>
  <c r="BI144"/>
  <c r="BI145"/>
  <c r="BI146"/>
  <c r="BI147"/>
  <c r="BI148"/>
  <c r="BI149"/>
  <c r="BI150"/>
  <c r="BI151"/>
  <c r="BI152"/>
  <c r="BI153"/>
  <c r="BI154"/>
  <c r="BH143"/>
  <c r="BH144"/>
  <c r="BH145"/>
  <c r="BH146"/>
  <c r="BH147"/>
  <c r="BH148"/>
  <c r="BH149"/>
  <c r="BH150"/>
  <c r="BH151"/>
  <c r="BH152"/>
  <c r="BH153"/>
  <c r="BH154"/>
  <c r="BG143"/>
  <c r="BG144"/>
  <c r="BG145"/>
  <c r="BG146"/>
  <c r="BG147"/>
  <c r="BG148"/>
  <c r="BG149"/>
  <c r="BG150"/>
  <c r="BG151"/>
  <c r="BG152"/>
  <c r="BG153"/>
  <c r="BG154"/>
  <c r="BF143"/>
  <c r="BF144"/>
  <c r="BF145"/>
  <c r="BF146"/>
  <c r="BF147"/>
  <c r="BF148"/>
  <c r="BF149"/>
  <c r="BF150"/>
  <c r="BF151"/>
  <c r="BF152"/>
  <c r="BF153"/>
  <c r="BF154"/>
  <c r="BI131"/>
  <c r="BI132"/>
  <c r="BI133"/>
  <c r="BI134"/>
  <c r="BI135"/>
  <c r="BI136"/>
  <c r="BI137"/>
  <c r="BI138"/>
  <c r="BI139"/>
  <c r="BI140"/>
  <c r="BI141"/>
  <c r="BI142"/>
  <c r="BH131"/>
  <c r="BH132"/>
  <c r="BH133"/>
  <c r="BH134"/>
  <c r="BH135"/>
  <c r="BH136"/>
  <c r="BH137"/>
  <c r="BH138"/>
  <c r="BH139"/>
  <c r="BH140"/>
  <c r="BH141"/>
  <c r="BH142"/>
  <c r="BG131"/>
  <c r="BG132"/>
  <c r="BG133"/>
  <c r="BG134"/>
  <c r="BG135"/>
  <c r="BG136"/>
  <c r="BG137"/>
  <c r="BG138"/>
  <c r="BG139"/>
  <c r="BG140"/>
  <c r="BG141"/>
  <c r="BG142"/>
  <c r="BF131"/>
  <c r="BF132"/>
  <c r="BF133"/>
  <c r="BF134"/>
  <c r="BF135"/>
  <c r="BF136"/>
  <c r="BF137"/>
  <c r="BF138"/>
  <c r="BF139"/>
  <c r="BF140"/>
  <c r="BF141"/>
  <c r="BF142"/>
  <c r="BI119"/>
  <c r="BI120"/>
  <c r="BI121"/>
  <c r="BI122"/>
  <c r="BI123"/>
  <c r="BI124"/>
  <c r="BI125"/>
  <c r="BI126"/>
  <c r="BI127"/>
  <c r="BI128"/>
  <c r="BI129"/>
  <c r="BI130"/>
  <c r="BH119"/>
  <c r="BH120"/>
  <c r="BH121"/>
  <c r="BH122"/>
  <c r="BH123"/>
  <c r="BH124"/>
  <c r="BH125"/>
  <c r="BH126"/>
  <c r="BH127"/>
  <c r="BH128"/>
  <c r="BH129"/>
  <c r="BH130"/>
  <c r="BG119"/>
  <c r="BG120"/>
  <c r="BG121"/>
  <c r="BG122"/>
  <c r="BG123"/>
  <c r="BG124"/>
  <c r="BG125"/>
  <c r="BG126"/>
  <c r="BG127"/>
  <c r="BG128"/>
  <c r="BG129"/>
  <c r="BG130"/>
  <c r="BF119"/>
  <c r="BF120"/>
  <c r="BF121"/>
  <c r="BF122"/>
  <c r="BF123"/>
  <c r="BF124"/>
  <c r="BF125"/>
  <c r="BF126"/>
  <c r="BF127"/>
  <c r="BF128"/>
  <c r="BF129"/>
  <c r="BF130"/>
  <c r="BI107"/>
  <c r="BI108"/>
  <c r="BI109"/>
  <c r="BI110"/>
  <c r="BI111"/>
  <c r="BI112"/>
  <c r="BI113"/>
  <c r="BI114"/>
  <c r="BI115"/>
  <c r="BI116"/>
  <c r="BI117"/>
  <c r="BI118"/>
  <c r="BH107"/>
  <c r="BH108"/>
  <c r="BH109"/>
  <c r="BH110"/>
  <c r="BH111"/>
  <c r="BH112"/>
  <c r="BH113"/>
  <c r="BH114"/>
  <c r="BH115"/>
  <c r="BH116"/>
  <c r="BH117"/>
  <c r="BH118"/>
  <c r="BG107"/>
  <c r="BG108"/>
  <c r="BG109"/>
  <c r="BG110"/>
  <c r="BG111"/>
  <c r="BG112"/>
  <c r="BG113"/>
  <c r="BG114"/>
  <c r="BG115"/>
  <c r="BG116"/>
  <c r="BG117"/>
  <c r="BG118"/>
  <c r="BF107"/>
  <c r="BF108"/>
  <c r="BF109"/>
  <c r="BF110"/>
  <c r="BF111"/>
  <c r="BF112"/>
  <c r="BF113"/>
  <c r="BF114"/>
  <c r="BF115"/>
  <c r="BF116"/>
  <c r="BF117"/>
  <c r="BF118"/>
  <c r="BI95"/>
  <c r="BI96"/>
  <c r="BI97"/>
  <c r="BI98"/>
  <c r="BI99"/>
  <c r="BI100"/>
  <c r="BI101"/>
  <c r="BI102"/>
  <c r="BI103"/>
  <c r="BI104"/>
  <c r="BI105"/>
  <c r="BI106"/>
  <c r="BH95"/>
  <c r="BH96"/>
  <c r="BH97"/>
  <c r="BH98"/>
  <c r="BH99"/>
  <c r="BH100"/>
  <c r="BH101"/>
  <c r="BH102"/>
  <c r="BH103"/>
  <c r="BH104"/>
  <c r="BH105"/>
  <c r="BH106"/>
  <c r="BG95"/>
  <c r="BG96"/>
  <c r="BG97"/>
  <c r="BG98"/>
  <c r="BG99"/>
  <c r="BG100"/>
  <c r="BG101"/>
  <c r="BG102"/>
  <c r="BG103"/>
  <c r="BG104"/>
  <c r="BG105"/>
  <c r="BG106"/>
  <c r="BF95"/>
  <c r="BF96"/>
  <c r="BF97"/>
  <c r="BF98"/>
  <c r="BF99"/>
  <c r="BF100"/>
  <c r="BF101"/>
  <c r="BF102"/>
  <c r="BF103"/>
  <c r="BF104"/>
  <c r="BF105"/>
  <c r="BF106"/>
  <c r="BI83"/>
  <c r="BI84"/>
  <c r="BI85"/>
  <c r="BI86"/>
  <c r="BI87"/>
  <c r="BI88"/>
  <c r="BI89"/>
  <c r="BI90"/>
  <c r="BI91"/>
  <c r="BI92"/>
  <c r="BI93"/>
  <c r="BI94"/>
  <c r="BH83"/>
  <c r="BH84"/>
  <c r="BH85"/>
  <c r="BH86"/>
  <c r="BH87"/>
  <c r="BH88"/>
  <c r="BH89"/>
  <c r="BH90"/>
  <c r="BH91"/>
  <c r="BH92"/>
  <c r="BH93"/>
  <c r="BH94"/>
  <c r="BG83"/>
  <c r="BG84"/>
  <c r="BG85"/>
  <c r="BG86"/>
  <c r="BG87"/>
  <c r="BG88"/>
  <c r="BG89"/>
  <c r="BG90"/>
  <c r="BG91"/>
  <c r="BG92"/>
  <c r="BG93"/>
  <c r="BG94"/>
  <c r="BF83"/>
  <c r="BF84"/>
  <c r="BF85"/>
  <c r="BF86"/>
  <c r="BF87"/>
  <c r="BF88"/>
  <c r="BF89"/>
  <c r="BF90"/>
  <c r="BF91"/>
  <c r="BF92"/>
  <c r="BF93"/>
  <c r="BF94"/>
  <c r="BI71"/>
  <c r="BI72"/>
  <c r="BI73"/>
  <c r="BI74"/>
  <c r="BI75"/>
  <c r="BI76"/>
  <c r="BI77"/>
  <c r="BI78"/>
  <c r="BI79"/>
  <c r="BI80"/>
  <c r="BI81"/>
  <c r="BI82"/>
  <c r="BH71"/>
  <c r="BH72"/>
  <c r="BH73"/>
  <c r="BH74"/>
  <c r="BH75"/>
  <c r="BH76"/>
  <c r="BH77"/>
  <c r="BH78"/>
  <c r="BH79"/>
  <c r="BH80"/>
  <c r="BH81"/>
  <c r="BH82"/>
  <c r="BG71"/>
  <c r="BG72"/>
  <c r="BG73"/>
  <c r="BG74"/>
  <c r="BG75"/>
  <c r="BG76"/>
  <c r="BG77"/>
  <c r="BG78"/>
  <c r="BG79"/>
  <c r="BG80"/>
  <c r="BG81"/>
  <c r="BG82"/>
  <c r="BF71"/>
  <c r="BF72"/>
  <c r="BF73"/>
  <c r="BF74"/>
  <c r="BF75"/>
  <c r="BF76"/>
  <c r="BF77"/>
  <c r="BF78"/>
  <c r="BF79"/>
  <c r="BF80"/>
  <c r="BF81"/>
  <c r="BF82"/>
  <c r="BI59"/>
  <c r="BI60"/>
  <c r="BI61"/>
  <c r="BI62"/>
  <c r="BI63"/>
  <c r="BI64"/>
  <c r="BI65"/>
  <c r="BI66"/>
  <c r="BI67"/>
  <c r="BI68"/>
  <c r="BI69"/>
  <c r="BI70"/>
  <c r="BH59"/>
  <c r="BH60"/>
  <c r="BH61"/>
  <c r="BH62"/>
  <c r="BH63"/>
  <c r="BH64"/>
  <c r="BH65"/>
  <c r="BH66"/>
  <c r="BH67"/>
  <c r="BH68"/>
  <c r="BH69"/>
  <c r="BH70"/>
  <c r="BG59"/>
  <c r="BG60"/>
  <c r="BG61"/>
  <c r="BG62"/>
  <c r="BG63"/>
  <c r="BG64"/>
  <c r="BG65"/>
  <c r="BG66"/>
  <c r="BG67"/>
  <c r="BG68"/>
  <c r="BG69"/>
  <c r="BG70"/>
  <c r="BF59"/>
  <c r="BF60"/>
  <c r="BF61"/>
  <c r="BF62"/>
  <c r="BF63"/>
  <c r="BF64"/>
  <c r="BF65"/>
  <c r="BF66"/>
  <c r="BF67"/>
  <c r="BF68"/>
  <c r="BF69"/>
  <c r="BF70"/>
  <c r="BI47"/>
  <c r="BI48"/>
  <c r="BI49"/>
  <c r="BI50"/>
  <c r="BI51"/>
  <c r="BI52"/>
  <c r="BI53"/>
  <c r="BI54"/>
  <c r="BI55"/>
  <c r="BI56"/>
  <c r="BI57"/>
  <c r="BI58"/>
  <c r="BH47"/>
  <c r="BH48"/>
  <c r="BH49"/>
  <c r="BH50"/>
  <c r="BH51"/>
  <c r="BH52"/>
  <c r="BH53"/>
  <c r="BH54"/>
  <c r="BH55"/>
  <c r="BH56"/>
  <c r="BH57"/>
  <c r="BH58"/>
  <c r="BG47"/>
  <c r="BG48"/>
  <c r="BG49"/>
  <c r="BG50"/>
  <c r="BG51"/>
  <c r="BG52"/>
  <c r="BG53"/>
  <c r="BG54"/>
  <c r="BG55"/>
  <c r="BG56"/>
  <c r="BG57"/>
  <c r="BG58"/>
  <c r="BF47"/>
  <c r="BF48"/>
  <c r="BF49"/>
  <c r="BF50"/>
  <c r="BF51"/>
  <c r="BF52"/>
  <c r="BF53"/>
  <c r="BF54"/>
  <c r="BF55"/>
  <c r="BF56"/>
  <c r="BF57"/>
  <c r="BF58"/>
  <c r="BI35"/>
  <c r="BI36"/>
  <c r="BI37"/>
  <c r="BI38"/>
  <c r="BI39"/>
  <c r="BI40"/>
  <c r="BI41"/>
  <c r="BI42"/>
  <c r="BI43"/>
  <c r="BI44"/>
  <c r="BI45"/>
  <c r="BI46"/>
  <c r="BH35"/>
  <c r="BH36"/>
  <c r="BH37"/>
  <c r="BH38"/>
  <c r="BH39"/>
  <c r="BH40"/>
  <c r="BH41"/>
  <c r="BH42"/>
  <c r="BH43"/>
  <c r="BH44"/>
  <c r="BH45"/>
  <c r="BH46"/>
  <c r="BG35"/>
  <c r="BG36"/>
  <c r="BG37"/>
  <c r="BG38"/>
  <c r="BG39"/>
  <c r="BG40"/>
  <c r="BG41"/>
  <c r="BG42"/>
  <c r="BG43"/>
  <c r="BG44"/>
  <c r="BG45"/>
  <c r="BG46"/>
  <c r="BF35"/>
  <c r="BF36"/>
  <c r="BF37"/>
  <c r="BF38"/>
  <c r="BF39"/>
  <c r="BF40"/>
  <c r="BF41"/>
  <c r="BF42"/>
  <c r="BF43"/>
  <c r="BF44"/>
  <c r="BF45"/>
  <c r="BF46"/>
  <c r="BI23"/>
  <c r="BI24"/>
  <c r="BI25"/>
  <c r="BI26"/>
  <c r="BI27"/>
  <c r="BI28"/>
  <c r="BI29"/>
  <c r="BI30"/>
  <c r="BI31"/>
  <c r="BI32"/>
  <c r="BI33"/>
  <c r="BI34"/>
  <c r="BH23"/>
  <c r="BH24"/>
  <c r="BH25"/>
  <c r="BH26"/>
  <c r="BH27"/>
  <c r="BH28"/>
  <c r="BH29"/>
  <c r="BH30"/>
  <c r="BH31"/>
  <c r="BH32"/>
  <c r="BH33"/>
  <c r="BH34"/>
  <c r="BG23"/>
  <c r="BG24"/>
  <c r="BG25"/>
  <c r="BG26"/>
  <c r="BG27"/>
  <c r="BG28"/>
  <c r="BG29"/>
  <c r="BG30"/>
  <c r="BG31"/>
  <c r="BG32"/>
  <c r="BG33"/>
  <c r="BG34"/>
  <c r="BF23"/>
  <c r="BF24"/>
  <c r="BF25"/>
  <c r="BF26"/>
  <c r="BF27"/>
  <c r="BF28"/>
  <c r="BF29"/>
  <c r="BF30"/>
  <c r="BF31"/>
  <c r="BF32"/>
  <c r="BF33"/>
  <c r="BF34"/>
  <c r="BI11"/>
  <c r="BI12"/>
  <c r="BI13"/>
  <c r="BI14"/>
  <c r="BI15"/>
  <c r="BI16"/>
  <c r="BI17"/>
  <c r="BI18"/>
  <c r="BI19"/>
  <c r="BI20"/>
  <c r="BI21"/>
  <c r="BI22"/>
  <c r="BH11"/>
  <c r="BH12"/>
  <c r="BH13"/>
  <c r="BH14"/>
  <c r="BH15"/>
  <c r="BH16"/>
  <c r="BH17"/>
  <c r="BH18"/>
  <c r="BH19"/>
  <c r="BH20"/>
  <c r="BH21"/>
  <c r="BH22"/>
  <c r="BG11"/>
  <c r="BG12"/>
  <c r="BG13"/>
  <c r="BG14"/>
  <c r="BG15"/>
  <c r="BG16"/>
  <c r="BG17"/>
  <c r="BG18"/>
  <c r="BG19"/>
  <c r="BG20"/>
  <c r="BG21"/>
  <c r="BG22"/>
  <c r="BF11"/>
  <c r="BF12"/>
  <c r="BF13"/>
  <c r="BF14"/>
  <c r="BF15"/>
  <c r="BF16"/>
  <c r="BF17"/>
  <c r="BF18"/>
  <c r="BF19"/>
  <c r="BF20"/>
  <c r="BF21"/>
  <c r="BF22"/>
  <c r="BI5"/>
  <c r="BI6"/>
  <c r="BI7"/>
  <c r="BI8"/>
  <c r="BI9"/>
  <c r="BI10"/>
  <c r="BH5"/>
  <c r="BH6"/>
  <c r="BH7"/>
  <c r="BH8"/>
  <c r="BH9"/>
  <c r="BH10"/>
  <c r="BG5"/>
  <c r="BG6"/>
  <c r="BG7"/>
  <c r="BG8"/>
  <c r="BG9"/>
  <c r="BG10"/>
  <c r="BF5"/>
  <c r="BF6"/>
  <c r="BF7"/>
  <c r="BF8"/>
  <c r="BF9"/>
  <c r="BF10"/>
  <c r="AW3"/>
  <c r="AV3"/>
  <c r="AU3"/>
  <c r="AT3"/>
  <c r="BI3"/>
  <c r="BH3"/>
  <c r="BG3"/>
  <c r="BF3"/>
  <c r="AK3"/>
  <c r="AJ3"/>
  <c r="AI3"/>
  <c r="Z3"/>
  <c r="Y3"/>
  <c r="X3"/>
  <c r="O3"/>
  <c r="N3"/>
  <c r="M3"/>
  <c r="BE227"/>
  <c r="BE228"/>
  <c r="BE229"/>
  <c r="BE230"/>
  <c r="BE231"/>
  <c r="BE232"/>
  <c r="BE233"/>
  <c r="BE234"/>
  <c r="BE235"/>
  <c r="BE236"/>
  <c r="BE237"/>
  <c r="BE238"/>
  <c r="BE215"/>
  <c r="BE216"/>
  <c r="BE217"/>
  <c r="BE218"/>
  <c r="BE219"/>
  <c r="BE220"/>
  <c r="BE221"/>
  <c r="BE222"/>
  <c r="BE223"/>
  <c r="BE224"/>
  <c r="BE225"/>
  <c r="BE226"/>
  <c r="BE203"/>
  <c r="BE204"/>
  <c r="BE205"/>
  <c r="BE206"/>
  <c r="BE207"/>
  <c r="BE208"/>
  <c r="BE209"/>
  <c r="BE210"/>
  <c r="BE211"/>
  <c r="BE212"/>
  <c r="BE213"/>
  <c r="BE214"/>
  <c r="BE191"/>
  <c r="BE192"/>
  <c r="BE193"/>
  <c r="BE194"/>
  <c r="BE195"/>
  <c r="BE196"/>
  <c r="BE197"/>
  <c r="BE198"/>
  <c r="BE199"/>
  <c r="BE200"/>
  <c r="BE201"/>
  <c r="BE202"/>
  <c r="BE179"/>
  <c r="BE180"/>
  <c r="BE181"/>
  <c r="BE182"/>
  <c r="BE183"/>
  <c r="BE184"/>
  <c r="BE185"/>
  <c r="BE186"/>
  <c r="BE187"/>
  <c r="BE188"/>
  <c r="BE189"/>
  <c r="BE190"/>
  <c r="BE167"/>
  <c r="BE168"/>
  <c r="BE169"/>
  <c r="BE170"/>
  <c r="BE171"/>
  <c r="BE172"/>
  <c r="BE173"/>
  <c r="BE174"/>
  <c r="BE175"/>
  <c r="BE176"/>
  <c r="BE177"/>
  <c r="BE178"/>
  <c r="BE155"/>
  <c r="BE156"/>
  <c r="BE157"/>
  <c r="BE158"/>
  <c r="BE159"/>
  <c r="BE160"/>
  <c r="BE161"/>
  <c r="BE162"/>
  <c r="BE163"/>
  <c r="BE164"/>
  <c r="BE165"/>
  <c r="BE166"/>
  <c r="BE143"/>
  <c r="BE144"/>
  <c r="BE145"/>
  <c r="BE146"/>
  <c r="BE147"/>
  <c r="BE148"/>
  <c r="BE149"/>
  <c r="BE150"/>
  <c r="BE151"/>
  <c r="BE152"/>
  <c r="BE153"/>
  <c r="BE154"/>
  <c r="BE131"/>
  <c r="BE132"/>
  <c r="BE133"/>
  <c r="BE134"/>
  <c r="BE135"/>
  <c r="BE136"/>
  <c r="BE137"/>
  <c r="BE138"/>
  <c r="BE139"/>
  <c r="BE140"/>
  <c r="BE141"/>
  <c r="BE142"/>
  <c r="BE119"/>
  <c r="BE120"/>
  <c r="BE121"/>
  <c r="BE122"/>
  <c r="BE123"/>
  <c r="BE124"/>
  <c r="BE125"/>
  <c r="BE126"/>
  <c r="BE127"/>
  <c r="BE128"/>
  <c r="BE129"/>
  <c r="BE130"/>
  <c r="BE107"/>
  <c r="BE108"/>
  <c r="BE109"/>
  <c r="BE110"/>
  <c r="BE111"/>
  <c r="BE112"/>
  <c r="BE113"/>
  <c r="BE114"/>
  <c r="BE115"/>
  <c r="BE116"/>
  <c r="BE117"/>
  <c r="BE118"/>
  <c r="BE95"/>
  <c r="BE96"/>
  <c r="BE97"/>
  <c r="BE98"/>
  <c r="BE99"/>
  <c r="BE100"/>
  <c r="BE101"/>
  <c r="BE102"/>
  <c r="BE103"/>
  <c r="BE104"/>
  <c r="BE105"/>
  <c r="BE106"/>
  <c r="BE83"/>
  <c r="BE84"/>
  <c r="BE85"/>
  <c r="BE86"/>
  <c r="BE87"/>
  <c r="BE88"/>
  <c r="BE89"/>
  <c r="BE90"/>
  <c r="BE91"/>
  <c r="BE92"/>
  <c r="BE93"/>
  <c r="BE94"/>
  <c r="BE71"/>
  <c r="BE72"/>
  <c r="BE73"/>
  <c r="BE74"/>
  <c r="BE75"/>
  <c r="BE76"/>
  <c r="BE77"/>
  <c r="BE78"/>
  <c r="BE79"/>
  <c r="BE80"/>
  <c r="BE81"/>
  <c r="BE82"/>
  <c r="BE59"/>
  <c r="BE60"/>
  <c r="BE61"/>
  <c r="BE62"/>
  <c r="BE63"/>
  <c r="BE64"/>
  <c r="BE65"/>
  <c r="BE66"/>
  <c r="BE67"/>
  <c r="BE68"/>
  <c r="BE69"/>
  <c r="BE70"/>
  <c r="BE47"/>
  <c r="BE48"/>
  <c r="BE49"/>
  <c r="BE50"/>
  <c r="BE51"/>
  <c r="BE52"/>
  <c r="BE53"/>
  <c r="BE54"/>
  <c r="BE55"/>
  <c r="BE56"/>
  <c r="BE57"/>
  <c r="BE58"/>
  <c r="BE35"/>
  <c r="BE36"/>
  <c r="BE37"/>
  <c r="BE38"/>
  <c r="BE39"/>
  <c r="BE40"/>
  <c r="BE41"/>
  <c r="BE42"/>
  <c r="BE43"/>
  <c r="BE44"/>
  <c r="BE45"/>
  <c r="BE46"/>
  <c r="BE23"/>
  <c r="BE24"/>
  <c r="BE25"/>
  <c r="BE26"/>
  <c r="BE27"/>
  <c r="BE28"/>
  <c r="BE29"/>
  <c r="BE30"/>
  <c r="BE31"/>
  <c r="BE32"/>
  <c r="BE33"/>
  <c r="BE34"/>
  <c r="BE11"/>
  <c r="BE12"/>
  <c r="BE13"/>
  <c r="BE14"/>
  <c r="BE15"/>
  <c r="BE16"/>
  <c r="BE17"/>
  <c r="BE18"/>
  <c r="BE19"/>
  <c r="BE20"/>
  <c r="BE21"/>
  <c r="BE22"/>
  <c r="BE5"/>
  <c r="BE6"/>
  <c r="BE7"/>
  <c r="BE8"/>
  <c r="BE9"/>
  <c r="BE10"/>
  <c r="BE3"/>
  <c r="AS3"/>
  <c r="AH3"/>
  <c r="W3"/>
  <c r="L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AY298"/>
  <c r="AY297"/>
  <c r="AY296"/>
  <c r="AY295"/>
  <c r="AY294"/>
  <c r="AY293"/>
  <c r="AY292"/>
  <c r="AY291"/>
  <c r="AY290"/>
  <c r="AY289"/>
  <c r="AY288"/>
  <c r="AY287"/>
  <c r="AY286"/>
  <c r="AY285"/>
  <c r="AY284"/>
  <c r="AY283"/>
  <c r="AY282"/>
  <c r="AY281"/>
  <c r="AY280"/>
  <c r="AY279"/>
  <c r="AY278"/>
  <c r="AY277"/>
  <c r="AY276"/>
  <c r="AY275"/>
  <c r="AY274"/>
  <c r="AY273"/>
  <c r="AY272"/>
  <c r="AY271"/>
  <c r="AY270"/>
  <c r="AY269"/>
  <c r="AY268"/>
  <c r="AY267"/>
  <c r="AY266"/>
  <c r="AY265"/>
  <c r="AY264"/>
  <c r="AY263"/>
  <c r="AY262"/>
  <c r="AY261"/>
  <c r="AY260"/>
  <c r="AY259"/>
  <c r="AY258"/>
  <c r="AY257"/>
  <c r="AY256"/>
  <c r="AY255"/>
  <c r="AY254"/>
  <c r="AY253"/>
  <c r="AY252"/>
  <c r="AY251"/>
  <c r="BD227"/>
  <c r="BD228"/>
  <c r="BD229"/>
  <c r="BD230"/>
  <c r="BD231"/>
  <c r="BD232"/>
  <c r="BD233"/>
  <c r="BD234"/>
  <c r="BD235"/>
  <c r="BD236"/>
  <c r="BD237"/>
  <c r="BD238"/>
  <c r="BC227"/>
  <c r="BC228"/>
  <c r="BC229"/>
  <c r="BC230"/>
  <c r="BC231"/>
  <c r="BC232"/>
  <c r="BC233"/>
  <c r="BC234"/>
  <c r="BC235"/>
  <c r="BC236"/>
  <c r="BC237"/>
  <c r="BC238"/>
  <c r="BB227"/>
  <c r="BB228"/>
  <c r="BB229"/>
  <c r="BB230"/>
  <c r="BB231"/>
  <c r="BB232"/>
  <c r="BB233"/>
  <c r="BB234"/>
  <c r="BB235"/>
  <c r="BB236"/>
  <c r="BB237"/>
  <c r="BB238"/>
  <c r="BA227"/>
  <c r="BA228"/>
  <c r="BA229"/>
  <c r="BA230"/>
  <c r="BA231"/>
  <c r="BA232"/>
  <c r="BA233"/>
  <c r="BA234"/>
  <c r="BA235"/>
  <c r="BA236"/>
  <c r="BA237"/>
  <c r="BA238"/>
  <c r="AZ227"/>
  <c r="AZ228"/>
  <c r="AZ229"/>
  <c r="AZ230"/>
  <c r="AZ231"/>
  <c r="AZ232"/>
  <c r="AZ233"/>
  <c r="AZ234"/>
  <c r="AZ235"/>
  <c r="AZ236"/>
  <c r="AZ237"/>
  <c r="AZ238"/>
  <c r="AY227"/>
  <c r="AY228"/>
  <c r="AY229"/>
  <c r="AY230"/>
  <c r="AY231"/>
  <c r="AY232"/>
  <c r="AY233"/>
  <c r="AY234"/>
  <c r="AY235"/>
  <c r="AY236"/>
  <c r="AY237"/>
  <c r="AY238"/>
  <c r="BD215"/>
  <c r="BD216"/>
  <c r="BD217"/>
  <c r="BD218"/>
  <c r="BD219"/>
  <c r="BD220"/>
  <c r="BD221"/>
  <c r="BD222"/>
  <c r="BD223"/>
  <c r="BD224"/>
  <c r="BD225"/>
  <c r="BD226"/>
  <c r="BC215"/>
  <c r="BC216"/>
  <c r="BC217"/>
  <c r="BC218"/>
  <c r="BC219"/>
  <c r="BC220"/>
  <c r="BC221"/>
  <c r="BC222"/>
  <c r="BC223"/>
  <c r="BC224"/>
  <c r="BC225"/>
  <c r="BC226"/>
  <c r="BB215"/>
  <c r="BB216"/>
  <c r="BB217"/>
  <c r="BB218"/>
  <c r="BB219"/>
  <c r="BB220"/>
  <c r="BB221"/>
  <c r="BB222"/>
  <c r="BB223"/>
  <c r="BB224"/>
  <c r="BB225"/>
  <c r="BB226"/>
  <c r="BA215"/>
  <c r="BA216"/>
  <c r="BA217"/>
  <c r="BA218"/>
  <c r="BA219"/>
  <c r="BA220"/>
  <c r="BA221"/>
  <c r="BA222"/>
  <c r="BA223"/>
  <c r="BA224"/>
  <c r="BA225"/>
  <c r="BA226"/>
  <c r="AZ215"/>
  <c r="AZ216"/>
  <c r="AZ217"/>
  <c r="AZ218"/>
  <c r="AZ219"/>
  <c r="AZ220"/>
  <c r="AZ221"/>
  <c r="AZ222"/>
  <c r="AZ223"/>
  <c r="AZ224"/>
  <c r="AZ225"/>
  <c r="AZ226"/>
  <c r="AY215"/>
  <c r="AY216"/>
  <c r="AY217"/>
  <c r="AY218"/>
  <c r="AY219"/>
  <c r="AY220"/>
  <c r="AY221"/>
  <c r="AY222"/>
  <c r="AY223"/>
  <c r="AY224"/>
  <c r="AY225"/>
  <c r="AY226"/>
  <c r="BD203"/>
  <c r="BD204"/>
  <c r="BD205"/>
  <c r="BD206"/>
  <c r="BD207"/>
  <c r="BD208"/>
  <c r="BD209"/>
  <c r="BD210"/>
  <c r="BD211"/>
  <c r="BD212"/>
  <c r="BD213"/>
  <c r="BD214"/>
  <c r="BC203"/>
  <c r="BC204"/>
  <c r="BC205"/>
  <c r="BC206"/>
  <c r="BC207"/>
  <c r="BC208"/>
  <c r="BC209"/>
  <c r="BC210"/>
  <c r="BC211"/>
  <c r="BC212"/>
  <c r="BC213"/>
  <c r="BC214"/>
  <c r="BB203"/>
  <c r="BB204"/>
  <c r="BB205"/>
  <c r="BB206"/>
  <c r="BB207"/>
  <c r="BB208"/>
  <c r="BB209"/>
  <c r="BB210"/>
  <c r="BB211"/>
  <c r="BB212"/>
  <c r="BB213"/>
  <c r="BB214"/>
  <c r="BA203"/>
  <c r="BA204"/>
  <c r="BA205"/>
  <c r="BA206"/>
  <c r="BA207"/>
  <c r="BA208"/>
  <c r="BA209"/>
  <c r="BA210"/>
  <c r="BA211"/>
  <c r="BA212"/>
  <c r="BA213"/>
  <c r="BA214"/>
  <c r="AZ203"/>
  <c r="AZ204"/>
  <c r="AZ205"/>
  <c r="AZ206"/>
  <c r="AZ207"/>
  <c r="AZ208"/>
  <c r="AZ209"/>
  <c r="AZ210"/>
  <c r="AZ211"/>
  <c r="AZ212"/>
  <c r="AZ213"/>
  <c r="AZ214"/>
  <c r="AY203"/>
  <c r="AY204"/>
  <c r="AY205"/>
  <c r="AY206"/>
  <c r="AY207"/>
  <c r="AY208"/>
  <c r="AY209"/>
  <c r="AY210"/>
  <c r="AY211"/>
  <c r="AY212"/>
  <c r="AY213"/>
  <c r="AY214"/>
  <c r="BD191"/>
  <c r="BD192"/>
  <c r="BD193"/>
  <c r="BD194"/>
  <c r="BD195"/>
  <c r="BD196"/>
  <c r="BD197"/>
  <c r="BD198"/>
  <c r="BD199"/>
  <c r="BD200"/>
  <c r="BD201"/>
  <c r="BD202"/>
  <c r="BC191"/>
  <c r="BC192"/>
  <c r="BC193"/>
  <c r="BC194"/>
  <c r="BC195"/>
  <c r="BC196"/>
  <c r="BC197"/>
  <c r="BC198"/>
  <c r="BC199"/>
  <c r="BC200"/>
  <c r="BC201"/>
  <c r="BC202"/>
  <c r="BB191"/>
  <c r="BB192"/>
  <c r="BB193"/>
  <c r="BB194"/>
  <c r="BB195"/>
  <c r="BB196"/>
  <c r="BB197"/>
  <c r="BB198"/>
  <c r="BB199"/>
  <c r="BB200"/>
  <c r="BB201"/>
  <c r="BB202"/>
  <c r="BA191"/>
  <c r="BA192"/>
  <c r="BA193"/>
  <c r="BA194"/>
  <c r="BA195"/>
  <c r="BA196"/>
  <c r="BA197"/>
  <c r="BA198"/>
  <c r="BA199"/>
  <c r="BA200"/>
  <c r="BA201"/>
  <c r="BA202"/>
  <c r="AZ191"/>
  <c r="AZ192"/>
  <c r="AZ193"/>
  <c r="AZ194"/>
  <c r="AZ195"/>
  <c r="AZ196"/>
  <c r="AZ197"/>
  <c r="AZ198"/>
  <c r="AZ199"/>
  <c r="AZ200"/>
  <c r="AZ201"/>
  <c r="AZ202"/>
  <c r="AY191"/>
  <c r="AY192"/>
  <c r="AY193"/>
  <c r="AY194"/>
  <c r="AY195"/>
  <c r="AY196"/>
  <c r="AY197"/>
  <c r="AY198"/>
  <c r="AY199"/>
  <c r="AY200"/>
  <c r="AY201"/>
  <c r="AY202"/>
  <c r="BD179"/>
  <c r="BD180"/>
  <c r="BD181"/>
  <c r="BD182"/>
  <c r="BD183"/>
  <c r="BD184"/>
  <c r="BD185"/>
  <c r="BD186"/>
  <c r="BD187"/>
  <c r="BD188"/>
  <c r="BD189"/>
  <c r="BD190"/>
  <c r="BC179"/>
  <c r="BC180"/>
  <c r="BC181"/>
  <c r="BC182"/>
  <c r="BC183"/>
  <c r="BC184"/>
  <c r="BC185"/>
  <c r="BC186"/>
  <c r="BC187"/>
  <c r="BC188"/>
  <c r="BC189"/>
  <c r="BC190"/>
  <c r="BB179"/>
  <c r="BB180"/>
  <c r="BB181"/>
  <c r="BB182"/>
  <c r="BB183"/>
  <c r="BB184"/>
  <c r="BB185"/>
  <c r="BB186"/>
  <c r="BB187"/>
  <c r="BB188"/>
  <c r="BB189"/>
  <c r="BB190"/>
  <c r="BA179"/>
  <c r="BA180"/>
  <c r="BA181"/>
  <c r="BA182"/>
  <c r="BA183"/>
  <c r="BA184"/>
  <c r="BA185"/>
  <c r="BA186"/>
  <c r="BA187"/>
  <c r="BA188"/>
  <c r="BA189"/>
  <c r="BA190"/>
  <c r="AZ179"/>
  <c r="AZ180"/>
  <c r="AZ181"/>
  <c r="AZ182"/>
  <c r="AZ183"/>
  <c r="AZ184"/>
  <c r="AZ185"/>
  <c r="AZ186"/>
  <c r="AZ187"/>
  <c r="AZ188"/>
  <c r="AZ189"/>
  <c r="AZ190"/>
  <c r="AY179"/>
  <c r="AY180"/>
  <c r="AY181"/>
  <c r="AY182"/>
  <c r="AY183"/>
  <c r="AY184"/>
  <c r="AY185"/>
  <c r="AY186"/>
  <c r="AY187"/>
  <c r="AY188"/>
  <c r="AY189"/>
  <c r="AY190"/>
  <c r="BD167"/>
  <c r="BD168"/>
  <c r="BD169"/>
  <c r="BD170"/>
  <c r="BD171"/>
  <c r="BD172"/>
  <c r="BD173"/>
  <c r="BD174"/>
  <c r="BD175"/>
  <c r="BD176"/>
  <c r="BD177"/>
  <c r="BD178"/>
  <c r="BC167"/>
  <c r="BC168"/>
  <c r="BC169"/>
  <c r="BC170"/>
  <c r="BC171"/>
  <c r="BC172"/>
  <c r="BC173"/>
  <c r="BC174"/>
  <c r="BC175"/>
  <c r="BC176"/>
  <c r="BC177"/>
  <c r="BC178"/>
  <c r="BB167"/>
  <c r="BB168"/>
  <c r="BB169"/>
  <c r="BB170"/>
  <c r="BB171"/>
  <c r="BB172"/>
  <c r="BB173"/>
  <c r="BB174"/>
  <c r="BB175"/>
  <c r="BB176"/>
  <c r="BB177"/>
  <c r="BB178"/>
  <c r="BA167"/>
  <c r="BA168"/>
  <c r="BA169"/>
  <c r="BA170"/>
  <c r="BA171"/>
  <c r="BA172"/>
  <c r="BA173"/>
  <c r="BA174"/>
  <c r="BA175"/>
  <c r="BA176"/>
  <c r="BA177"/>
  <c r="BA178"/>
  <c r="AZ167"/>
  <c r="AZ168"/>
  <c r="AZ169"/>
  <c r="AZ170"/>
  <c r="AZ171"/>
  <c r="AZ172"/>
  <c r="AZ173"/>
  <c r="AZ174"/>
  <c r="AZ175"/>
  <c r="AZ176"/>
  <c r="AZ177"/>
  <c r="AZ178"/>
  <c r="AY167"/>
  <c r="AY168"/>
  <c r="AY169"/>
  <c r="AY170"/>
  <c r="AY171"/>
  <c r="AY172"/>
  <c r="AY173"/>
  <c r="AY174"/>
  <c r="AY175"/>
  <c r="AY176"/>
  <c r="AY177"/>
  <c r="AY178"/>
  <c r="BD155"/>
  <c r="BD156"/>
  <c r="BD157"/>
  <c r="BD158"/>
  <c r="BD159"/>
  <c r="BD160"/>
  <c r="BD161"/>
  <c r="BD162"/>
  <c r="BD163"/>
  <c r="BD164"/>
  <c r="BD165"/>
  <c r="BD166"/>
  <c r="BC155"/>
  <c r="BC156"/>
  <c r="BC157"/>
  <c r="BC158"/>
  <c r="BC159"/>
  <c r="BC160"/>
  <c r="BC161"/>
  <c r="BC162"/>
  <c r="BC163"/>
  <c r="BC164"/>
  <c r="BC165"/>
  <c r="BC166"/>
  <c r="BB155"/>
  <c r="BB156"/>
  <c r="BB157"/>
  <c r="BB158"/>
  <c r="BB159"/>
  <c r="BB160"/>
  <c r="BB161"/>
  <c r="BB162"/>
  <c r="BB163"/>
  <c r="BB164"/>
  <c r="BB165"/>
  <c r="BB166"/>
  <c r="BA155"/>
  <c r="BA156"/>
  <c r="BA157"/>
  <c r="BA158"/>
  <c r="BA159"/>
  <c r="BA160"/>
  <c r="BA161"/>
  <c r="BA162"/>
  <c r="BA163"/>
  <c r="BA164"/>
  <c r="BA165"/>
  <c r="BA166"/>
  <c r="AZ155"/>
  <c r="AZ156"/>
  <c r="AZ157"/>
  <c r="AZ158"/>
  <c r="AZ159"/>
  <c r="AZ160"/>
  <c r="AZ161"/>
  <c r="AZ162"/>
  <c r="AZ163"/>
  <c r="AZ164"/>
  <c r="AZ165"/>
  <c r="AZ166"/>
  <c r="AY155"/>
  <c r="AY156"/>
  <c r="AY157"/>
  <c r="AY158"/>
  <c r="AY159"/>
  <c r="AY160"/>
  <c r="AY161"/>
  <c r="AY162"/>
  <c r="AY163"/>
  <c r="AY164"/>
  <c r="AY165"/>
  <c r="AY166"/>
  <c r="BD143"/>
  <c r="BD144"/>
  <c r="BD145"/>
  <c r="BD146"/>
  <c r="BD147"/>
  <c r="BD148"/>
  <c r="BD149"/>
  <c r="BD150"/>
  <c r="BD151"/>
  <c r="BD152"/>
  <c r="BD153"/>
  <c r="BD154"/>
  <c r="BC143"/>
  <c r="BC144"/>
  <c r="BC145"/>
  <c r="BC146"/>
  <c r="BC147"/>
  <c r="BC148"/>
  <c r="BC149"/>
  <c r="BC150"/>
  <c r="BC151"/>
  <c r="BC152"/>
  <c r="BC153"/>
  <c r="BC154"/>
  <c r="BB143"/>
  <c r="BB144"/>
  <c r="BB145"/>
  <c r="BB146"/>
  <c r="BB147"/>
  <c r="BB148"/>
  <c r="BB149"/>
  <c r="BB150"/>
  <c r="BB151"/>
  <c r="BB152"/>
  <c r="BB153"/>
  <c r="BB154"/>
  <c r="BA143"/>
  <c r="BA144"/>
  <c r="BA145"/>
  <c r="BA146"/>
  <c r="BA147"/>
  <c r="BA148"/>
  <c r="BA149"/>
  <c r="BA150"/>
  <c r="BA151"/>
  <c r="BA152"/>
  <c r="BA153"/>
  <c r="BA154"/>
  <c r="AZ143"/>
  <c r="AZ144"/>
  <c r="AZ145"/>
  <c r="AZ146"/>
  <c r="AZ147"/>
  <c r="AZ148"/>
  <c r="AZ149"/>
  <c r="AZ150"/>
  <c r="AZ151"/>
  <c r="AZ152"/>
  <c r="AZ153"/>
  <c r="AZ154"/>
  <c r="AY143"/>
  <c r="AY144"/>
  <c r="AY145"/>
  <c r="AY146"/>
  <c r="AY147"/>
  <c r="AY148"/>
  <c r="AY149"/>
  <c r="AY150"/>
  <c r="AY151"/>
  <c r="AY152"/>
  <c r="AY153"/>
  <c r="AY154"/>
  <c r="BD131"/>
  <c r="BD132"/>
  <c r="BD133"/>
  <c r="BD134"/>
  <c r="BD135"/>
  <c r="BD136"/>
  <c r="BD137"/>
  <c r="BD138"/>
  <c r="BD139"/>
  <c r="BD140"/>
  <c r="BD141"/>
  <c r="BD142"/>
  <c r="BC131"/>
  <c r="BC132"/>
  <c r="BC133"/>
  <c r="BC134"/>
  <c r="BC135"/>
  <c r="BC136"/>
  <c r="BC137"/>
  <c r="BC138"/>
  <c r="BC139"/>
  <c r="BC140"/>
  <c r="BC141"/>
  <c r="BC142"/>
  <c r="BB131"/>
  <c r="BB132"/>
  <c r="BB133"/>
  <c r="BB134"/>
  <c r="BB135"/>
  <c r="BB136"/>
  <c r="BB137"/>
  <c r="BB138"/>
  <c r="BB139"/>
  <c r="BB140"/>
  <c r="BB141"/>
  <c r="BB142"/>
  <c r="BA131"/>
  <c r="BA132"/>
  <c r="BA133"/>
  <c r="BA134"/>
  <c r="BA135"/>
  <c r="BA136"/>
  <c r="BA137"/>
  <c r="BA138"/>
  <c r="BA139"/>
  <c r="BA140"/>
  <c r="BA141"/>
  <c r="BA142"/>
  <c r="AZ131"/>
  <c r="AZ132"/>
  <c r="AZ133"/>
  <c r="AZ134"/>
  <c r="AZ135"/>
  <c r="AZ136"/>
  <c r="AZ137"/>
  <c r="AZ138"/>
  <c r="AZ139"/>
  <c r="AZ140"/>
  <c r="AZ141"/>
  <c r="AZ142"/>
  <c r="AY131"/>
  <c r="AY132"/>
  <c r="AY133"/>
  <c r="AY134"/>
  <c r="AY135"/>
  <c r="AY136"/>
  <c r="AY137"/>
  <c r="AY138"/>
  <c r="AY139"/>
  <c r="AY140"/>
  <c r="AY141"/>
  <c r="AY142"/>
  <c r="BD119"/>
  <c r="BD120"/>
  <c r="BD121"/>
  <c r="BD122"/>
  <c r="BD123"/>
  <c r="BD124"/>
  <c r="BD125"/>
  <c r="BD126"/>
  <c r="BD127"/>
  <c r="BD128"/>
  <c r="BD129"/>
  <c r="BD130"/>
  <c r="BC119"/>
  <c r="BC120"/>
  <c r="BC121"/>
  <c r="BC122"/>
  <c r="BC123"/>
  <c r="BC124"/>
  <c r="BC125"/>
  <c r="BC126"/>
  <c r="BC127"/>
  <c r="BC128"/>
  <c r="BC129"/>
  <c r="BC130"/>
  <c r="BB119"/>
  <c r="BB120"/>
  <c r="BB121"/>
  <c r="BB122"/>
  <c r="BB123"/>
  <c r="BB124"/>
  <c r="BB125"/>
  <c r="BB126"/>
  <c r="BB127"/>
  <c r="BB128"/>
  <c r="BB129"/>
  <c r="BB130"/>
  <c r="BA119"/>
  <c r="BA120"/>
  <c r="BA121"/>
  <c r="BA122"/>
  <c r="BA123"/>
  <c r="BA124"/>
  <c r="BA125"/>
  <c r="BA126"/>
  <c r="BA127"/>
  <c r="BA128"/>
  <c r="BA129"/>
  <c r="BA130"/>
  <c r="AZ119"/>
  <c r="AZ120"/>
  <c r="AZ121"/>
  <c r="AZ122"/>
  <c r="AZ123"/>
  <c r="AZ124"/>
  <c r="AZ125"/>
  <c r="AZ126"/>
  <c r="AZ127"/>
  <c r="AZ128"/>
  <c r="AZ129"/>
  <c r="AZ130"/>
  <c r="AY119"/>
  <c r="AY120"/>
  <c r="AY121"/>
  <c r="AY122"/>
  <c r="AY123"/>
  <c r="AY124"/>
  <c r="AY125"/>
  <c r="AY126"/>
  <c r="AY127"/>
  <c r="AY128"/>
  <c r="AY129"/>
  <c r="AY130"/>
  <c r="BD107"/>
  <c r="BD108"/>
  <c r="BD109"/>
  <c r="BD110"/>
  <c r="BD111"/>
  <c r="BD112"/>
  <c r="BD113"/>
  <c r="BD114"/>
  <c r="BD115"/>
  <c r="BD116"/>
  <c r="BD117"/>
  <c r="BD118"/>
  <c r="BC107"/>
  <c r="BC108"/>
  <c r="BC109"/>
  <c r="BC110"/>
  <c r="BC111"/>
  <c r="BC112"/>
  <c r="BC113"/>
  <c r="BC114"/>
  <c r="BC115"/>
  <c r="BC116"/>
  <c r="BC117"/>
  <c r="BC118"/>
  <c r="BB107"/>
  <c r="BB108"/>
  <c r="BB109"/>
  <c r="BB110"/>
  <c r="BB111"/>
  <c r="BB112"/>
  <c r="BB113"/>
  <c r="BB114"/>
  <c r="BB115"/>
  <c r="BB116"/>
  <c r="BB117"/>
  <c r="BB118"/>
  <c r="BA107"/>
  <c r="BA108"/>
  <c r="BA109"/>
  <c r="BA110"/>
  <c r="BA111"/>
  <c r="BA112"/>
  <c r="BA113"/>
  <c r="BA114"/>
  <c r="BA115"/>
  <c r="BA116"/>
  <c r="BA117"/>
  <c r="BA118"/>
  <c r="AZ107"/>
  <c r="AZ108"/>
  <c r="AZ109"/>
  <c r="AZ110"/>
  <c r="AZ111"/>
  <c r="AZ112"/>
  <c r="AZ113"/>
  <c r="AZ114"/>
  <c r="AZ115"/>
  <c r="AZ116"/>
  <c r="AZ117"/>
  <c r="AZ118"/>
  <c r="AY107"/>
  <c r="AY108"/>
  <c r="AY109"/>
  <c r="AY110"/>
  <c r="AY111"/>
  <c r="AY112"/>
  <c r="AY113"/>
  <c r="AY114"/>
  <c r="AY115"/>
  <c r="AY116"/>
  <c r="AY117"/>
  <c r="AY118"/>
  <c r="BD95"/>
  <c r="BD96"/>
  <c r="BD97"/>
  <c r="BD98"/>
  <c r="BD99"/>
  <c r="BD100"/>
  <c r="BD101"/>
  <c r="BD102"/>
  <c r="BD103"/>
  <c r="BD104"/>
  <c r="BD105"/>
  <c r="BD106"/>
  <c r="BC95"/>
  <c r="BC96"/>
  <c r="BC97"/>
  <c r="BC98"/>
  <c r="BC99"/>
  <c r="BC100"/>
  <c r="BC101"/>
  <c r="BC102"/>
  <c r="BC103"/>
  <c r="BC104"/>
  <c r="BC105"/>
  <c r="BC106"/>
  <c r="BB95"/>
  <c r="BB96"/>
  <c r="BB97"/>
  <c r="BB98"/>
  <c r="BB99"/>
  <c r="BB100"/>
  <c r="BB101"/>
  <c r="BB102"/>
  <c r="BB103"/>
  <c r="BB104"/>
  <c r="BB105"/>
  <c r="BB106"/>
  <c r="BA95"/>
  <c r="BA96"/>
  <c r="BA97"/>
  <c r="BA98"/>
  <c r="BA99"/>
  <c r="BA100"/>
  <c r="BA101"/>
  <c r="BA102"/>
  <c r="BA103"/>
  <c r="BA104"/>
  <c r="BA105"/>
  <c r="BA106"/>
  <c r="AZ95"/>
  <c r="AZ96"/>
  <c r="AZ97"/>
  <c r="AZ98"/>
  <c r="AZ99"/>
  <c r="AZ100"/>
  <c r="AZ101"/>
  <c r="AZ102"/>
  <c r="AZ103"/>
  <c r="AZ104"/>
  <c r="AZ105"/>
  <c r="AZ106"/>
  <c r="AY95"/>
  <c r="AY96"/>
  <c r="AY97"/>
  <c r="AY98"/>
  <c r="AY99"/>
  <c r="AY100"/>
  <c r="AY101"/>
  <c r="AY102"/>
  <c r="AY103"/>
  <c r="AY104"/>
  <c r="AY105"/>
  <c r="AY106"/>
  <c r="BD83"/>
  <c r="BD84"/>
  <c r="BD85"/>
  <c r="BD86"/>
  <c r="BD87"/>
  <c r="BD88"/>
  <c r="BD89"/>
  <c r="BD90"/>
  <c r="BD91"/>
  <c r="BD92"/>
  <c r="BD93"/>
  <c r="BD94"/>
  <c r="BC83"/>
  <c r="BC84"/>
  <c r="BC85"/>
  <c r="BC86"/>
  <c r="BC87"/>
  <c r="BC88"/>
  <c r="BC89"/>
  <c r="BC90"/>
  <c r="BC91"/>
  <c r="BC92"/>
  <c r="BC93"/>
  <c r="BC94"/>
  <c r="BB83"/>
  <c r="BB84"/>
  <c r="BB85"/>
  <c r="BB86"/>
  <c r="BB87"/>
  <c r="BB88"/>
  <c r="BB89"/>
  <c r="BB90"/>
  <c r="BB91"/>
  <c r="BB92"/>
  <c r="BB93"/>
  <c r="BB94"/>
  <c r="BA83"/>
  <c r="BA84"/>
  <c r="BA85"/>
  <c r="BA86"/>
  <c r="BA87"/>
  <c r="BA88"/>
  <c r="BA89"/>
  <c r="BA90"/>
  <c r="BA91"/>
  <c r="BA92"/>
  <c r="BA93"/>
  <c r="BA94"/>
  <c r="AZ83"/>
  <c r="AZ84"/>
  <c r="AZ85"/>
  <c r="AZ86"/>
  <c r="AZ87"/>
  <c r="AZ88"/>
  <c r="AZ89"/>
  <c r="AZ90"/>
  <c r="AZ91"/>
  <c r="AZ92"/>
  <c r="AZ93"/>
  <c r="AZ94"/>
  <c r="AY83"/>
  <c r="AY84"/>
  <c r="AY85"/>
  <c r="AY86"/>
  <c r="AY87"/>
  <c r="AY88"/>
  <c r="AY89"/>
  <c r="AY90"/>
  <c r="AY91"/>
  <c r="AY92"/>
  <c r="AY93"/>
  <c r="AY94"/>
  <c r="BD71"/>
  <c r="BD72"/>
  <c r="BD73"/>
  <c r="BD74"/>
  <c r="BD75"/>
  <c r="BD76"/>
  <c r="BD77"/>
  <c r="BD78"/>
  <c r="BD79"/>
  <c r="BD80"/>
  <c r="BD81"/>
  <c r="BD82"/>
  <c r="BC71"/>
  <c r="BC72"/>
  <c r="BC73"/>
  <c r="BC74"/>
  <c r="BC75"/>
  <c r="BC76"/>
  <c r="BC77"/>
  <c r="BC78"/>
  <c r="BC79"/>
  <c r="BC80"/>
  <c r="BC81"/>
  <c r="BC82"/>
  <c r="BB71"/>
  <c r="BB72"/>
  <c r="BB73"/>
  <c r="BB74"/>
  <c r="BB75"/>
  <c r="BB76"/>
  <c r="BB77"/>
  <c r="BB78"/>
  <c r="BB79"/>
  <c r="BB80"/>
  <c r="BB81"/>
  <c r="BB82"/>
  <c r="BA71"/>
  <c r="BA72"/>
  <c r="BA73"/>
  <c r="BA74"/>
  <c r="BA75"/>
  <c r="BA76"/>
  <c r="BA77"/>
  <c r="BA78"/>
  <c r="BA79"/>
  <c r="BA80"/>
  <c r="BA81"/>
  <c r="BA82"/>
  <c r="AZ71"/>
  <c r="AZ72"/>
  <c r="AZ73"/>
  <c r="AZ74"/>
  <c r="AZ75"/>
  <c r="AZ76"/>
  <c r="AZ77"/>
  <c r="AZ78"/>
  <c r="AZ79"/>
  <c r="AZ80"/>
  <c r="AZ81"/>
  <c r="AZ82"/>
  <c r="AY71"/>
  <c r="AY72"/>
  <c r="AY73"/>
  <c r="AY74"/>
  <c r="AY75"/>
  <c r="AY76"/>
  <c r="AY77"/>
  <c r="AY78"/>
  <c r="AY79"/>
  <c r="AY80"/>
  <c r="AY81"/>
  <c r="AY82"/>
  <c r="BD59"/>
  <c r="BD60"/>
  <c r="BD61"/>
  <c r="BD62"/>
  <c r="BD63"/>
  <c r="BD64"/>
  <c r="BD65"/>
  <c r="BD66"/>
  <c r="BD67"/>
  <c r="BD68"/>
  <c r="BD69"/>
  <c r="BD70"/>
  <c r="BC59"/>
  <c r="BC60"/>
  <c r="BC61"/>
  <c r="BC62"/>
  <c r="BC63"/>
  <c r="BC64"/>
  <c r="BC65"/>
  <c r="BC66"/>
  <c r="BC67"/>
  <c r="BC68"/>
  <c r="BC69"/>
  <c r="BC70"/>
  <c r="BB59"/>
  <c r="BB60"/>
  <c r="BB61"/>
  <c r="BB62"/>
  <c r="BB63"/>
  <c r="BB64"/>
  <c r="BB65"/>
  <c r="BB66"/>
  <c r="BB67"/>
  <c r="BB68"/>
  <c r="BB69"/>
  <c r="BB70"/>
  <c r="BA59"/>
  <c r="BA60"/>
  <c r="BA61"/>
  <c r="BA62"/>
  <c r="BA63"/>
  <c r="BA64"/>
  <c r="BA65"/>
  <c r="BA66"/>
  <c r="BA67"/>
  <c r="BA68"/>
  <c r="BA69"/>
  <c r="BA70"/>
  <c r="AZ59"/>
  <c r="AZ60"/>
  <c r="AZ61"/>
  <c r="AZ62"/>
  <c r="AZ63"/>
  <c r="AZ64"/>
  <c r="AZ65"/>
  <c r="AZ66"/>
  <c r="AZ67"/>
  <c r="AZ68"/>
  <c r="AZ69"/>
  <c r="AZ70"/>
  <c r="AY59"/>
  <c r="AY60"/>
  <c r="AY61"/>
  <c r="AY62"/>
  <c r="AY63"/>
  <c r="AY64"/>
  <c r="AY65"/>
  <c r="AY66"/>
  <c r="AY67"/>
  <c r="AY68"/>
  <c r="AY69"/>
  <c r="AY70"/>
  <c r="BD47"/>
  <c r="BD48"/>
  <c r="BD49"/>
  <c r="BD50"/>
  <c r="BD51"/>
  <c r="BD52"/>
  <c r="BD53"/>
  <c r="BD54"/>
  <c r="BD55"/>
  <c r="BD56"/>
  <c r="BD57"/>
  <c r="BD58"/>
  <c r="BC47"/>
  <c r="BC48"/>
  <c r="BC49"/>
  <c r="BC50"/>
  <c r="BC51"/>
  <c r="BC52"/>
  <c r="BC53"/>
  <c r="BC54"/>
  <c r="BC55"/>
  <c r="BC56"/>
  <c r="BC57"/>
  <c r="BC58"/>
  <c r="BB47"/>
  <c r="BB48"/>
  <c r="BB49"/>
  <c r="BB50"/>
  <c r="BB51"/>
  <c r="BB52"/>
  <c r="BB53"/>
  <c r="BB54"/>
  <c r="BB55"/>
  <c r="BB56"/>
  <c r="BB57"/>
  <c r="BB58"/>
  <c r="BA47"/>
  <c r="BA48"/>
  <c r="BA49"/>
  <c r="BA50"/>
  <c r="BA51"/>
  <c r="BA52"/>
  <c r="BA53"/>
  <c r="BA54"/>
  <c r="BA55"/>
  <c r="BA56"/>
  <c r="BA57"/>
  <c r="BA58"/>
  <c r="AZ47"/>
  <c r="AZ48"/>
  <c r="AZ49"/>
  <c r="AZ50"/>
  <c r="AZ51"/>
  <c r="AZ52"/>
  <c r="AZ53"/>
  <c r="AZ54"/>
  <c r="AZ55"/>
  <c r="AZ56"/>
  <c r="AZ57"/>
  <c r="AZ58"/>
  <c r="AY47"/>
  <c r="AY48"/>
  <c r="AY49"/>
  <c r="AY50"/>
  <c r="AY51"/>
  <c r="AY52"/>
  <c r="AY53"/>
  <c r="AY54"/>
  <c r="AY55"/>
  <c r="AY56"/>
  <c r="AY57"/>
  <c r="AY58"/>
  <c r="BD35"/>
  <c r="BD36"/>
  <c r="BD37"/>
  <c r="BD38"/>
  <c r="BD39"/>
  <c r="BD40"/>
  <c r="BD41"/>
  <c r="BD42"/>
  <c r="BD43"/>
  <c r="BD44"/>
  <c r="BD45"/>
  <c r="BD46"/>
  <c r="BC35"/>
  <c r="BC36"/>
  <c r="BC37"/>
  <c r="BC38"/>
  <c r="BC39"/>
  <c r="BC40"/>
  <c r="BC41"/>
  <c r="BC42"/>
  <c r="BC43"/>
  <c r="BC44"/>
  <c r="BC45"/>
  <c r="BC46"/>
  <c r="BB35"/>
  <c r="BB36"/>
  <c r="BB37"/>
  <c r="BB38"/>
  <c r="BB39"/>
  <c r="BB40"/>
  <c r="BB41"/>
  <c r="BB42"/>
  <c r="BB43"/>
  <c r="BB44"/>
  <c r="BB45"/>
  <c r="BB46"/>
  <c r="BA35"/>
  <c r="BA36"/>
  <c r="BA37"/>
  <c r="BA38"/>
  <c r="BA39"/>
  <c r="BA40"/>
  <c r="BA41"/>
  <c r="BA42"/>
  <c r="BA43"/>
  <c r="BA44"/>
  <c r="BA45"/>
  <c r="BA46"/>
  <c r="AZ35"/>
  <c r="AZ36"/>
  <c r="AZ37"/>
  <c r="AZ38"/>
  <c r="AZ39"/>
  <c r="AZ40"/>
  <c r="AZ41"/>
  <c r="AZ42"/>
  <c r="AZ43"/>
  <c r="AZ44"/>
  <c r="AZ45"/>
  <c r="AZ46"/>
  <c r="AY35"/>
  <c r="AY36"/>
  <c r="AY37"/>
  <c r="AY38"/>
  <c r="AY39"/>
  <c r="AY40"/>
  <c r="AY41"/>
  <c r="AY42"/>
  <c r="AY43"/>
  <c r="AY44"/>
  <c r="AY45"/>
  <c r="AY46"/>
  <c r="BD23"/>
  <c r="BD24"/>
  <c r="BD25"/>
  <c r="BD26"/>
  <c r="BD27"/>
  <c r="BD28"/>
  <c r="BD29"/>
  <c r="BD30"/>
  <c r="BD31"/>
  <c r="BD32"/>
  <c r="BD33"/>
  <c r="BD34"/>
  <c r="BC23"/>
  <c r="BC24"/>
  <c r="BC25"/>
  <c r="BC26"/>
  <c r="BC27"/>
  <c r="BC28"/>
  <c r="BC29"/>
  <c r="BC30"/>
  <c r="BC31"/>
  <c r="BC32"/>
  <c r="BC33"/>
  <c r="BC34"/>
  <c r="BB23"/>
  <c r="BB24"/>
  <c r="BB25"/>
  <c r="BB26"/>
  <c r="BB27"/>
  <c r="BB28"/>
  <c r="BB29"/>
  <c r="BB30"/>
  <c r="BB31"/>
  <c r="BB32"/>
  <c r="BB33"/>
  <c r="BB34"/>
  <c r="BA23"/>
  <c r="BA24"/>
  <c r="BA25"/>
  <c r="BA26"/>
  <c r="BA27"/>
  <c r="BA28"/>
  <c r="BA29"/>
  <c r="BA30"/>
  <c r="BA31"/>
  <c r="BA32"/>
  <c r="BA33"/>
  <c r="BA34"/>
  <c r="AZ23"/>
  <c r="AZ24"/>
  <c r="AZ25"/>
  <c r="AZ26"/>
  <c r="AZ27"/>
  <c r="AZ28"/>
  <c r="AZ29"/>
  <c r="AZ30"/>
  <c r="AZ31"/>
  <c r="AZ32"/>
  <c r="AZ33"/>
  <c r="AZ34"/>
  <c r="AY23"/>
  <c r="AY24"/>
  <c r="AY25"/>
  <c r="AY26"/>
  <c r="AY27"/>
  <c r="AY28"/>
  <c r="AY29"/>
  <c r="AY30"/>
  <c r="AY31"/>
  <c r="AY32"/>
  <c r="AY33"/>
  <c r="AY34"/>
  <c r="BD11"/>
  <c r="BD12"/>
  <c r="BD13"/>
  <c r="BD14"/>
  <c r="BD15"/>
  <c r="BD16"/>
  <c r="BD17"/>
  <c r="BD18"/>
  <c r="BD19"/>
  <c r="BD20"/>
  <c r="BD21"/>
  <c r="BD22"/>
  <c r="BC11"/>
  <c r="BC12"/>
  <c r="BC13"/>
  <c r="BC14"/>
  <c r="BC15"/>
  <c r="BC16"/>
  <c r="BC17"/>
  <c r="BC18"/>
  <c r="BC19"/>
  <c r="BC20"/>
  <c r="BC21"/>
  <c r="BC22"/>
  <c r="BB11"/>
  <c r="BB12"/>
  <c r="BB13"/>
  <c r="BB14"/>
  <c r="BB15"/>
  <c r="BB16"/>
  <c r="BB17"/>
  <c r="BB18"/>
  <c r="BB19"/>
  <c r="BB20"/>
  <c r="BB21"/>
  <c r="BB22"/>
  <c r="BA11"/>
  <c r="BA12"/>
  <c r="BA13"/>
  <c r="BA14"/>
  <c r="BA15"/>
  <c r="BA16"/>
  <c r="BA17"/>
  <c r="BA18"/>
  <c r="BA19"/>
  <c r="BA20"/>
  <c r="BA21"/>
  <c r="BA22"/>
  <c r="AZ11"/>
  <c r="AZ12"/>
  <c r="AZ13"/>
  <c r="AZ14"/>
  <c r="AZ15"/>
  <c r="AZ16"/>
  <c r="AZ17"/>
  <c r="AZ18"/>
  <c r="AZ19"/>
  <c r="AZ20"/>
  <c r="AZ21"/>
  <c r="AZ22"/>
  <c r="AY11"/>
  <c r="AY12"/>
  <c r="AY13"/>
  <c r="AY14"/>
  <c r="AY15"/>
  <c r="AY16"/>
  <c r="AY17"/>
  <c r="AY18"/>
  <c r="AY19"/>
  <c r="AY20"/>
  <c r="AY21"/>
  <c r="AY22"/>
  <c r="BD5"/>
  <c r="BD6"/>
  <c r="BD7"/>
  <c r="BD8"/>
  <c r="BD9"/>
  <c r="BD10"/>
  <c r="BC5"/>
  <c r="BC6"/>
  <c r="BC7"/>
  <c r="BC8"/>
  <c r="BC9"/>
  <c r="BC10"/>
  <c r="BB5"/>
  <c r="BB6"/>
  <c r="BB7"/>
  <c r="BB8"/>
  <c r="BB9"/>
  <c r="BB10"/>
  <c r="BA5"/>
  <c r="BA6"/>
  <c r="BA7"/>
  <c r="BA8"/>
  <c r="BA9"/>
  <c r="BA10"/>
  <c r="AZ5"/>
  <c r="AZ6"/>
  <c r="AZ7"/>
  <c r="AZ8"/>
  <c r="AZ9"/>
  <c r="AZ10"/>
  <c r="AY5"/>
  <c r="AY6"/>
  <c r="AY7"/>
  <c r="AY8"/>
  <c r="AY9"/>
  <c r="AY10"/>
  <c r="BD3"/>
  <c r="BC3"/>
  <c r="BB3"/>
  <c r="BA3"/>
  <c r="AZ3"/>
  <c r="F3" i="3"/>
  <c r="G3"/>
  <c r="H3"/>
  <c r="I3"/>
  <c r="J3"/>
  <c r="K3"/>
  <c r="L3"/>
  <c r="M3"/>
  <c r="N3"/>
  <c r="O3"/>
  <c r="P3"/>
  <c r="K4"/>
  <c r="Q28"/>
  <c r="L49"/>
  <c r="M49"/>
  <c r="N49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F27"/>
  <c r="G27"/>
  <c r="H27"/>
  <c r="I27"/>
  <c r="J27"/>
  <c r="K27"/>
  <c r="L27"/>
  <c r="M27"/>
  <c r="N27"/>
  <c r="O27"/>
  <c r="P27"/>
  <c r="AR3" i="2"/>
  <c r="AQ3"/>
  <c r="AP3"/>
  <c r="AO3"/>
  <c r="AN3"/>
  <c r="C5" i="3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AD3" i="2"/>
  <c r="AC3"/>
  <c r="AL3"/>
  <c r="AG3"/>
  <c r="AE3"/>
  <c r="D2" i="3"/>
  <c r="AF3" i="2"/>
  <c r="AA3"/>
  <c r="V3"/>
  <c r="U3"/>
  <c r="T3"/>
  <c r="S3"/>
  <c r="R3"/>
  <c r="G3"/>
  <c r="P3"/>
  <c r="K3"/>
  <c r="J3"/>
  <c r="I3"/>
  <c r="H3"/>
  <c r="Z16" i="1"/>
  <c r="O16"/>
  <c r="D16"/>
  <c r="V32" i="4"/>
  <c r="V51"/>
  <c r="V53"/>
  <c r="V29"/>
  <c r="V6"/>
  <c r="V14"/>
  <c r="V12"/>
  <c r="V10"/>
  <c r="V8"/>
  <c r="V50"/>
  <c r="V52"/>
  <c r="V54"/>
  <c r="V55"/>
  <c r="V49"/>
  <c r="U30"/>
  <c r="U34"/>
  <c r="U35"/>
  <c r="U36"/>
  <c r="U37"/>
  <c r="U38"/>
  <c r="U44"/>
  <c r="U47"/>
  <c r="U52"/>
  <c r="U54"/>
  <c r="U25"/>
  <c r="U55"/>
  <c r="Q25"/>
  <c r="Q24"/>
  <c r="Q23"/>
  <c r="Q20"/>
  <c r="Q19"/>
  <c r="Q16"/>
  <c r="Q15"/>
  <c r="Q12"/>
  <c r="Q11"/>
  <c r="Q8"/>
  <c r="Q7"/>
  <c r="S25"/>
  <c r="S24"/>
  <c r="S23"/>
  <c r="S20"/>
  <c r="S19"/>
  <c r="S16"/>
  <c r="S15"/>
  <c r="S12"/>
  <c r="S11"/>
  <c r="S8"/>
  <c r="S7"/>
  <c r="W25"/>
  <c r="W21"/>
  <c r="W17"/>
  <c r="W13"/>
  <c r="W9"/>
  <c r="W5"/>
  <c r="Y23"/>
  <c r="Y22"/>
  <c r="Y19"/>
  <c r="Y18"/>
  <c r="Y15"/>
  <c r="Y14"/>
  <c r="Y11"/>
  <c r="Y10"/>
  <c r="Y7"/>
  <c r="Y6"/>
  <c r="D40"/>
  <c r="D39"/>
  <c r="D38"/>
  <c r="D37"/>
  <c r="D36"/>
  <c r="D35"/>
  <c r="D34"/>
  <c r="D33"/>
  <c r="D32"/>
  <c r="D31"/>
  <c r="D30"/>
  <c r="D29"/>
  <c r="F40"/>
  <c r="F39"/>
  <c r="F38"/>
  <c r="F37"/>
  <c r="F36"/>
  <c r="F35"/>
  <c r="F34"/>
  <c r="F33"/>
  <c r="F32"/>
  <c r="F31"/>
  <c r="F30"/>
  <c r="F29"/>
  <c r="H40"/>
  <c r="H39"/>
  <c r="H38"/>
  <c r="H37"/>
  <c r="H36"/>
  <c r="H35"/>
  <c r="H34"/>
  <c r="H33"/>
  <c r="H32"/>
  <c r="H31"/>
  <c r="H30"/>
  <c r="H29"/>
  <c r="P40"/>
  <c r="P39"/>
  <c r="P38"/>
  <c r="P37"/>
  <c r="P36"/>
  <c r="P35"/>
  <c r="P32"/>
  <c r="P31"/>
  <c r="R40"/>
  <c r="R39"/>
  <c r="R38"/>
  <c r="R37"/>
  <c r="R36"/>
  <c r="R35"/>
  <c r="R32"/>
  <c r="R31"/>
  <c r="V40"/>
  <c r="V39"/>
  <c r="V38"/>
  <c r="V37"/>
  <c r="V36"/>
  <c r="V35"/>
  <c r="V34"/>
  <c r="V31"/>
  <c r="V30"/>
  <c r="X40"/>
  <c r="X39"/>
  <c r="X38"/>
  <c r="X37"/>
  <c r="X36"/>
  <c r="X35"/>
  <c r="X34"/>
  <c r="X31"/>
  <c r="X30"/>
  <c r="P25"/>
  <c r="P22"/>
  <c r="P21"/>
  <c r="P18"/>
  <c r="P17"/>
  <c r="P14"/>
  <c r="P13"/>
  <c r="P10"/>
  <c r="P9"/>
  <c r="P6"/>
  <c r="R25"/>
  <c r="R22"/>
  <c r="R21"/>
  <c r="R18"/>
  <c r="R17"/>
  <c r="R14"/>
  <c r="R13"/>
  <c r="R10"/>
  <c r="R9"/>
  <c r="R6"/>
  <c r="Q40"/>
  <c r="Q34"/>
  <c r="Q33"/>
  <c r="Q30"/>
  <c r="Q29"/>
  <c r="S40"/>
  <c r="S34"/>
  <c r="S33"/>
  <c r="S30"/>
  <c r="S29"/>
  <c r="U40"/>
  <c r="U32"/>
  <c r="W40"/>
  <c r="W33"/>
  <c r="W32"/>
  <c r="W29"/>
  <c r="Y40"/>
  <c r="Y33"/>
  <c r="Y32"/>
  <c r="Y29"/>
  <c r="D55"/>
  <c r="D54"/>
  <c r="D53"/>
  <c r="D52"/>
  <c r="D51"/>
  <c r="D50"/>
  <c r="D49"/>
  <c r="D48"/>
  <c r="D47"/>
  <c r="D46"/>
  <c r="D45"/>
  <c r="D44"/>
  <c r="F55"/>
  <c r="F54"/>
  <c r="F53"/>
  <c r="F52"/>
  <c r="F51"/>
  <c r="F50"/>
  <c r="F49"/>
  <c r="F48"/>
  <c r="F47"/>
  <c r="F46"/>
  <c r="F45"/>
  <c r="F44"/>
  <c r="H55"/>
  <c r="H54"/>
  <c r="H53"/>
  <c r="H52"/>
  <c r="H51"/>
  <c r="H50"/>
  <c r="H49"/>
  <c r="H48"/>
  <c r="H47"/>
  <c r="H46"/>
  <c r="H45"/>
  <c r="H44"/>
  <c r="J55"/>
  <c r="J54"/>
  <c r="J53"/>
  <c r="J52"/>
  <c r="J51"/>
  <c r="J50"/>
  <c r="J49"/>
  <c r="J48"/>
  <c r="J47"/>
  <c r="J46"/>
  <c r="J45"/>
  <c r="J44"/>
  <c r="L55"/>
  <c r="L54"/>
  <c r="L53"/>
  <c r="L52"/>
  <c r="L51"/>
  <c r="L50"/>
  <c r="L49"/>
  <c r="L48"/>
  <c r="L47"/>
  <c r="L46"/>
  <c r="L45"/>
  <c r="L44"/>
  <c r="Y20"/>
  <c r="S21"/>
  <c r="Q22"/>
  <c r="W23"/>
  <c r="G44"/>
  <c r="K44"/>
  <c r="E45"/>
  <c r="I45"/>
  <c r="M45"/>
  <c r="G46"/>
  <c r="K46"/>
  <c r="E47"/>
  <c r="I47"/>
  <c r="M47"/>
  <c r="G48"/>
  <c r="K48"/>
  <c r="E49"/>
  <c r="I49"/>
  <c r="M49"/>
  <c r="G50"/>
  <c r="K50"/>
  <c r="E51"/>
  <c r="I51"/>
  <c r="M51"/>
  <c r="G52"/>
  <c r="K52"/>
  <c r="E53"/>
  <c r="I53"/>
  <c r="M53"/>
  <c r="G54"/>
  <c r="K54"/>
  <c r="Q45"/>
  <c r="S45"/>
  <c r="U46"/>
  <c r="W46"/>
  <c r="Y46"/>
  <c r="Q47"/>
  <c r="S47"/>
  <c r="U48"/>
  <c r="W48"/>
  <c r="Y48"/>
  <c r="Q49"/>
  <c r="S49"/>
  <c r="U49"/>
  <c r="W49"/>
  <c r="Y49"/>
  <c r="Q50"/>
  <c r="S50"/>
  <c r="U51"/>
  <c r="W51"/>
  <c r="Y51"/>
  <c r="Q52"/>
  <c r="S52"/>
  <c r="U53"/>
  <c r="W53"/>
  <c r="Y53"/>
  <c r="Q54"/>
  <c r="S54"/>
  <c r="I5"/>
  <c r="I7"/>
  <c r="I9"/>
  <c r="I11"/>
  <c r="I13"/>
  <c r="I15"/>
  <c r="I17"/>
  <c r="I19"/>
  <c r="I21"/>
  <c r="I23"/>
  <c r="U5"/>
  <c r="U7"/>
  <c r="U9"/>
  <c r="U11"/>
  <c r="U13"/>
  <c r="U15"/>
  <c r="U17"/>
  <c r="U19"/>
  <c r="U21"/>
  <c r="U23"/>
  <c r="U29"/>
  <c r="U31"/>
  <c r="U33"/>
  <c r="U39"/>
  <c r="N25" i="3"/>
  <c r="T30" i="4"/>
  <c r="T32"/>
  <c r="T34"/>
  <c r="T35"/>
  <c r="T36"/>
  <c r="T37"/>
  <c r="T38"/>
  <c r="T40"/>
  <c r="T45"/>
  <c r="T47"/>
  <c r="T50"/>
  <c r="T52"/>
  <c r="T54"/>
  <c r="T29"/>
  <c r="T31"/>
  <c r="T33"/>
  <c r="T39"/>
  <c r="T44"/>
  <c r="T46"/>
  <c r="T48"/>
  <c r="T49"/>
  <c r="T51"/>
  <c r="T53"/>
  <c r="T25"/>
  <c r="T55"/>
  <c r="Q18" i="3"/>
  <c r="Q10"/>
  <c r="F25"/>
  <c r="Q6"/>
  <c r="Q14"/>
  <c r="Q22"/>
  <c r="J25"/>
  <c r="D5" i="4"/>
  <c r="F5"/>
  <c r="H5"/>
  <c r="J5"/>
  <c r="L5"/>
  <c r="D6"/>
  <c r="F6"/>
  <c r="H6"/>
  <c r="J6"/>
  <c r="L6"/>
  <c r="D7"/>
  <c r="F7"/>
  <c r="H7"/>
  <c r="J7"/>
  <c r="L7"/>
  <c r="D8"/>
  <c r="F8"/>
  <c r="H8"/>
  <c r="J8"/>
  <c r="L8"/>
  <c r="D9"/>
  <c r="F9"/>
  <c r="H9"/>
  <c r="J9"/>
  <c r="L9"/>
  <c r="D10"/>
  <c r="F10"/>
  <c r="H10"/>
  <c r="J10"/>
  <c r="L10"/>
  <c r="D11"/>
  <c r="F11"/>
  <c r="H11"/>
  <c r="J11"/>
  <c r="L11"/>
  <c r="D12"/>
  <c r="F12"/>
  <c r="H12"/>
  <c r="J12"/>
  <c r="L12"/>
  <c r="D13"/>
  <c r="F13"/>
  <c r="H13"/>
  <c r="J13"/>
  <c r="L13"/>
  <c r="D14"/>
  <c r="F14"/>
  <c r="H14"/>
  <c r="J14"/>
  <c r="L14"/>
  <c r="D15"/>
  <c r="F15"/>
  <c r="H15"/>
  <c r="J15"/>
  <c r="L15"/>
  <c r="D16"/>
  <c r="F16"/>
  <c r="H16"/>
  <c r="J16"/>
  <c r="L16"/>
  <c r="D17"/>
  <c r="F17"/>
  <c r="H17"/>
  <c r="J17"/>
  <c r="L17"/>
  <c r="D18"/>
  <c r="F18"/>
  <c r="H18"/>
  <c r="J18"/>
  <c r="L18"/>
  <c r="D19"/>
  <c r="F19"/>
  <c r="H19"/>
  <c r="J19"/>
  <c r="L19"/>
  <c r="D20"/>
  <c r="F20"/>
  <c r="H20"/>
  <c r="J20"/>
  <c r="L20"/>
  <c r="D21"/>
  <c r="F21"/>
  <c r="H21"/>
  <c r="J21"/>
  <c r="L21"/>
  <c r="D22"/>
  <c r="F22"/>
  <c r="H22"/>
  <c r="J22"/>
  <c r="L22"/>
  <c r="D23"/>
  <c r="F23"/>
  <c r="H23"/>
  <c r="J23"/>
  <c r="L23"/>
  <c r="D24"/>
  <c r="F24"/>
  <c r="H24"/>
  <c r="J24"/>
  <c r="L24"/>
  <c r="V5"/>
  <c r="X5"/>
  <c r="U6"/>
  <c r="W6"/>
  <c r="V7"/>
  <c r="X7"/>
  <c r="U8"/>
  <c r="W8"/>
  <c r="V9"/>
  <c r="X9"/>
  <c r="U10"/>
  <c r="W10"/>
  <c r="V11"/>
  <c r="X11"/>
  <c r="U12"/>
  <c r="W12"/>
  <c r="V13"/>
  <c r="X13"/>
  <c r="U14"/>
  <c r="W14"/>
  <c r="V15"/>
  <c r="X15"/>
  <c r="U16"/>
  <c r="W16"/>
  <c r="V17"/>
  <c r="X17"/>
  <c r="U18"/>
  <c r="W18"/>
  <c r="V19"/>
  <c r="X19"/>
  <c r="U20"/>
  <c r="W20"/>
  <c r="V21"/>
  <c r="X21"/>
  <c r="U22"/>
  <c r="W22"/>
  <c r="V23"/>
  <c r="X23"/>
  <c r="U24"/>
  <c r="W24"/>
  <c r="Q4" i="3"/>
  <c r="Q8"/>
  <c r="Q12"/>
  <c r="Q16"/>
  <c r="Q20"/>
  <c r="Q24"/>
  <c r="H25"/>
  <c r="L25"/>
  <c r="P25"/>
  <c r="Q30"/>
  <c r="O49"/>
  <c r="Q5"/>
  <c r="Q7"/>
  <c r="Q9"/>
  <c r="Q11"/>
  <c r="Q13"/>
  <c r="Q15"/>
  <c r="Q17"/>
  <c r="Q19"/>
  <c r="Q21"/>
  <c r="Q23"/>
  <c r="E25"/>
  <c r="G25"/>
  <c r="I25"/>
  <c r="K25"/>
  <c r="M25"/>
  <c r="O25"/>
  <c r="P49"/>
  <c r="J49"/>
  <c r="H49"/>
  <c r="F49"/>
  <c r="Q32"/>
  <c r="Q34"/>
  <c r="Q38"/>
  <c r="Q46"/>
  <c r="T5" i="4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Q31" i="3"/>
  <c r="Q35"/>
  <c r="Q37"/>
  <c r="Q43"/>
  <c r="Q29"/>
  <c r="E49"/>
  <c r="Q41"/>
  <c r="Q44"/>
  <c r="Q47"/>
  <c r="I49"/>
  <c r="G49"/>
  <c r="Q33"/>
  <c r="Q36"/>
  <c r="Q39"/>
  <c r="Q40"/>
  <c r="Q42"/>
  <c r="Q45"/>
  <c r="Q48"/>
  <c r="K49"/>
</calcChain>
</file>

<file path=xl/sharedStrings.xml><?xml version="1.0" encoding="utf-8"?>
<sst xmlns="http://schemas.openxmlformats.org/spreadsheetml/2006/main" count="81" uniqueCount="50">
  <si>
    <t>Adjusted R-Squared</t>
  </si>
  <si>
    <t>Mean Abs. % Err. (MAPE)</t>
  </si>
  <si>
    <t>CONST</t>
  </si>
  <si>
    <t>AR(1)</t>
  </si>
  <si>
    <t>P-values</t>
  </si>
  <si>
    <t>Elasticity</t>
  </si>
  <si>
    <t>Regression history</t>
  </si>
  <si>
    <t>Normal weather</t>
  </si>
  <si>
    <t>Bin_Ivan_0904</t>
  </si>
  <si>
    <t>Bin_Jun_Jul_Aug_2008</t>
  </si>
  <si>
    <t>Res_Real_price_12MMA</t>
  </si>
  <si>
    <t>Real_Disp_Inc_HHD</t>
  </si>
  <si>
    <t>Cycle_CDH_67_BD_04</t>
  </si>
  <si>
    <t>Cycle_CDH_67_BD_05</t>
  </si>
  <si>
    <t>Cycle_CDH_67_BD_06</t>
  </si>
  <si>
    <t>Cycle_CDH_67_BD_07</t>
  </si>
  <si>
    <t>Cycle_CDH_67_BD_08</t>
  </si>
  <si>
    <t>Cycle_CDH_67_BD_09</t>
  </si>
  <si>
    <t>Cycle_CDH_67_BD_10</t>
  </si>
  <si>
    <t>Cycle_CDH_67_BD_11</t>
  </si>
  <si>
    <t>Cycle_HDH_59_BD_01</t>
  </si>
  <si>
    <t>Cycle_HDH_59_BD_02</t>
  </si>
  <si>
    <t>Cycle_HDH_59_BD_03</t>
  </si>
  <si>
    <t>Cycle_HDH_59_BD_04</t>
  </si>
  <si>
    <t>Cycle_HDH_59_BD_11</t>
  </si>
  <si>
    <t>Cycle_HDH_59_BD_12</t>
  </si>
  <si>
    <t>Durbin-Watson w/ AR</t>
  </si>
  <si>
    <t>Durbin-Watson w/o AR</t>
  </si>
  <si>
    <t>Year</t>
  </si>
  <si>
    <t>Month</t>
  </si>
  <si>
    <t>Actual</t>
  </si>
  <si>
    <t>Coeff</t>
  </si>
  <si>
    <t>Jun92-May12</t>
  </si>
  <si>
    <t>MAPE</t>
  </si>
  <si>
    <t>Avg % error</t>
  </si>
  <si>
    <t>AvgBD</t>
  </si>
  <si>
    <t>Cycle_CDH_67_BD_12</t>
  </si>
  <si>
    <t>Cycle_CDH_67_BD_03</t>
  </si>
  <si>
    <t>Avg % error (20-yr)</t>
  </si>
  <si>
    <t>MAPE (20-yr)</t>
  </si>
  <si>
    <t>Avg % error (10-yr)</t>
  </si>
  <si>
    <t>MAPE (10-yr)</t>
  </si>
  <si>
    <t>AIC</t>
  </si>
  <si>
    <t>Kurtosis</t>
  </si>
  <si>
    <t>Skewness</t>
  </si>
  <si>
    <t>BIC</t>
  </si>
  <si>
    <t>Residential</t>
  </si>
  <si>
    <t>B2013_S2_NoVac</t>
  </si>
  <si>
    <t>B2013_S2_WithVac</t>
  </si>
  <si>
    <t>Res_Vacancy</t>
  </si>
</sst>
</file>

<file path=xl/styles.xml><?xml version="1.0" encoding="utf-8"?>
<styleSheet xmlns="http://schemas.openxmlformats.org/spreadsheetml/2006/main">
  <numFmts count="4">
    <numFmt numFmtId="164" formatCode="0.000;\-0.000"/>
    <numFmt numFmtId="165" formatCode="0.00%;\-0.00%"/>
    <numFmt numFmtId="166" formatCode="0.0%"/>
    <numFmt numFmtId="167" formatCode="0.0000;\-0.00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 vertical="center"/>
    </xf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right"/>
    </xf>
    <xf numFmtId="0" fontId="0" fillId="0" borderId="0" xfId="0" quotePrefix="1" applyAlignment="1">
      <alignment horizontal="left" vertical="center"/>
    </xf>
    <xf numFmtId="0" fontId="1" fillId="0" borderId="0" xfId="0" quotePrefix="1" applyFont="1" applyAlignment="1">
      <alignment horizontal="right"/>
    </xf>
    <xf numFmtId="164" fontId="0" fillId="0" borderId="0" xfId="0" applyNumberFormat="1" applyFill="1"/>
    <xf numFmtId="0" fontId="0" fillId="0" borderId="0" xfId="0" applyFill="1"/>
    <xf numFmtId="0" fontId="0" fillId="2" borderId="0" xfId="0" applyFill="1" applyAlignment="1">
      <alignment horizontal="right"/>
    </xf>
    <xf numFmtId="2" fontId="0" fillId="0" borderId="0" xfId="0" applyNumberFormat="1"/>
    <xf numFmtId="166" fontId="0" fillId="0" borderId="0" xfId="0" applyNumberFormat="1"/>
    <xf numFmtId="0" fontId="2" fillId="3" borderId="0" xfId="0" applyFont="1" applyFill="1"/>
    <xf numFmtId="0" fontId="1" fillId="0" borderId="0" xfId="0" applyFont="1"/>
    <xf numFmtId="0" fontId="3" fillId="0" borderId="0" xfId="0" applyFont="1"/>
    <xf numFmtId="0" fontId="1" fillId="2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3" fontId="0" fillId="0" borderId="0" xfId="0" applyNumberFormat="1"/>
    <xf numFmtId="3" fontId="0" fillId="2" borderId="0" xfId="0" applyNumberFormat="1" applyFill="1"/>
    <xf numFmtId="0" fontId="1" fillId="0" borderId="0" xfId="0" quotePrefix="1" applyFont="1" applyAlignment="1">
      <alignment horizontal="left"/>
    </xf>
    <xf numFmtId="164" fontId="0" fillId="4" borderId="0" xfId="0" applyNumberFormat="1" applyFill="1"/>
    <xf numFmtId="0" fontId="0" fillId="4" borderId="0" xfId="0" quotePrefix="1" applyFill="1" applyAlignment="1">
      <alignment horizontal="left" vertical="center"/>
    </xf>
    <xf numFmtId="0" fontId="0" fillId="0" borderId="1" xfId="0" applyBorder="1"/>
    <xf numFmtId="164" fontId="0" fillId="0" borderId="1" xfId="0" applyNumberFormat="1" applyFill="1" applyBorder="1"/>
    <xf numFmtId="0" fontId="0" fillId="0" borderId="2" xfId="0" applyBorder="1"/>
    <xf numFmtId="164" fontId="0" fillId="0" borderId="2" xfId="0" applyNumberFormat="1" applyFill="1" applyBorder="1"/>
    <xf numFmtId="0" fontId="0" fillId="0" borderId="2" xfId="0" quotePrefix="1" applyBorder="1" applyAlignment="1">
      <alignment horizontal="left"/>
    </xf>
    <xf numFmtId="0" fontId="0" fillId="0" borderId="1" xfId="0" quotePrefix="1" applyBorder="1" applyAlignment="1">
      <alignment horizontal="left"/>
    </xf>
    <xf numFmtId="0" fontId="0" fillId="0" borderId="0" xfId="0" applyBorder="1"/>
    <xf numFmtId="164" fontId="0" fillId="0" borderId="0" xfId="0" applyNumberFormat="1" applyBorder="1"/>
    <xf numFmtId="165" fontId="0" fillId="0" borderId="0" xfId="0" applyNumberFormat="1" applyBorder="1"/>
    <xf numFmtId="164" fontId="0" fillId="4" borderId="0" xfId="0" applyNumberFormat="1" applyFill="1" applyBorder="1"/>
    <xf numFmtId="0" fontId="0" fillId="0" borderId="0" xfId="0" applyBorder="1" applyAlignment="1">
      <alignment horizontal="right"/>
    </xf>
    <xf numFmtId="0" fontId="1" fillId="0" borderId="0" xfId="0" applyFont="1" applyBorder="1" applyAlignment="1">
      <alignment horizontal="right"/>
    </xf>
    <xf numFmtId="165" fontId="0" fillId="0" borderId="0" xfId="0" applyNumberFormat="1" applyFill="1" applyBorder="1"/>
    <xf numFmtId="165" fontId="0" fillId="0" borderId="1" xfId="0" applyNumberFormat="1" applyFill="1" applyBorder="1"/>
    <xf numFmtId="165" fontId="0" fillId="0" borderId="2" xfId="0" applyNumberFormat="1" applyFill="1" applyBorder="1"/>
    <xf numFmtId="164" fontId="0" fillId="0" borderId="0" xfId="0" applyNumberFormat="1" applyFill="1" applyBorder="1"/>
    <xf numFmtId="0" fontId="0" fillId="0" borderId="0" xfId="0" applyFill="1" applyBorder="1"/>
    <xf numFmtId="165" fontId="0" fillId="0" borderId="0" xfId="0" applyNumberFormat="1" applyFill="1"/>
    <xf numFmtId="0" fontId="0" fillId="0" borderId="2" xfId="0" applyFill="1" applyBorder="1"/>
    <xf numFmtId="0" fontId="0" fillId="0" borderId="1" xfId="0" applyFill="1" applyBorder="1"/>
    <xf numFmtId="0" fontId="1" fillId="0" borderId="0" xfId="0" quotePrefix="1" applyFont="1" applyFill="1" applyBorder="1" applyAlignment="1">
      <alignment horizontal="right"/>
    </xf>
    <xf numFmtId="165" fontId="0" fillId="2" borderId="0" xfId="0" applyNumberFormat="1" applyFill="1"/>
    <xf numFmtId="164" fontId="0" fillId="2" borderId="0" xfId="0" applyNumberFormat="1" applyFill="1"/>
    <xf numFmtId="167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2:AI40"/>
  <sheetViews>
    <sheetView tabSelected="1" zoomScaleNormal="100" zoomScaleSheetLayoutView="100" workbookViewId="0"/>
  </sheetViews>
  <sheetFormatPr defaultRowHeight="15"/>
  <cols>
    <col min="1" max="2" width="1.7109375" customWidth="1"/>
    <col min="3" max="3" width="22.28515625" customWidth="1"/>
    <col min="4" max="5" width="11.7109375" customWidth="1"/>
    <col min="6" max="13" width="11.7109375" hidden="1" customWidth="1"/>
    <col min="14" max="14" width="6.7109375" customWidth="1"/>
    <col min="15" max="16" width="8.7109375" customWidth="1"/>
    <col min="17" max="24" width="8.7109375" hidden="1" customWidth="1"/>
    <col min="25" max="25" width="9.28515625" customWidth="1"/>
    <col min="26" max="27" width="8.7109375" customWidth="1"/>
    <col min="28" max="35" width="8.7109375" hidden="1" customWidth="1"/>
  </cols>
  <sheetData>
    <row r="2" spans="3:35">
      <c r="F2" s="36"/>
      <c r="G2" s="36"/>
      <c r="H2" s="31"/>
      <c r="I2" s="45"/>
      <c r="L2" s="31"/>
      <c r="M2" s="31"/>
    </row>
    <row r="3" spans="3:35">
      <c r="C3" s="16" t="s">
        <v>46</v>
      </c>
      <c r="D3" s="9" t="s">
        <v>47</v>
      </c>
      <c r="E3" s="9" t="s">
        <v>48</v>
      </c>
      <c r="F3" s="5"/>
      <c r="G3" s="9"/>
      <c r="H3" s="5"/>
      <c r="I3" s="5"/>
      <c r="J3" s="5"/>
      <c r="K3" s="36"/>
      <c r="L3" s="36"/>
      <c r="M3" s="36"/>
    </row>
    <row r="4" spans="3:35">
      <c r="C4" s="6" t="s">
        <v>6</v>
      </c>
      <c r="D4" s="7" t="s">
        <v>32</v>
      </c>
      <c r="E4" s="7" t="s">
        <v>32</v>
      </c>
      <c r="F4" s="7"/>
      <c r="G4" s="7"/>
      <c r="H4" s="7"/>
      <c r="I4" s="7"/>
      <c r="J4" s="7"/>
      <c r="K4" s="7"/>
      <c r="L4" s="7"/>
      <c r="M4" s="7"/>
    </row>
    <row r="5" spans="3:35">
      <c r="C5" s="6" t="s">
        <v>7</v>
      </c>
      <c r="D5" s="7" t="s">
        <v>32</v>
      </c>
      <c r="E5" s="7" t="s">
        <v>32</v>
      </c>
      <c r="F5" s="7"/>
      <c r="G5" s="7"/>
      <c r="H5" s="7"/>
      <c r="I5" s="7"/>
      <c r="J5" s="7"/>
      <c r="K5" s="7"/>
      <c r="L5" s="7"/>
      <c r="M5" s="7"/>
    </row>
    <row r="6" spans="3:35">
      <c r="C6" s="1" t="s">
        <v>0</v>
      </c>
      <c r="D6" s="48">
        <v>0.98506519788052915</v>
      </c>
      <c r="E6" s="48">
        <v>0.98510234263696117</v>
      </c>
      <c r="F6" s="48"/>
      <c r="G6" s="48"/>
      <c r="H6" s="32"/>
      <c r="I6" s="2"/>
      <c r="J6" s="2"/>
      <c r="K6" s="32"/>
      <c r="L6" s="32"/>
      <c r="M6" s="32"/>
    </row>
    <row r="7" spans="3:35">
      <c r="C7" s="1" t="s">
        <v>42</v>
      </c>
      <c r="D7" s="2">
        <v>0.21114803904286436</v>
      </c>
      <c r="E7" s="2">
        <v>0.21240706852595739</v>
      </c>
      <c r="F7" s="2"/>
      <c r="G7" s="2"/>
      <c r="H7" s="32"/>
      <c r="I7" s="2"/>
      <c r="J7" s="2"/>
      <c r="K7" s="32"/>
      <c r="L7" s="32"/>
      <c r="M7" s="32"/>
    </row>
    <row r="8" spans="3:35">
      <c r="C8" s="1" t="s">
        <v>45</v>
      </c>
      <c r="D8" s="2">
        <v>0.53115723629179001</v>
      </c>
      <c r="E8" s="2">
        <v>0.54696213837710705</v>
      </c>
      <c r="F8" s="2"/>
      <c r="G8" s="2"/>
      <c r="H8" s="32"/>
      <c r="I8" s="2"/>
      <c r="J8" s="2"/>
      <c r="K8" s="32"/>
      <c r="L8" s="32"/>
      <c r="M8" s="32"/>
    </row>
    <row r="9" spans="3:35">
      <c r="C9" s="1" t="s">
        <v>44</v>
      </c>
      <c r="D9" s="2">
        <v>0.1480205682758412</v>
      </c>
      <c r="E9" s="2">
        <v>0.10772640841606458</v>
      </c>
      <c r="F9" s="2"/>
      <c r="G9" s="2"/>
      <c r="H9" s="32"/>
      <c r="I9" s="2"/>
      <c r="J9" s="2"/>
      <c r="K9" s="32"/>
      <c r="L9" s="32"/>
      <c r="M9" s="32"/>
    </row>
    <row r="10" spans="3:35">
      <c r="C10" s="1" t="s">
        <v>43</v>
      </c>
      <c r="D10" s="2">
        <v>3.6234545500276161</v>
      </c>
      <c r="E10" s="2">
        <v>3.5899511795519996</v>
      </c>
      <c r="F10" s="2"/>
      <c r="G10" s="2"/>
      <c r="H10" s="32"/>
      <c r="I10" s="2"/>
      <c r="J10" s="2"/>
      <c r="K10" s="32"/>
      <c r="L10" s="32"/>
      <c r="M10" s="32"/>
    </row>
    <row r="11" spans="3:35">
      <c r="C11" s="1" t="s">
        <v>1</v>
      </c>
      <c r="D11" s="3">
        <v>2.0709508266644847E-2</v>
      </c>
      <c r="E11" s="3">
        <v>2.0539824166986891E-2</v>
      </c>
      <c r="F11" s="3"/>
      <c r="G11" s="3"/>
      <c r="H11" s="33"/>
      <c r="I11" s="3"/>
      <c r="J11" s="3"/>
      <c r="K11" s="33"/>
      <c r="L11" s="33"/>
      <c r="M11" s="33"/>
    </row>
    <row r="12" spans="3:35">
      <c r="C12" s="8" t="s">
        <v>26</v>
      </c>
      <c r="D12" s="2">
        <v>2.1018119079300179</v>
      </c>
      <c r="E12" s="2">
        <v>2.0913119557279827</v>
      </c>
      <c r="F12" s="2"/>
      <c r="G12" s="2"/>
      <c r="H12" s="32"/>
      <c r="I12" s="2"/>
      <c r="J12" s="2"/>
      <c r="K12" s="32"/>
      <c r="L12" s="32"/>
      <c r="M12" s="32"/>
    </row>
    <row r="13" spans="3:35">
      <c r="C13" s="24" t="s">
        <v>27</v>
      </c>
      <c r="D13" s="23"/>
      <c r="E13" s="23"/>
      <c r="F13" s="23"/>
      <c r="G13" s="34"/>
      <c r="H13" s="34"/>
      <c r="I13" s="23"/>
      <c r="J13" s="23"/>
      <c r="K13" s="34"/>
      <c r="L13" s="34"/>
      <c r="M13" s="34"/>
    </row>
    <row r="14" spans="3:35">
      <c r="G14" s="31"/>
      <c r="H14" s="31"/>
      <c r="K14" s="31"/>
      <c r="L14" s="31"/>
      <c r="M14" s="31"/>
    </row>
    <row r="15" spans="3:35">
      <c r="D15" s="4" t="s">
        <v>4</v>
      </c>
      <c r="E15" s="4" t="s">
        <v>4</v>
      </c>
      <c r="F15" s="4" t="s">
        <v>4</v>
      </c>
      <c r="G15" s="35" t="s">
        <v>4</v>
      </c>
      <c r="H15" s="35" t="s">
        <v>4</v>
      </c>
      <c r="I15" s="4" t="s">
        <v>4</v>
      </c>
      <c r="J15" s="4" t="s">
        <v>4</v>
      </c>
      <c r="K15" s="35" t="s">
        <v>4</v>
      </c>
      <c r="L15" s="35" t="s">
        <v>4</v>
      </c>
      <c r="M15" s="35" t="s">
        <v>4</v>
      </c>
      <c r="N15" s="4"/>
      <c r="O15" s="4" t="s">
        <v>31</v>
      </c>
      <c r="P15" s="4" t="s">
        <v>31</v>
      </c>
      <c r="Q15" s="35" t="s">
        <v>31</v>
      </c>
      <c r="R15" s="35" t="s">
        <v>31</v>
      </c>
      <c r="S15" s="35" t="s">
        <v>31</v>
      </c>
      <c r="T15" s="35" t="s">
        <v>31</v>
      </c>
      <c r="U15" s="4" t="s">
        <v>31</v>
      </c>
      <c r="V15" s="4" t="s">
        <v>31</v>
      </c>
      <c r="W15" s="35" t="s">
        <v>31</v>
      </c>
      <c r="X15" s="35" t="s">
        <v>31</v>
      </c>
      <c r="Y15" s="4"/>
      <c r="Z15" s="4" t="s">
        <v>5</v>
      </c>
      <c r="AA15" s="4" t="s">
        <v>5</v>
      </c>
      <c r="AB15" s="35" t="s">
        <v>5</v>
      </c>
      <c r="AC15" s="35" t="s">
        <v>5</v>
      </c>
      <c r="AD15" s="35" t="s">
        <v>5</v>
      </c>
      <c r="AE15" s="35" t="s">
        <v>5</v>
      </c>
      <c r="AF15" s="4" t="s">
        <v>5</v>
      </c>
      <c r="AG15" s="4" t="s">
        <v>5</v>
      </c>
      <c r="AH15" s="35" t="s">
        <v>5</v>
      </c>
      <c r="AI15" s="35" t="s">
        <v>5</v>
      </c>
    </row>
    <row r="16" spans="3:35">
      <c r="D16" s="5" t="str">
        <f>D3</f>
        <v>B2013_S2_NoVac</v>
      </c>
      <c r="E16" s="5" t="str">
        <f t="shared" ref="E16:K16" si="0">E3</f>
        <v>B2013_S2_WithVac</v>
      </c>
      <c r="F16" s="5">
        <f t="shared" si="0"/>
        <v>0</v>
      </c>
      <c r="G16" s="36">
        <f t="shared" si="0"/>
        <v>0</v>
      </c>
      <c r="H16" s="36">
        <f t="shared" si="0"/>
        <v>0</v>
      </c>
      <c r="I16" s="5">
        <f t="shared" si="0"/>
        <v>0</v>
      </c>
      <c r="J16" s="5">
        <f t="shared" si="0"/>
        <v>0</v>
      </c>
      <c r="K16" s="36">
        <f t="shared" si="0"/>
        <v>0</v>
      </c>
      <c r="L16" s="36">
        <f t="shared" ref="L16:M16" si="1">L3</f>
        <v>0</v>
      </c>
      <c r="M16" s="36">
        <f t="shared" si="1"/>
        <v>0</v>
      </c>
      <c r="O16" s="5" t="str">
        <f t="shared" ref="O16:Q16" si="2">D3</f>
        <v>B2013_S2_NoVac</v>
      </c>
      <c r="P16" s="5" t="str">
        <f t="shared" si="2"/>
        <v>B2013_S2_WithVac</v>
      </c>
      <c r="Q16" s="36">
        <f t="shared" si="2"/>
        <v>0</v>
      </c>
      <c r="R16" s="36">
        <f t="shared" ref="R16" si="3">G3</f>
        <v>0</v>
      </c>
      <c r="S16" s="36">
        <f t="shared" ref="S16" si="4">H3</f>
        <v>0</v>
      </c>
      <c r="T16" s="5">
        <f t="shared" ref="T16" si="5">I3</f>
        <v>0</v>
      </c>
      <c r="U16" s="5">
        <f t="shared" ref="U16" si="6">J3</f>
        <v>0</v>
      </c>
      <c r="V16" s="36">
        <f t="shared" ref="V16" si="7">K3</f>
        <v>0</v>
      </c>
      <c r="W16" s="36">
        <f t="shared" ref="W16" si="8">L3</f>
        <v>0</v>
      </c>
      <c r="X16" s="36">
        <f t="shared" ref="X16" si="9">M3</f>
        <v>0</v>
      </c>
      <c r="Z16" s="5" t="str">
        <f t="shared" ref="Z16:AB16" si="10">D3</f>
        <v>B2013_S2_NoVac</v>
      </c>
      <c r="AA16" s="5" t="str">
        <f t="shared" si="10"/>
        <v>B2013_S2_WithVac</v>
      </c>
      <c r="AB16" s="36">
        <f t="shared" si="10"/>
        <v>0</v>
      </c>
      <c r="AC16" s="36">
        <f t="shared" ref="AC16" si="11">G3</f>
        <v>0</v>
      </c>
      <c r="AD16" s="36">
        <f t="shared" ref="AD16" si="12">H3</f>
        <v>0</v>
      </c>
      <c r="AE16" s="5">
        <f t="shared" ref="AE16" si="13">I3</f>
        <v>0</v>
      </c>
      <c r="AF16" s="5">
        <f t="shared" ref="AF16" si="14">J3</f>
        <v>0</v>
      </c>
      <c r="AG16" s="36">
        <f t="shared" ref="AG16" si="15">K3</f>
        <v>0</v>
      </c>
      <c r="AH16" s="36">
        <f t="shared" ref="AH16" si="16">L3</f>
        <v>0</v>
      </c>
      <c r="AI16" s="36">
        <f t="shared" ref="AI16" si="17">M3</f>
        <v>0</v>
      </c>
    </row>
    <row r="17" spans="3:35">
      <c r="C17" t="s">
        <v>2</v>
      </c>
      <c r="D17" s="42">
        <v>7.3196085382518952E-27</v>
      </c>
      <c r="E17" s="42">
        <v>4.8664873044499804E-23</v>
      </c>
      <c r="F17" s="42"/>
      <c r="G17" s="42"/>
      <c r="H17" s="37"/>
      <c r="I17" s="42"/>
      <c r="J17" s="42"/>
      <c r="K17" s="37"/>
      <c r="L17" s="37"/>
      <c r="M17" s="37"/>
      <c r="O17" s="10">
        <v>23.456919344760813</v>
      </c>
      <c r="P17" s="10">
        <v>22.454755589665275</v>
      </c>
      <c r="Q17" s="10"/>
      <c r="R17" s="10"/>
      <c r="S17" s="40"/>
      <c r="T17" s="10"/>
      <c r="U17" s="10"/>
      <c r="V17" s="40"/>
      <c r="W17" s="40"/>
      <c r="X17" s="40"/>
      <c r="Z17" s="49"/>
      <c r="AA17" s="49"/>
      <c r="AB17" s="41"/>
      <c r="AC17" s="41"/>
      <c r="AD17" s="41"/>
      <c r="AE17" s="11"/>
      <c r="AF17" s="11"/>
      <c r="AG17" s="41"/>
      <c r="AH17" s="41"/>
      <c r="AI17" s="41"/>
    </row>
    <row r="18" spans="3:35">
      <c r="C18" s="27" t="s">
        <v>11</v>
      </c>
      <c r="D18" s="39">
        <v>4.8419448135477062E-14</v>
      </c>
      <c r="E18" s="39">
        <v>9.8679018663243715E-7</v>
      </c>
      <c r="F18" s="39"/>
      <c r="G18" s="39"/>
      <c r="H18" s="39"/>
      <c r="I18" s="39"/>
      <c r="J18" s="39"/>
      <c r="K18" s="39"/>
      <c r="L18" s="39"/>
      <c r="M18" s="39"/>
      <c r="N18" s="27"/>
      <c r="O18" s="28">
        <v>0.17556266538074158</v>
      </c>
      <c r="P18" s="28">
        <v>0.22593316545710004</v>
      </c>
      <c r="Q18" s="28"/>
      <c r="R18" s="28"/>
      <c r="S18" s="28"/>
      <c r="T18" s="28"/>
      <c r="U18" s="28"/>
      <c r="V18" s="28"/>
      <c r="W18" s="28"/>
      <c r="X18" s="28"/>
      <c r="Y18" s="27"/>
      <c r="Z18" s="28">
        <v>0.297337849478714</v>
      </c>
      <c r="AA18" s="28">
        <v>0.38264673982502501</v>
      </c>
      <c r="AB18" s="28"/>
      <c r="AC18" s="28"/>
      <c r="AD18" s="28"/>
      <c r="AE18" s="28"/>
      <c r="AF18" s="28"/>
      <c r="AG18" s="28"/>
      <c r="AH18" s="28"/>
      <c r="AI18" s="28"/>
    </row>
    <row r="19" spans="3:35">
      <c r="C19" s="6" t="s">
        <v>49</v>
      </c>
      <c r="D19" s="46"/>
      <c r="E19" s="42">
        <v>0.20975985800434613</v>
      </c>
      <c r="F19" s="42"/>
      <c r="G19" s="42"/>
      <c r="H19" s="42"/>
      <c r="I19" s="42"/>
      <c r="J19" s="42"/>
      <c r="K19" s="37"/>
      <c r="L19" s="37"/>
      <c r="M19" s="37"/>
      <c r="O19" s="47"/>
      <c r="P19" s="10">
        <v>-19.471530541634024</v>
      </c>
      <c r="Q19" s="10"/>
      <c r="R19" s="10"/>
      <c r="S19" s="40"/>
      <c r="T19" s="10"/>
      <c r="U19" s="10"/>
      <c r="V19" s="40"/>
      <c r="W19" s="40"/>
      <c r="X19" s="40"/>
      <c r="Z19" s="47"/>
      <c r="AA19" s="10">
        <v>-7.97381578957191E-2</v>
      </c>
      <c r="AB19" s="10"/>
      <c r="AC19" s="10"/>
      <c r="AD19" s="40"/>
      <c r="AE19" s="10"/>
      <c r="AF19" s="10"/>
      <c r="AG19" s="40"/>
      <c r="AH19" s="40"/>
      <c r="AI19" s="40"/>
    </row>
    <row r="20" spans="3:35">
      <c r="C20" t="s">
        <v>10</v>
      </c>
      <c r="D20" s="42">
        <v>3.4382071804652885E-16</v>
      </c>
      <c r="E20" s="42">
        <v>3.7358032550175562E-13</v>
      </c>
      <c r="F20" s="42"/>
      <c r="G20" s="42"/>
      <c r="H20" s="42"/>
      <c r="I20" s="42"/>
      <c r="J20" s="42"/>
      <c r="K20" s="37"/>
      <c r="L20" s="37"/>
      <c r="M20" s="37"/>
      <c r="O20" s="10">
        <v>-1.3266662092838448</v>
      </c>
      <c r="P20" s="10">
        <v>-1.2356392728489001</v>
      </c>
      <c r="Q20" s="10"/>
      <c r="R20" s="10"/>
      <c r="S20" s="40"/>
      <c r="T20" s="10"/>
      <c r="U20" s="10"/>
      <c r="V20" s="40"/>
      <c r="W20" s="40"/>
      <c r="X20" s="40"/>
      <c r="Z20" s="10">
        <v>-0.29477504182880998</v>
      </c>
      <c r="AA20" s="10">
        <v>-0.27454955571377299</v>
      </c>
      <c r="AB20" s="10"/>
      <c r="AC20" s="10"/>
      <c r="AD20" s="40"/>
      <c r="AE20" s="10"/>
      <c r="AF20" s="10"/>
      <c r="AG20" s="40"/>
      <c r="AH20" s="40"/>
      <c r="AI20" s="40"/>
    </row>
    <row r="21" spans="3:35">
      <c r="C21" s="29" t="s">
        <v>37</v>
      </c>
      <c r="D21" s="39">
        <v>6.9785689148701207E-3</v>
      </c>
      <c r="E21" s="39">
        <v>9.5232062638768815E-3</v>
      </c>
      <c r="F21" s="39"/>
      <c r="G21" s="39"/>
      <c r="H21" s="39"/>
      <c r="I21" s="39"/>
      <c r="J21" s="39"/>
      <c r="K21" s="39"/>
      <c r="L21" s="39"/>
      <c r="M21" s="39"/>
      <c r="N21" s="43"/>
      <c r="O21" s="28">
        <v>4.5243155597219711E-2</v>
      </c>
      <c r="P21" s="28">
        <v>4.3655053687606554E-2</v>
      </c>
      <c r="Q21" s="28"/>
      <c r="R21" s="28"/>
      <c r="S21" s="28"/>
      <c r="T21" s="28"/>
      <c r="U21" s="28"/>
      <c r="V21" s="28"/>
      <c r="W21" s="28"/>
      <c r="X21" s="28"/>
      <c r="Y21" s="43"/>
      <c r="Z21" s="28">
        <v>1.8219389381427401E-3</v>
      </c>
      <c r="AA21" s="28">
        <v>1.7579861773622601E-3</v>
      </c>
      <c r="AB21" s="28"/>
      <c r="AC21" s="28"/>
      <c r="AD21" s="28"/>
      <c r="AE21" s="28"/>
      <c r="AF21" s="28"/>
      <c r="AG21" s="28"/>
      <c r="AH21" s="28"/>
      <c r="AI21" s="28"/>
    </row>
    <row r="22" spans="3:35">
      <c r="C22" s="31" t="s">
        <v>12</v>
      </c>
      <c r="D22" s="37">
        <v>8.3586623757559407E-11</v>
      </c>
      <c r="E22" s="37">
        <v>1.4684758363133164E-10</v>
      </c>
      <c r="F22" s="37"/>
      <c r="G22" s="37"/>
      <c r="H22" s="37"/>
      <c r="I22" s="37"/>
      <c r="J22" s="37"/>
      <c r="K22" s="37"/>
      <c r="L22" s="37"/>
      <c r="M22" s="37"/>
      <c r="N22" s="31"/>
      <c r="O22" s="40">
        <v>5.6437260981926675E-2</v>
      </c>
      <c r="P22" s="40">
        <v>5.5637733250634452E-2</v>
      </c>
      <c r="Q22" s="40"/>
      <c r="R22" s="40"/>
      <c r="S22" s="40"/>
      <c r="T22" s="40"/>
      <c r="U22" s="40"/>
      <c r="V22" s="40"/>
      <c r="W22" s="40"/>
      <c r="X22" s="40"/>
      <c r="Y22" s="31"/>
      <c r="Z22" s="40">
        <v>6.4314543109084297E-3</v>
      </c>
      <c r="AA22" s="40">
        <v>6.34034205661677E-3</v>
      </c>
      <c r="AB22" s="40"/>
      <c r="AC22" s="40"/>
      <c r="AD22" s="40"/>
      <c r="AE22" s="40"/>
      <c r="AF22" s="40"/>
      <c r="AG22" s="40"/>
      <c r="AH22" s="40"/>
      <c r="AI22" s="40"/>
    </row>
    <row r="23" spans="3:35">
      <c r="C23" t="s">
        <v>13</v>
      </c>
      <c r="D23" s="42">
        <v>4.7087098168212776E-26</v>
      </c>
      <c r="E23" s="42">
        <v>5.8123022439348219E-26</v>
      </c>
      <c r="F23" s="42"/>
      <c r="G23" s="42"/>
      <c r="H23" s="37"/>
      <c r="I23" s="42"/>
      <c r="J23" s="42"/>
      <c r="K23" s="37"/>
      <c r="L23" s="37"/>
      <c r="M23" s="37"/>
      <c r="O23" s="10">
        <v>6.9834444911241231E-2</v>
      </c>
      <c r="P23" s="10">
        <v>6.9547225371611843E-2</v>
      </c>
      <c r="Q23" s="10"/>
      <c r="R23" s="10"/>
      <c r="S23" s="40"/>
      <c r="T23" s="10"/>
      <c r="U23" s="10"/>
      <c r="V23" s="40"/>
      <c r="W23" s="40"/>
      <c r="X23" s="40"/>
      <c r="Z23" s="10">
        <v>2.0436509131482501E-2</v>
      </c>
      <c r="AA23" s="10">
        <v>2.03524565589756E-2</v>
      </c>
      <c r="AB23" s="10"/>
      <c r="AC23" s="10"/>
      <c r="AD23" s="40"/>
      <c r="AE23" s="10"/>
      <c r="AF23" s="10"/>
      <c r="AG23" s="40"/>
      <c r="AH23" s="40"/>
      <c r="AI23" s="40"/>
    </row>
    <row r="24" spans="3:35">
      <c r="C24" t="s">
        <v>14</v>
      </c>
      <c r="D24" s="42">
        <v>1.8645882095020481E-39</v>
      </c>
      <c r="E24" s="42">
        <v>1.9934321387236274E-39</v>
      </c>
      <c r="F24" s="42"/>
      <c r="G24" s="42"/>
      <c r="H24" s="37"/>
      <c r="I24" s="42"/>
      <c r="J24" s="42"/>
      <c r="K24" s="37"/>
      <c r="L24" s="37"/>
      <c r="M24" s="37"/>
      <c r="O24" s="10">
        <v>8.0260532866527595E-2</v>
      </c>
      <c r="P24" s="10">
        <v>8.0140912920685925E-2</v>
      </c>
      <c r="Q24" s="10"/>
      <c r="R24" s="10"/>
      <c r="S24" s="40"/>
      <c r="T24" s="10"/>
      <c r="U24" s="10"/>
      <c r="V24" s="40"/>
      <c r="W24" s="40"/>
      <c r="X24" s="40"/>
      <c r="Z24" s="10">
        <v>4.5909165082358698E-2</v>
      </c>
      <c r="AA24" s="10">
        <v>4.5840742264260603E-2</v>
      </c>
      <c r="AB24" s="10"/>
      <c r="AC24" s="10"/>
      <c r="AD24" s="40"/>
      <c r="AE24" s="10"/>
      <c r="AF24" s="10"/>
      <c r="AG24" s="40"/>
      <c r="AH24" s="40"/>
      <c r="AI24" s="40"/>
    </row>
    <row r="25" spans="3:35">
      <c r="C25" t="s">
        <v>15</v>
      </c>
      <c r="D25" s="42">
        <v>4.1470875978382832E-44</v>
      </c>
      <c r="E25" s="42">
        <v>4.1194813497244462E-44</v>
      </c>
      <c r="F25" s="42"/>
      <c r="G25" s="42"/>
      <c r="H25" s="37"/>
      <c r="I25" s="42"/>
      <c r="J25" s="42"/>
      <c r="K25" s="37"/>
      <c r="L25" s="37"/>
      <c r="M25" s="37"/>
      <c r="O25" s="10">
        <v>8.2760500982686322E-2</v>
      </c>
      <c r="P25" s="10">
        <v>8.2695527588142109E-2</v>
      </c>
      <c r="Q25" s="10"/>
      <c r="R25" s="10"/>
      <c r="S25" s="40"/>
      <c r="T25" s="10"/>
      <c r="U25" s="10"/>
      <c r="V25" s="40"/>
      <c r="W25" s="40"/>
      <c r="X25" s="40"/>
      <c r="Z25" s="10">
        <v>6.0992997814139499E-2</v>
      </c>
      <c r="AA25" s="10">
        <v>6.0945113593232701E-2</v>
      </c>
      <c r="AB25" s="10"/>
      <c r="AC25" s="10"/>
      <c r="AD25" s="40"/>
      <c r="AE25" s="10"/>
      <c r="AF25" s="10"/>
      <c r="AG25" s="40"/>
      <c r="AH25" s="40"/>
      <c r="AI25" s="40"/>
    </row>
    <row r="26" spans="3:35">
      <c r="C26" t="s">
        <v>16</v>
      </c>
      <c r="D26" s="42">
        <v>2.0228319663224498E-44</v>
      </c>
      <c r="E26" s="42">
        <v>1.9671005348290198E-44</v>
      </c>
      <c r="F26" s="42"/>
      <c r="G26" s="42"/>
      <c r="H26" s="37"/>
      <c r="I26" s="42"/>
      <c r="J26" s="42"/>
      <c r="K26" s="37"/>
      <c r="L26" s="37"/>
      <c r="M26" s="37"/>
      <c r="O26" s="10">
        <v>8.3796731263046903E-2</v>
      </c>
      <c r="P26" s="10">
        <v>8.3747747617366197E-2</v>
      </c>
      <c r="Q26" s="10"/>
      <c r="R26" s="10"/>
      <c r="S26" s="40"/>
      <c r="T26" s="10"/>
      <c r="U26" s="10"/>
      <c r="V26" s="40"/>
      <c r="W26" s="40"/>
      <c r="X26" s="40"/>
      <c r="Z26" s="10">
        <v>6.2313206517776797E-2</v>
      </c>
      <c r="AA26" s="10">
        <v>6.2276781134790002E-2</v>
      </c>
      <c r="AB26" s="10"/>
      <c r="AC26" s="10"/>
      <c r="AD26" s="40"/>
      <c r="AE26" s="10"/>
      <c r="AF26" s="10"/>
      <c r="AG26" s="40"/>
      <c r="AH26" s="40"/>
      <c r="AI26" s="40"/>
    </row>
    <row r="27" spans="3:35">
      <c r="C27" t="s">
        <v>17</v>
      </c>
      <c r="D27" s="42">
        <v>4.5864916446996709E-42</v>
      </c>
      <c r="E27" s="42">
        <v>4.4127247072085411E-42</v>
      </c>
      <c r="F27" s="42"/>
      <c r="G27" s="42"/>
      <c r="H27" s="37"/>
      <c r="I27" s="42"/>
      <c r="J27" s="42"/>
      <c r="K27" s="37"/>
      <c r="L27" s="37"/>
      <c r="M27" s="37"/>
      <c r="O27" s="10">
        <v>7.942291286079449E-2</v>
      </c>
      <c r="P27" s="10">
        <v>7.9393619080239619E-2</v>
      </c>
      <c r="Q27" s="10"/>
      <c r="R27" s="10"/>
      <c r="S27" s="40"/>
      <c r="T27" s="10"/>
      <c r="U27" s="10"/>
      <c r="V27" s="40"/>
      <c r="W27" s="40"/>
      <c r="X27" s="40"/>
      <c r="Z27" s="10">
        <v>5.3685486247702703E-2</v>
      </c>
      <c r="AA27" s="10">
        <v>5.3665685275962001E-2</v>
      </c>
      <c r="AB27" s="10"/>
      <c r="AC27" s="10"/>
      <c r="AD27" s="40"/>
      <c r="AE27" s="10"/>
      <c r="AF27" s="10"/>
      <c r="AG27" s="40"/>
      <c r="AH27" s="40"/>
      <c r="AI27" s="40"/>
    </row>
    <row r="28" spans="3:35">
      <c r="C28" t="s">
        <v>18</v>
      </c>
      <c r="D28" s="42">
        <v>1.3459153123180223E-34</v>
      </c>
      <c r="E28" s="42">
        <v>1.320156720603827E-34</v>
      </c>
      <c r="F28" s="42"/>
      <c r="G28" s="42"/>
      <c r="H28" s="37"/>
      <c r="I28" s="42"/>
      <c r="J28" s="42"/>
      <c r="K28" s="37"/>
      <c r="L28" s="37"/>
      <c r="M28" s="37"/>
      <c r="O28" s="10">
        <v>7.9709980848623449E-2</v>
      </c>
      <c r="P28" s="10">
        <v>7.9668566182149833E-2</v>
      </c>
      <c r="Q28" s="10"/>
      <c r="R28" s="10"/>
      <c r="S28" s="40"/>
      <c r="T28" s="10"/>
      <c r="U28" s="10"/>
      <c r="V28" s="40"/>
      <c r="W28" s="40"/>
      <c r="X28" s="40"/>
      <c r="Z28" s="10">
        <v>3.40990526849572E-2</v>
      </c>
      <c r="AA28" s="10">
        <v>3.4081335946363402E-2</v>
      </c>
      <c r="AB28" s="10"/>
      <c r="AC28" s="10"/>
      <c r="AD28" s="40"/>
      <c r="AE28" s="10"/>
      <c r="AF28" s="10"/>
      <c r="AG28" s="40"/>
      <c r="AH28" s="40"/>
      <c r="AI28" s="40"/>
    </row>
    <row r="29" spans="3:35">
      <c r="C29" s="31" t="s">
        <v>19</v>
      </c>
      <c r="D29" s="37">
        <v>1.7684476311372856E-12</v>
      </c>
      <c r="E29" s="37">
        <v>2.4173773389731073E-12</v>
      </c>
      <c r="F29" s="37"/>
      <c r="G29" s="37"/>
      <c r="H29" s="37"/>
      <c r="I29" s="37"/>
      <c r="J29" s="37"/>
      <c r="K29" s="37"/>
      <c r="L29" s="37"/>
      <c r="M29" s="37"/>
      <c r="N29" s="31"/>
      <c r="O29" s="40">
        <v>5.5024977955878032E-2</v>
      </c>
      <c r="P29" s="40">
        <v>5.4633200916837064E-2</v>
      </c>
      <c r="Q29" s="40"/>
      <c r="R29" s="40"/>
      <c r="S29" s="40"/>
      <c r="T29" s="40"/>
      <c r="U29" s="40"/>
      <c r="V29" s="40"/>
      <c r="W29" s="40"/>
      <c r="X29" s="40"/>
      <c r="Y29" s="31"/>
      <c r="Z29" s="40">
        <v>8.8402065156921606E-3</v>
      </c>
      <c r="AA29" s="40">
        <v>8.7772643744703002E-3</v>
      </c>
      <c r="AB29" s="40"/>
      <c r="AC29" s="40"/>
      <c r="AD29" s="40"/>
      <c r="AE29" s="40"/>
      <c r="AF29" s="40"/>
      <c r="AG29" s="40"/>
      <c r="AH29" s="40"/>
      <c r="AI29" s="40"/>
    </row>
    <row r="30" spans="3:35">
      <c r="C30" s="30" t="s">
        <v>36</v>
      </c>
      <c r="D30" s="38">
        <v>1.9001451242595571E-4</v>
      </c>
      <c r="E30" s="38">
        <v>2.3388088107000537E-4</v>
      </c>
      <c r="F30" s="38"/>
      <c r="G30" s="38"/>
      <c r="H30" s="38"/>
      <c r="I30" s="38"/>
      <c r="J30" s="38"/>
      <c r="K30" s="38"/>
      <c r="L30" s="38"/>
      <c r="M30" s="38"/>
      <c r="N30" s="44"/>
      <c r="O30" s="26">
        <v>5.9625103175164396E-2</v>
      </c>
      <c r="P30" s="26">
        <v>5.891659136406794E-2</v>
      </c>
      <c r="Q30" s="26"/>
      <c r="R30" s="26"/>
      <c r="S30" s="26"/>
      <c r="T30" s="26"/>
      <c r="U30" s="26"/>
      <c r="V30" s="26"/>
      <c r="W30" s="26"/>
      <c r="X30" s="26"/>
      <c r="Y30" s="44"/>
      <c r="Z30" s="26">
        <v>2.7090934118592699E-3</v>
      </c>
      <c r="AA30" s="26">
        <v>2.6769018586802799E-3</v>
      </c>
      <c r="AB30" s="26"/>
      <c r="AC30" s="26"/>
      <c r="AD30" s="26"/>
      <c r="AE30" s="26"/>
      <c r="AF30" s="26"/>
      <c r="AG30" s="26"/>
      <c r="AH30" s="26"/>
      <c r="AI30" s="26"/>
    </row>
    <row r="31" spans="3:35">
      <c r="C31" s="27" t="s">
        <v>20</v>
      </c>
      <c r="D31" s="39">
        <v>5.925608323771237E-36</v>
      </c>
      <c r="E31" s="39">
        <v>6.2624108160963024E-36</v>
      </c>
      <c r="F31" s="39"/>
      <c r="G31" s="39"/>
      <c r="H31" s="39"/>
      <c r="I31" s="39"/>
      <c r="J31" s="39"/>
      <c r="K31" s="39"/>
      <c r="L31" s="39"/>
      <c r="M31" s="39"/>
      <c r="N31" s="27"/>
      <c r="O31" s="28">
        <v>7.7819479448837228E-2</v>
      </c>
      <c r="P31" s="28">
        <v>7.7755965603361246E-2</v>
      </c>
      <c r="Q31" s="28"/>
      <c r="R31" s="28"/>
      <c r="S31" s="28"/>
      <c r="T31" s="28"/>
      <c r="U31" s="28"/>
      <c r="V31" s="28"/>
      <c r="W31" s="28"/>
      <c r="X31" s="28"/>
      <c r="Y31" s="27"/>
      <c r="Z31" s="28">
        <v>3.3700498322085E-2</v>
      </c>
      <c r="AA31" s="28">
        <v>3.36729930206097E-2</v>
      </c>
      <c r="AB31" s="28"/>
      <c r="AC31" s="28"/>
      <c r="AD31" s="28"/>
      <c r="AE31" s="28"/>
      <c r="AF31" s="28"/>
      <c r="AG31" s="28"/>
      <c r="AH31" s="28"/>
      <c r="AI31" s="28"/>
    </row>
    <row r="32" spans="3:35">
      <c r="C32" t="s">
        <v>21</v>
      </c>
      <c r="D32" s="42">
        <v>9.6084384615523353E-34</v>
      </c>
      <c r="E32" s="42">
        <v>1.0369222926408429E-33</v>
      </c>
      <c r="F32" s="42"/>
      <c r="G32" s="42"/>
      <c r="H32" s="37"/>
      <c r="I32" s="42"/>
      <c r="J32" s="42"/>
      <c r="K32" s="37"/>
      <c r="L32" s="37"/>
      <c r="M32" s="37"/>
      <c r="O32" s="10">
        <v>7.64702872097964E-2</v>
      </c>
      <c r="P32" s="10">
        <v>7.6387975978512018E-2</v>
      </c>
      <c r="Q32" s="10"/>
      <c r="R32" s="10"/>
      <c r="S32" s="40"/>
      <c r="T32" s="10"/>
      <c r="U32" s="10"/>
      <c r="V32" s="40"/>
      <c r="W32" s="40"/>
      <c r="X32" s="40"/>
      <c r="Z32" s="10">
        <v>3.0310851209319301E-2</v>
      </c>
      <c r="AA32" s="10">
        <v>3.02782251584E-2</v>
      </c>
      <c r="AB32" s="10"/>
      <c r="AC32" s="10"/>
      <c r="AD32" s="40"/>
      <c r="AE32" s="10"/>
      <c r="AF32" s="10"/>
      <c r="AG32" s="40"/>
      <c r="AH32" s="40"/>
      <c r="AI32" s="40"/>
    </row>
    <row r="33" spans="3:35">
      <c r="C33" t="s">
        <v>22</v>
      </c>
      <c r="D33" s="42">
        <v>3.4634373033495443E-26</v>
      </c>
      <c r="E33" s="42">
        <v>3.5237947823560501E-26</v>
      </c>
      <c r="F33" s="42"/>
      <c r="G33" s="42"/>
      <c r="H33" s="37"/>
      <c r="I33" s="42"/>
      <c r="J33" s="42"/>
      <c r="K33" s="37"/>
      <c r="L33" s="37"/>
      <c r="M33" s="37"/>
      <c r="O33" s="10">
        <v>7.1688198055228691E-2</v>
      </c>
      <c r="P33" s="10">
        <v>7.1724377857212182E-2</v>
      </c>
      <c r="Q33" s="10"/>
      <c r="R33" s="10"/>
      <c r="S33" s="40"/>
      <c r="T33" s="10"/>
      <c r="U33" s="10"/>
      <c r="V33" s="40"/>
      <c r="W33" s="40"/>
      <c r="X33" s="40"/>
      <c r="Z33" s="10">
        <v>1.6240584148160299E-2</v>
      </c>
      <c r="AA33" s="10">
        <v>1.6248780491973099E-2</v>
      </c>
      <c r="AB33" s="10"/>
      <c r="AC33" s="10"/>
      <c r="AD33" s="40"/>
      <c r="AE33" s="10"/>
      <c r="AF33" s="10"/>
      <c r="AG33" s="40"/>
      <c r="AH33" s="40"/>
      <c r="AI33" s="40"/>
    </row>
    <row r="34" spans="3:35">
      <c r="C34" t="s">
        <v>23</v>
      </c>
      <c r="D34" s="42">
        <v>9.035302943769086E-11</v>
      </c>
      <c r="E34" s="42">
        <v>8.7730470534125608E-11</v>
      </c>
      <c r="F34" s="42"/>
      <c r="G34" s="42"/>
      <c r="H34" s="37"/>
      <c r="I34" s="42"/>
      <c r="J34" s="42"/>
      <c r="K34" s="37"/>
      <c r="L34" s="37"/>
      <c r="M34" s="37"/>
      <c r="O34" s="10">
        <v>7.1037984550244682E-2</v>
      </c>
      <c r="P34" s="10">
        <v>7.1246385638520093E-2</v>
      </c>
      <c r="Q34" s="10"/>
      <c r="R34" s="10"/>
      <c r="S34" s="40"/>
      <c r="T34" s="10"/>
      <c r="U34" s="10"/>
      <c r="V34" s="40"/>
      <c r="W34" s="40"/>
      <c r="X34" s="40"/>
      <c r="Z34" s="10">
        <v>5.8486984676595103E-3</v>
      </c>
      <c r="AA34" s="10">
        <v>5.8658565434885502E-3</v>
      </c>
      <c r="AB34" s="10"/>
      <c r="AC34" s="10"/>
      <c r="AD34" s="40"/>
      <c r="AE34" s="10"/>
      <c r="AF34" s="10"/>
      <c r="AG34" s="40"/>
      <c r="AH34" s="40"/>
      <c r="AI34" s="40"/>
    </row>
    <row r="35" spans="3:35">
      <c r="C35" t="s">
        <v>24</v>
      </c>
      <c r="D35" s="42">
        <v>2.1504453824782775E-8</v>
      </c>
      <c r="E35" s="42">
        <v>1.8873287391817796E-8</v>
      </c>
      <c r="F35" s="42"/>
      <c r="G35" s="42"/>
      <c r="H35" s="37"/>
      <c r="I35" s="42"/>
      <c r="J35" s="42"/>
      <c r="K35" s="37"/>
      <c r="L35" s="37"/>
      <c r="M35" s="37"/>
      <c r="O35" s="10">
        <v>5.710414880161431E-2</v>
      </c>
      <c r="P35" s="10">
        <v>5.7555793108987202E-2</v>
      </c>
      <c r="Q35" s="10"/>
      <c r="R35" s="10"/>
      <c r="S35" s="40"/>
      <c r="T35" s="10"/>
      <c r="U35" s="10"/>
      <c r="V35" s="40"/>
      <c r="W35" s="40"/>
      <c r="X35" s="40"/>
      <c r="Z35" s="10">
        <v>5.3757205898851404E-3</v>
      </c>
      <c r="AA35" s="10">
        <v>5.4182378789683497E-3</v>
      </c>
      <c r="AB35" s="10"/>
      <c r="AC35" s="10"/>
      <c r="AD35" s="40"/>
      <c r="AE35" s="10"/>
      <c r="AF35" s="10"/>
      <c r="AG35" s="40"/>
      <c r="AH35" s="40"/>
      <c r="AI35" s="40"/>
    </row>
    <row r="36" spans="3:35">
      <c r="C36" s="25" t="s">
        <v>25</v>
      </c>
      <c r="D36" s="38">
        <v>9.5451531874990859E-26</v>
      </c>
      <c r="E36" s="38">
        <v>9.6377656672646101E-26</v>
      </c>
      <c r="F36" s="38"/>
      <c r="G36" s="38"/>
      <c r="H36" s="38"/>
      <c r="I36" s="38"/>
      <c r="J36" s="38"/>
      <c r="K36" s="38"/>
      <c r="L36" s="38"/>
      <c r="M36" s="38"/>
      <c r="N36" s="25"/>
      <c r="O36" s="26">
        <v>6.3785974853894631E-2</v>
      </c>
      <c r="P36" s="26">
        <v>6.3811516074133226E-2</v>
      </c>
      <c r="Q36" s="26"/>
      <c r="R36" s="26"/>
      <c r="S36" s="26"/>
      <c r="T36" s="26"/>
      <c r="U36" s="26"/>
      <c r="V36" s="26"/>
      <c r="W36" s="26"/>
      <c r="X36" s="26"/>
      <c r="Y36" s="25"/>
      <c r="Z36" s="26">
        <v>1.7691457433318399E-2</v>
      </c>
      <c r="AA36" s="26">
        <v>1.76985414578501E-2</v>
      </c>
      <c r="AB36" s="26"/>
      <c r="AC36" s="26"/>
      <c r="AD36" s="26"/>
      <c r="AE36" s="26"/>
      <c r="AF36" s="26"/>
      <c r="AG36" s="26"/>
      <c r="AH36" s="26"/>
      <c r="AI36" s="26"/>
    </row>
    <row r="37" spans="3:35">
      <c r="C37" s="27" t="s">
        <v>8</v>
      </c>
      <c r="D37" s="39">
        <v>4.6762065083110064E-15</v>
      </c>
      <c r="E37" s="39">
        <v>4.6931898262761435E-15</v>
      </c>
      <c r="F37" s="39"/>
      <c r="G37" s="39"/>
      <c r="H37" s="39"/>
      <c r="I37" s="39"/>
      <c r="J37" s="39"/>
      <c r="K37" s="39"/>
      <c r="L37" s="39"/>
      <c r="M37" s="39"/>
      <c r="N37" s="27"/>
      <c r="O37" s="28">
        <v>-9.9392895281728464</v>
      </c>
      <c r="P37" s="28">
        <v>-9.9817074541938062</v>
      </c>
      <c r="Q37" s="28"/>
      <c r="R37" s="28"/>
      <c r="S37" s="28"/>
      <c r="T37" s="28"/>
      <c r="U37" s="28"/>
      <c r="V37" s="28"/>
      <c r="W37" s="28"/>
      <c r="X37" s="28"/>
      <c r="Y37" s="27"/>
      <c r="Z37" s="28">
        <v>-1.04778676417608E-3</v>
      </c>
      <c r="AA37" s="28">
        <v>-1.0522584058686401E-3</v>
      </c>
      <c r="AB37" s="28"/>
      <c r="AC37" s="28"/>
      <c r="AD37" s="28"/>
      <c r="AE37" s="28"/>
      <c r="AF37" s="28"/>
      <c r="AG37" s="28"/>
      <c r="AH37" s="28"/>
      <c r="AI37" s="28"/>
    </row>
    <row r="38" spans="3:35">
      <c r="C38" s="25" t="s">
        <v>9</v>
      </c>
      <c r="D38" s="38">
        <v>1.4442088395693622E-5</v>
      </c>
      <c r="E38" s="38">
        <v>1.6383047594454482E-5</v>
      </c>
      <c r="F38" s="38"/>
      <c r="G38" s="38"/>
      <c r="H38" s="38"/>
      <c r="I38" s="38"/>
      <c r="J38" s="38"/>
      <c r="K38" s="38"/>
      <c r="L38" s="38"/>
      <c r="M38" s="38"/>
      <c r="N38" s="25"/>
      <c r="O38" s="26">
        <v>-3.671640545770738</v>
      </c>
      <c r="P38" s="26">
        <v>-3.6342001383854678</v>
      </c>
      <c r="Q38" s="26"/>
      <c r="R38" s="26"/>
      <c r="S38" s="26"/>
      <c r="T38" s="26"/>
      <c r="U38" s="26"/>
      <c r="V38" s="26"/>
      <c r="W38" s="26"/>
      <c r="X38" s="26"/>
      <c r="Y38" s="25"/>
      <c r="Z38" s="26">
        <v>-1.1611784793368501E-3</v>
      </c>
      <c r="AA38" s="26">
        <v>-1.14933772456486E-3</v>
      </c>
      <c r="AB38" s="26"/>
      <c r="AC38" s="26"/>
      <c r="AD38" s="26"/>
      <c r="AE38" s="26"/>
      <c r="AF38" s="26"/>
      <c r="AG38" s="26"/>
      <c r="AH38" s="26"/>
      <c r="AI38" s="26"/>
    </row>
    <row r="39" spans="3:35">
      <c r="C39" t="s">
        <v>3</v>
      </c>
      <c r="D39" s="37">
        <v>2.3851539348557192E-10</v>
      </c>
      <c r="E39" s="37">
        <v>7.231724428992756E-10</v>
      </c>
      <c r="F39" s="37"/>
      <c r="G39" s="37"/>
      <c r="H39" s="37"/>
      <c r="I39" s="37"/>
      <c r="J39" s="37"/>
      <c r="K39" s="37"/>
      <c r="L39" s="37"/>
      <c r="M39" s="37"/>
      <c r="O39" s="10">
        <v>0.43729528456242694</v>
      </c>
      <c r="P39" s="10">
        <v>0.42543310057540662</v>
      </c>
      <c r="Q39" s="10"/>
      <c r="R39" s="10"/>
      <c r="S39" s="40"/>
      <c r="T39" s="10"/>
      <c r="U39" s="10"/>
      <c r="V39" s="40"/>
      <c r="W39" s="40"/>
      <c r="X39" s="40"/>
      <c r="Z39" s="47"/>
      <c r="AA39" s="47"/>
      <c r="AB39" s="40"/>
      <c r="AC39" s="40"/>
      <c r="AD39" s="40"/>
      <c r="AE39" s="40"/>
      <c r="AF39" s="10"/>
      <c r="AG39" s="10"/>
      <c r="AH39" s="40"/>
      <c r="AI39" s="40"/>
    </row>
    <row r="40" spans="3:35">
      <c r="D40" s="31"/>
      <c r="E40" s="31"/>
      <c r="F40" s="31"/>
      <c r="G40" s="31"/>
      <c r="H40" s="31"/>
      <c r="I40" s="31"/>
      <c r="J40" s="31"/>
      <c r="K40" s="31"/>
      <c r="L40" s="31"/>
    </row>
  </sheetData>
  <pageMargins left="0.45" right="0.45" top="0.5" bottom="0.75" header="0.3" footer="0.3"/>
  <pageSetup scale="92" orientation="landscape" r:id="rId1"/>
  <headerFooter>
    <oddHeader>&amp;C&amp;"-,Bold"&amp;14&amp;A</oddHeader>
    <oddFooter xml:space="preserve">&amp;L&amp;F&amp;R&amp;D  &amp;T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3:BI298"/>
  <sheetViews>
    <sheetView topLeftCell="A3" zoomScaleNormal="100" workbookViewId="0">
      <pane xSplit="5" ySplit="1" topLeftCell="F4" activePane="bottomRight" state="frozen"/>
      <selection activeCell="A3" sqref="A3"/>
      <selection pane="topRight" activeCell="F3" sqref="F3"/>
      <selection pane="bottomLeft" activeCell="A4" sqref="A4"/>
      <selection pane="bottomRight" activeCell="F4" sqref="F4"/>
    </sheetView>
  </sheetViews>
  <sheetFormatPr defaultRowHeight="15"/>
  <cols>
    <col min="1" max="2" width="1.7109375" customWidth="1"/>
    <col min="3" max="4" width="6.7109375" customWidth="1"/>
    <col min="5" max="6" width="8.7109375" customWidth="1"/>
    <col min="7" max="16" width="9.7109375" customWidth="1"/>
    <col min="17" max="17" width="1.7109375" customWidth="1"/>
    <col min="18" max="27" width="9.7109375" customWidth="1"/>
    <col min="28" max="28" width="1.7109375" customWidth="1"/>
    <col min="29" max="38" width="9.7109375" customWidth="1"/>
    <col min="39" max="39" width="1.7109375" customWidth="1"/>
    <col min="40" max="49" width="9.7109375" customWidth="1"/>
    <col min="50" max="50" width="1.7109375" customWidth="1"/>
    <col min="52" max="61" width="9.7109375" customWidth="1"/>
  </cols>
  <sheetData>
    <row r="3" spans="2:61">
      <c r="C3" s="4" t="s">
        <v>28</v>
      </c>
      <c r="D3" s="4" t="s">
        <v>29</v>
      </c>
      <c r="E3" s="4" t="s">
        <v>35</v>
      </c>
      <c r="F3" s="4" t="s">
        <v>30</v>
      </c>
      <c r="G3" s="12" t="str">
        <f>IF(ISBLANK('summary stats'!D3),"",'summary stats'!D3)</f>
        <v>B2013_S2_NoVac</v>
      </c>
      <c r="H3" s="12" t="str">
        <f>IF(ISBLANK('summary stats'!E3),"",'summary stats'!E3)</f>
        <v>B2013_S2_WithVac</v>
      </c>
      <c r="I3" s="12" t="str">
        <f>IF(ISBLANK('summary stats'!F3),"",'summary stats'!F3)</f>
        <v/>
      </c>
      <c r="J3" s="12" t="str">
        <f>IF(ISBLANK('summary stats'!G3),"",'summary stats'!G3)</f>
        <v/>
      </c>
      <c r="K3" s="12" t="str">
        <f>IF(ISBLANK('summary stats'!H3),"",'summary stats'!H3)</f>
        <v/>
      </c>
      <c r="L3" s="12" t="str">
        <f>IF(ISBLANK('summary stats'!I3),"",'summary stats'!I3)</f>
        <v/>
      </c>
      <c r="M3" s="12" t="str">
        <f>IF(ISBLANK('summary stats'!J3),"",'summary stats'!J3)</f>
        <v/>
      </c>
      <c r="N3" s="12" t="str">
        <f>IF(ISBLANK('summary stats'!K3),"",'summary stats'!K3)</f>
        <v/>
      </c>
      <c r="O3" s="12" t="str">
        <f>IF(ISBLANK('summary stats'!L3),"",'summary stats'!L3)</f>
        <v/>
      </c>
      <c r="P3" s="12" t="str">
        <f>IF(ISBLANK('summary stats'!M3),"",'summary stats'!M3)</f>
        <v/>
      </c>
      <c r="R3" s="12" t="str">
        <f>IF(ISBLANK('summary stats'!D3),"",'summary stats'!D3)</f>
        <v>B2013_S2_NoVac</v>
      </c>
      <c r="S3" s="12" t="str">
        <f>IF(ISBLANK('summary stats'!E3),"",'summary stats'!E3)</f>
        <v>B2013_S2_WithVac</v>
      </c>
      <c r="T3" s="12" t="str">
        <f>IF(ISBLANK('summary stats'!F3),"",'summary stats'!F3)</f>
        <v/>
      </c>
      <c r="U3" s="12" t="str">
        <f>IF(ISBLANK('summary stats'!G3),"",'summary stats'!G3)</f>
        <v/>
      </c>
      <c r="V3" s="12" t="str">
        <f>IF(ISBLANK('summary stats'!H3),"",'summary stats'!H3)</f>
        <v/>
      </c>
      <c r="W3" s="12" t="str">
        <f>IF(ISBLANK('summary stats'!I3),"",'summary stats'!I3)</f>
        <v/>
      </c>
      <c r="X3" s="12" t="str">
        <f>IF(ISBLANK('summary stats'!J3),"",'summary stats'!J3)</f>
        <v/>
      </c>
      <c r="Y3" s="12" t="str">
        <f>IF(ISBLANK('summary stats'!K3),"",'summary stats'!K3)</f>
        <v/>
      </c>
      <c r="Z3" s="12" t="str">
        <f>IF(ISBLANK('summary stats'!L3),"",'summary stats'!L3)</f>
        <v/>
      </c>
      <c r="AA3" s="12" t="str">
        <f>IF(ISBLANK('summary stats'!M3),"",'summary stats'!M3)</f>
        <v/>
      </c>
      <c r="AC3" s="12" t="str">
        <f>IF(ISBLANK('summary stats'!D3),"",'summary stats'!D3)</f>
        <v>B2013_S2_NoVac</v>
      </c>
      <c r="AD3" s="12" t="str">
        <f>IF(ISBLANK('summary stats'!E3),"",'summary stats'!E3)</f>
        <v>B2013_S2_WithVac</v>
      </c>
      <c r="AE3" s="12" t="str">
        <f>IF(ISBLANK('summary stats'!F3),"",'summary stats'!F3)</f>
        <v/>
      </c>
      <c r="AF3" s="12" t="str">
        <f>IF(ISBLANK('summary stats'!G3),"",'summary stats'!G3)</f>
        <v/>
      </c>
      <c r="AG3" s="12" t="str">
        <f>IF(ISBLANK('summary stats'!H3),"",'summary stats'!H3)</f>
        <v/>
      </c>
      <c r="AH3" s="12" t="str">
        <f>IF(ISBLANK('summary stats'!I3),"",'summary stats'!I3)</f>
        <v/>
      </c>
      <c r="AI3" s="12" t="str">
        <f>IF(ISBLANK('summary stats'!J3),"",'summary stats'!J3)</f>
        <v/>
      </c>
      <c r="AJ3" s="12" t="str">
        <f>IF(ISBLANK('summary stats'!K3),"",'summary stats'!K3)</f>
        <v/>
      </c>
      <c r="AK3" s="12" t="str">
        <f>IF(ISBLANK('summary stats'!L3),"",'summary stats'!L3)</f>
        <v/>
      </c>
      <c r="AL3" s="12" t="str">
        <f>IF(ISBLANK('summary stats'!M3),"",'summary stats'!M3)</f>
        <v/>
      </c>
      <c r="AN3" s="12" t="str">
        <f>IF(ISBLANK('summary stats'!D3),"",'summary stats'!D3)</f>
        <v>B2013_S2_NoVac</v>
      </c>
      <c r="AO3" s="12" t="str">
        <f>IF(ISBLANK('summary stats'!E3),"",'summary stats'!E3)</f>
        <v>B2013_S2_WithVac</v>
      </c>
      <c r="AP3" s="12" t="str">
        <f>IF(ISBLANK('summary stats'!F3),"",'summary stats'!F3)</f>
        <v/>
      </c>
      <c r="AQ3" s="12" t="str">
        <f>IF(ISBLANK('summary stats'!G3),"",'summary stats'!G3)</f>
        <v/>
      </c>
      <c r="AR3" s="12" t="str">
        <f>IF(ISBLANK('summary stats'!H3),"",'summary stats'!H3)</f>
        <v/>
      </c>
      <c r="AS3" s="12" t="str">
        <f>IF(ISBLANK('summary stats'!I3),"",'summary stats'!I3)</f>
        <v/>
      </c>
      <c r="AT3" s="12" t="str">
        <f>IF(ISBLANK('summary stats'!J3),"",'summary stats'!J3)</f>
        <v/>
      </c>
      <c r="AU3" s="12" t="str">
        <f>IF(ISBLANK('summary stats'!K3),"",'summary stats'!K3)</f>
        <v/>
      </c>
      <c r="AV3" s="12" t="str">
        <f>IF(ISBLANK('summary stats'!L3),"",'summary stats'!L3)</f>
        <v/>
      </c>
      <c r="AW3" s="12" t="str">
        <f>IF(ISBLANK('summary stats'!M3),"",'summary stats'!M3)</f>
        <v/>
      </c>
      <c r="AY3" t="s">
        <v>30</v>
      </c>
      <c r="AZ3" s="12" t="str">
        <f>IF(ISBLANK('summary stats'!D3),"",'summary stats'!D3)</f>
        <v>B2013_S2_NoVac</v>
      </c>
      <c r="BA3" s="12" t="str">
        <f>IF(ISBLANK('summary stats'!E3),"",'summary stats'!E3)</f>
        <v>B2013_S2_WithVac</v>
      </c>
      <c r="BB3" s="12" t="str">
        <f>IF(ISBLANK('summary stats'!F3),"",'summary stats'!F3)</f>
        <v/>
      </c>
      <c r="BC3" s="12" t="str">
        <f>IF(ISBLANK('summary stats'!G3),"",'summary stats'!G3)</f>
        <v/>
      </c>
      <c r="BD3" s="12" t="str">
        <f>IF(ISBLANK('summary stats'!H3),"",'summary stats'!H3)</f>
        <v/>
      </c>
      <c r="BE3" s="12" t="str">
        <f>IF(ISBLANK('summary stats'!I3),"",'summary stats'!I3)</f>
        <v/>
      </c>
      <c r="BF3" s="12" t="str">
        <f>IF(ISBLANK('summary stats'!J3),"",'summary stats'!J3)</f>
        <v/>
      </c>
      <c r="BG3" s="12" t="str">
        <f>IF(ISBLANK('summary stats'!K3),"",'summary stats'!K3)</f>
        <v/>
      </c>
      <c r="BH3" s="12" t="str">
        <f>IF(ISBLANK('summary stats'!L3),"",'summary stats'!L3)</f>
        <v/>
      </c>
      <c r="BI3" s="12" t="str">
        <f>IF(ISBLANK('summary stats'!M3),"",'summary stats'!M3)</f>
        <v/>
      </c>
    </row>
    <row r="4" spans="2:61">
      <c r="B4" t="str">
        <f>C4&amp;":"&amp;D4</f>
        <v>1992:6</v>
      </c>
      <c r="C4">
        <v>1992</v>
      </c>
      <c r="D4">
        <v>6</v>
      </c>
      <c r="E4" s="13">
        <v>30.619</v>
      </c>
      <c r="F4" s="13">
        <v>38.218000000000004</v>
      </c>
      <c r="G4" s="13"/>
      <c r="H4" s="13"/>
      <c r="I4" s="13"/>
      <c r="J4" s="13"/>
      <c r="K4" s="13"/>
      <c r="L4" s="13"/>
      <c r="M4" s="13"/>
      <c r="N4" s="13"/>
      <c r="O4" s="13"/>
      <c r="P4" s="13"/>
      <c r="R4" s="13"/>
      <c r="S4" s="13"/>
      <c r="T4" s="13"/>
      <c r="U4" s="13"/>
      <c r="V4" s="13"/>
      <c r="W4" s="13"/>
      <c r="X4" s="13"/>
      <c r="Y4" s="13"/>
      <c r="Z4" s="13"/>
      <c r="AA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Z4" s="13"/>
      <c r="BA4" s="13"/>
      <c r="BB4" s="13"/>
      <c r="BC4" s="13"/>
      <c r="BD4" s="13"/>
      <c r="BE4" s="13"/>
      <c r="BF4" s="13"/>
      <c r="BG4" s="13"/>
      <c r="BH4" s="13"/>
      <c r="BI4" s="13"/>
    </row>
    <row r="5" spans="2:61">
      <c r="B5" t="str">
        <f t="shared" ref="B5:B68" si="0">C5&amp;":"&amp;D5</f>
        <v>1992:7</v>
      </c>
      <c r="C5">
        <v>1992</v>
      </c>
      <c r="D5">
        <v>7</v>
      </c>
      <c r="E5" s="13">
        <v>30.667000000000002</v>
      </c>
      <c r="F5" s="13">
        <v>51.164999999999999</v>
      </c>
      <c r="G5" s="13">
        <v>50.535343617662399</v>
      </c>
      <c r="H5" s="13">
        <v>50.458321641340802</v>
      </c>
      <c r="I5" s="13"/>
      <c r="J5" s="13"/>
      <c r="K5" s="13"/>
      <c r="L5" s="13"/>
      <c r="M5" s="13"/>
      <c r="N5" s="13"/>
      <c r="O5" s="13"/>
      <c r="P5" s="13"/>
      <c r="R5" s="13">
        <f>IF(OR(ISBLANK($F5),ISBLANK(G5)),"",G5-$F5)</f>
        <v>-0.62965638233760046</v>
      </c>
      <c r="S5" s="13">
        <f t="shared" ref="S5:S68" si="1">IF(OR(ISBLANK($F5),ISBLANK(H5)),"",H5-$F5)</f>
        <v>-0.7066783586591967</v>
      </c>
      <c r="T5" s="13" t="str">
        <f t="shared" ref="T5:T68" si="2">IF(OR(ISBLANK($F5),ISBLANK(I5)),"",I5-$F5)</f>
        <v/>
      </c>
      <c r="U5" s="13" t="str">
        <f t="shared" ref="U5:U68" si="3">IF(OR(ISBLANK($F5),ISBLANK(J5)),"",J5-$F5)</f>
        <v/>
      </c>
      <c r="V5" s="13" t="str">
        <f t="shared" ref="V5:V68" si="4">IF(OR(ISBLANK($F5),ISBLANK(K5)),"",K5-$F5)</f>
        <v/>
      </c>
      <c r="W5" s="13" t="str">
        <f t="shared" ref="W5:W68" si="5">IF(OR(ISBLANK($F5),ISBLANK(L5)),"",L5-$F5)</f>
        <v/>
      </c>
      <c r="X5" s="13" t="str">
        <f t="shared" ref="X5:X68" si="6">IF(OR(ISBLANK($F5),ISBLANK(M5)),"",M5-$F5)</f>
        <v/>
      </c>
      <c r="Y5" s="13" t="str">
        <f t="shared" ref="Y5:Y68" si="7">IF(OR(ISBLANK($F5),ISBLANK(N5)),"",N5-$F5)</f>
        <v/>
      </c>
      <c r="Z5" s="13" t="str">
        <f t="shared" ref="Z5:Z68" si="8">IF(OR(ISBLANK($F5),ISBLANK(O5)),"",O5-$F5)</f>
        <v/>
      </c>
      <c r="AA5" s="13" t="str">
        <f t="shared" ref="AA5:AA68" si="9">IF(OR(ISBLANK($F5),ISBLANK(P5)),"",P5-$F5)</f>
        <v/>
      </c>
      <c r="AC5" s="14">
        <f>IF(R5="","",R5/$F5)</f>
        <v>-1.23063887879918E-2</v>
      </c>
      <c r="AD5" s="14">
        <f t="shared" ref="AD5:AD68" si="10">IF(S5="","",S5/$F5)</f>
        <v>-1.3811753320809082E-2</v>
      </c>
      <c r="AE5" s="14" t="str">
        <f t="shared" ref="AE5:AE68" si="11">IF(T5="","",T5/$F5)</f>
        <v/>
      </c>
      <c r="AF5" s="14" t="str">
        <f t="shared" ref="AF5:AF68" si="12">IF(U5="","",U5/$F5)</f>
        <v/>
      </c>
      <c r="AG5" s="14" t="str">
        <f t="shared" ref="AG5:AG68" si="13">IF(V5="","",V5/$F5)</f>
        <v/>
      </c>
      <c r="AH5" s="14" t="str">
        <f t="shared" ref="AH5:AH68" si="14">IF(W5="","",W5/$F5)</f>
        <v/>
      </c>
      <c r="AI5" s="14" t="str">
        <f t="shared" ref="AI5:AI68" si="15">IF(X5="","",X5/$F5)</f>
        <v/>
      </c>
      <c r="AJ5" s="14" t="str">
        <f t="shared" ref="AJ5:AJ68" si="16">IF(Y5="","",Y5/$F5)</f>
        <v/>
      </c>
      <c r="AK5" s="14" t="str">
        <f t="shared" ref="AK5:AK68" si="17">IF(Z5="","",Z5/$F5)</f>
        <v/>
      </c>
      <c r="AL5" s="14" t="str">
        <f t="shared" ref="AL5:AL68" si="18">IF(AA5="","",AA5/$F5)</f>
        <v/>
      </c>
      <c r="AN5" s="14">
        <f>IF(AC5="","",ABS(AC5))</f>
        <v>1.23063887879918E-2</v>
      </c>
      <c r="AO5" s="14">
        <f t="shared" ref="AO5:AO68" si="19">IF(AD5="","",ABS(AD5))</f>
        <v>1.3811753320809082E-2</v>
      </c>
      <c r="AP5" s="14" t="str">
        <f t="shared" ref="AP5:AP68" si="20">IF(AE5="","",ABS(AE5))</f>
        <v/>
      </c>
      <c r="AQ5" s="14" t="str">
        <f t="shared" ref="AQ5:AQ68" si="21">IF(AF5="","",ABS(AF5))</f>
        <v/>
      </c>
      <c r="AR5" s="14" t="str">
        <f t="shared" ref="AR5:AR68" si="22">IF(AG5="","",ABS(AG5))</f>
        <v/>
      </c>
      <c r="AS5" s="14" t="str">
        <f t="shared" ref="AS5:AS68" si="23">IF(AH5="","",ABS(AH5))</f>
        <v/>
      </c>
      <c r="AT5" s="14" t="str">
        <f t="shared" ref="AT5:AT68" si="24">IF(AI5="","",ABS(AI5))</f>
        <v/>
      </c>
      <c r="AU5" s="14" t="str">
        <f t="shared" ref="AU5:AU68" si="25">IF(AJ5="","",ABS(AJ5))</f>
        <v/>
      </c>
      <c r="AV5" s="14" t="str">
        <f t="shared" ref="AV5:AV68" si="26">IF(AK5="","",ABS(AK5))</f>
        <v/>
      </c>
      <c r="AW5" s="14" t="str">
        <f t="shared" ref="AW5:AW68" si="27">IF(AL5="","",ABS(AL5))</f>
        <v/>
      </c>
      <c r="AY5" s="20">
        <f>E5*F5</f>
        <v>1569.077055</v>
      </c>
      <c r="AZ5" s="20">
        <f t="shared" ref="AZ5:AZ68" si="28">IF(G5="","",$E5*G5)</f>
        <v>1549.767382722853</v>
      </c>
      <c r="BA5" s="20">
        <f t="shared" ref="BA5:BA68" si="29">IF(H5="","",$E5*H5)</f>
        <v>1547.4053497749985</v>
      </c>
      <c r="BB5" s="20" t="str">
        <f t="shared" ref="BB5:BB68" si="30">IF(I5="","",$E5*I5)</f>
        <v/>
      </c>
      <c r="BC5" s="20" t="str">
        <f t="shared" ref="BC5:BC68" si="31">IF(J5="","",$E5*J5)</f>
        <v/>
      </c>
      <c r="BD5" s="20" t="str">
        <f t="shared" ref="BD5:BD68" si="32">IF(K5="","",$E5*K5)</f>
        <v/>
      </c>
      <c r="BE5" s="20" t="str">
        <f t="shared" ref="BE5:BE68" si="33">IF(L5="","",$E5*L5)</f>
        <v/>
      </c>
      <c r="BF5" s="20" t="str">
        <f t="shared" ref="BF5:BF68" si="34">IF(M5="","",$E5*M5)</f>
        <v/>
      </c>
      <c r="BG5" s="20" t="str">
        <f t="shared" ref="BG5:BG68" si="35">IF(N5="","",$E5*N5)</f>
        <v/>
      </c>
      <c r="BH5" s="20" t="str">
        <f t="shared" ref="BH5:BH68" si="36">IF(O5="","",$E5*O5)</f>
        <v/>
      </c>
      <c r="BI5" s="20" t="str">
        <f t="shared" ref="BI5:BI68" si="37">IF(P5="","",$E5*P5)</f>
        <v/>
      </c>
    </row>
    <row r="6" spans="2:61">
      <c r="B6" t="str">
        <f t="shared" si="0"/>
        <v>1992:8</v>
      </c>
      <c r="C6">
        <v>1992</v>
      </c>
      <c r="D6">
        <v>8</v>
      </c>
      <c r="E6" s="13">
        <v>29.571000000000002</v>
      </c>
      <c r="F6" s="13">
        <v>49.134</v>
      </c>
      <c r="G6" s="13">
        <v>48.833355986664799</v>
      </c>
      <c r="H6" s="13">
        <v>48.755313915871902</v>
      </c>
      <c r="I6" s="13"/>
      <c r="J6" s="13"/>
      <c r="K6" s="13"/>
      <c r="L6" s="13"/>
      <c r="M6" s="13"/>
      <c r="N6" s="13"/>
      <c r="O6" s="13"/>
      <c r="P6" s="13"/>
      <c r="R6" s="13">
        <f t="shared" ref="R6:R69" si="38">IF(OR(ISBLANK($F6),ISBLANK(G6)),"",G6-$F6)</f>
        <v>-0.30064401333520152</v>
      </c>
      <c r="S6" s="13">
        <f t="shared" si="1"/>
        <v>-0.37868608412809834</v>
      </c>
      <c r="T6" s="13" t="str">
        <f t="shared" si="2"/>
        <v/>
      </c>
      <c r="U6" s="13" t="str">
        <f t="shared" si="3"/>
        <v/>
      </c>
      <c r="V6" s="13" t="str">
        <f t="shared" si="4"/>
        <v/>
      </c>
      <c r="W6" s="13" t="str">
        <f t="shared" si="5"/>
        <v/>
      </c>
      <c r="X6" s="13" t="str">
        <f t="shared" si="6"/>
        <v/>
      </c>
      <c r="Y6" s="13" t="str">
        <f t="shared" si="7"/>
        <v/>
      </c>
      <c r="Z6" s="13" t="str">
        <f t="shared" si="8"/>
        <v/>
      </c>
      <c r="AA6" s="13" t="str">
        <f t="shared" si="9"/>
        <v/>
      </c>
      <c r="AC6" s="14">
        <f t="shared" ref="AC6:AC69" si="39">IF(R6="","",R6/$F6)</f>
        <v>-6.1188589029022985E-3</v>
      </c>
      <c r="AD6" s="14">
        <f t="shared" si="10"/>
        <v>-7.707210569627922E-3</v>
      </c>
      <c r="AE6" s="14" t="str">
        <f t="shared" si="11"/>
        <v/>
      </c>
      <c r="AF6" s="14" t="str">
        <f t="shared" si="12"/>
        <v/>
      </c>
      <c r="AG6" s="14" t="str">
        <f t="shared" si="13"/>
        <v/>
      </c>
      <c r="AH6" s="14" t="str">
        <f t="shared" si="14"/>
        <v/>
      </c>
      <c r="AI6" s="14" t="str">
        <f t="shared" si="15"/>
        <v/>
      </c>
      <c r="AJ6" s="14" t="str">
        <f t="shared" si="16"/>
        <v/>
      </c>
      <c r="AK6" s="14" t="str">
        <f t="shared" si="17"/>
        <v/>
      </c>
      <c r="AL6" s="14" t="str">
        <f t="shared" si="18"/>
        <v/>
      </c>
      <c r="AN6" s="14">
        <f t="shared" ref="AN6:AN69" si="40">IF(AC6="","",ABS(AC6))</f>
        <v>6.1188589029022985E-3</v>
      </c>
      <c r="AO6" s="14">
        <f t="shared" si="19"/>
        <v>7.707210569627922E-3</v>
      </c>
      <c r="AP6" s="14" t="str">
        <f t="shared" si="20"/>
        <v/>
      </c>
      <c r="AQ6" s="14" t="str">
        <f t="shared" si="21"/>
        <v/>
      </c>
      <c r="AR6" s="14" t="str">
        <f t="shared" si="22"/>
        <v/>
      </c>
      <c r="AS6" s="14" t="str">
        <f t="shared" si="23"/>
        <v/>
      </c>
      <c r="AT6" s="14" t="str">
        <f t="shared" si="24"/>
        <v/>
      </c>
      <c r="AU6" s="14" t="str">
        <f t="shared" si="25"/>
        <v/>
      </c>
      <c r="AV6" s="14" t="str">
        <f t="shared" si="26"/>
        <v/>
      </c>
      <c r="AW6" s="14" t="str">
        <f t="shared" si="27"/>
        <v/>
      </c>
      <c r="AY6" s="20">
        <f t="shared" ref="AY6:AY69" si="41">E6*F6</f>
        <v>1452.9415140000001</v>
      </c>
      <c r="AZ6" s="20">
        <f t="shared" si="28"/>
        <v>1444.0511698816649</v>
      </c>
      <c r="BA6" s="20">
        <f t="shared" si="29"/>
        <v>1441.7433878062482</v>
      </c>
      <c r="BB6" s="20" t="str">
        <f t="shared" si="30"/>
        <v/>
      </c>
      <c r="BC6" s="20" t="str">
        <f t="shared" si="31"/>
        <v/>
      </c>
      <c r="BD6" s="20" t="str">
        <f t="shared" si="32"/>
        <v/>
      </c>
      <c r="BE6" s="20" t="str">
        <f t="shared" si="33"/>
        <v/>
      </c>
      <c r="BF6" s="20" t="str">
        <f t="shared" si="34"/>
        <v/>
      </c>
      <c r="BG6" s="20" t="str">
        <f t="shared" si="35"/>
        <v/>
      </c>
      <c r="BH6" s="20" t="str">
        <f t="shared" si="36"/>
        <v/>
      </c>
      <c r="BI6" s="20" t="str">
        <f t="shared" si="37"/>
        <v/>
      </c>
    </row>
    <row r="7" spans="2:61">
      <c r="B7" t="str">
        <f t="shared" si="0"/>
        <v>1992:9</v>
      </c>
      <c r="C7">
        <v>1992</v>
      </c>
      <c r="D7">
        <v>9</v>
      </c>
      <c r="E7" s="13">
        <v>31.762</v>
      </c>
      <c r="F7" s="13">
        <v>43.515000000000001</v>
      </c>
      <c r="G7" s="13">
        <v>44.307590854944202</v>
      </c>
      <c r="H7" s="13">
        <v>44.254389630300601</v>
      </c>
      <c r="I7" s="13"/>
      <c r="J7" s="13"/>
      <c r="K7" s="13"/>
      <c r="L7" s="13"/>
      <c r="M7" s="13"/>
      <c r="N7" s="13"/>
      <c r="O7" s="13"/>
      <c r="P7" s="13"/>
      <c r="R7" s="13">
        <f t="shared" si="38"/>
        <v>0.79259085494420134</v>
      </c>
      <c r="S7" s="13">
        <f t="shared" si="1"/>
        <v>0.73938963030060023</v>
      </c>
      <c r="T7" s="13" t="str">
        <f t="shared" si="2"/>
        <v/>
      </c>
      <c r="U7" s="13" t="str">
        <f t="shared" si="3"/>
        <v/>
      </c>
      <c r="V7" s="13" t="str">
        <f t="shared" si="4"/>
        <v/>
      </c>
      <c r="W7" s="13" t="str">
        <f t="shared" si="5"/>
        <v/>
      </c>
      <c r="X7" s="13" t="str">
        <f t="shared" si="6"/>
        <v/>
      </c>
      <c r="Y7" s="13" t="str">
        <f t="shared" si="7"/>
        <v/>
      </c>
      <c r="Z7" s="13" t="str">
        <f t="shared" si="8"/>
        <v/>
      </c>
      <c r="AA7" s="13" t="str">
        <f t="shared" si="9"/>
        <v/>
      </c>
      <c r="AC7" s="14">
        <f t="shared" si="39"/>
        <v>1.8214198665843992E-2</v>
      </c>
      <c r="AD7" s="14">
        <f t="shared" si="10"/>
        <v>1.6991603591878669E-2</v>
      </c>
      <c r="AE7" s="14" t="str">
        <f t="shared" si="11"/>
        <v/>
      </c>
      <c r="AF7" s="14" t="str">
        <f t="shared" si="12"/>
        <v/>
      </c>
      <c r="AG7" s="14" t="str">
        <f t="shared" si="13"/>
        <v/>
      </c>
      <c r="AH7" s="14" t="str">
        <f t="shared" si="14"/>
        <v/>
      </c>
      <c r="AI7" s="14" t="str">
        <f t="shared" si="15"/>
        <v/>
      </c>
      <c r="AJ7" s="14" t="str">
        <f t="shared" si="16"/>
        <v/>
      </c>
      <c r="AK7" s="14" t="str">
        <f t="shared" si="17"/>
        <v/>
      </c>
      <c r="AL7" s="14" t="str">
        <f t="shared" si="18"/>
        <v/>
      </c>
      <c r="AN7" s="14">
        <f t="shared" si="40"/>
        <v>1.8214198665843992E-2</v>
      </c>
      <c r="AO7" s="14">
        <f t="shared" si="19"/>
        <v>1.6991603591878669E-2</v>
      </c>
      <c r="AP7" s="14" t="str">
        <f t="shared" si="20"/>
        <v/>
      </c>
      <c r="AQ7" s="14" t="str">
        <f t="shared" si="21"/>
        <v/>
      </c>
      <c r="AR7" s="14" t="str">
        <f t="shared" si="22"/>
        <v/>
      </c>
      <c r="AS7" s="14" t="str">
        <f t="shared" si="23"/>
        <v/>
      </c>
      <c r="AT7" s="14" t="str">
        <f t="shared" si="24"/>
        <v/>
      </c>
      <c r="AU7" s="14" t="str">
        <f t="shared" si="25"/>
        <v/>
      </c>
      <c r="AV7" s="14" t="str">
        <f t="shared" si="26"/>
        <v/>
      </c>
      <c r="AW7" s="14" t="str">
        <f t="shared" si="27"/>
        <v/>
      </c>
      <c r="AY7" s="20">
        <f t="shared" si="41"/>
        <v>1382.1234300000001</v>
      </c>
      <c r="AZ7" s="20">
        <f t="shared" si="28"/>
        <v>1407.2977007347379</v>
      </c>
      <c r="BA7" s="20">
        <f t="shared" si="29"/>
        <v>1405.6079234376077</v>
      </c>
      <c r="BB7" s="20" t="str">
        <f t="shared" si="30"/>
        <v/>
      </c>
      <c r="BC7" s="20" t="str">
        <f t="shared" si="31"/>
        <v/>
      </c>
      <c r="BD7" s="20" t="str">
        <f t="shared" si="32"/>
        <v/>
      </c>
      <c r="BE7" s="20" t="str">
        <f t="shared" si="33"/>
        <v/>
      </c>
      <c r="BF7" s="20" t="str">
        <f t="shared" si="34"/>
        <v/>
      </c>
      <c r="BG7" s="20" t="str">
        <f t="shared" si="35"/>
        <v/>
      </c>
      <c r="BH7" s="20" t="str">
        <f t="shared" si="36"/>
        <v/>
      </c>
      <c r="BI7" s="20" t="str">
        <f t="shared" si="37"/>
        <v/>
      </c>
    </row>
    <row r="8" spans="2:61">
      <c r="B8" t="str">
        <f t="shared" si="0"/>
        <v>1992:10</v>
      </c>
      <c r="C8">
        <v>1992</v>
      </c>
      <c r="D8">
        <v>10</v>
      </c>
      <c r="E8" s="13">
        <v>29.856999999999999</v>
      </c>
      <c r="F8" s="13">
        <v>33.700000000000003</v>
      </c>
      <c r="G8" s="13">
        <v>34.282845024072898</v>
      </c>
      <c r="H8" s="13">
        <v>34.258939414675801</v>
      </c>
      <c r="I8" s="13"/>
      <c r="J8" s="13"/>
      <c r="K8" s="13"/>
      <c r="L8" s="13"/>
      <c r="M8" s="13"/>
      <c r="N8" s="13"/>
      <c r="O8" s="13"/>
      <c r="P8" s="13"/>
      <c r="R8" s="13">
        <f t="shared" si="38"/>
        <v>0.58284502407289551</v>
      </c>
      <c r="S8" s="13">
        <f t="shared" si="1"/>
        <v>0.55893941467579822</v>
      </c>
      <c r="T8" s="13" t="str">
        <f t="shared" si="2"/>
        <v/>
      </c>
      <c r="U8" s="13" t="str">
        <f t="shared" si="3"/>
        <v/>
      </c>
      <c r="V8" s="13" t="str">
        <f t="shared" si="4"/>
        <v/>
      </c>
      <c r="W8" s="13" t="str">
        <f t="shared" si="5"/>
        <v/>
      </c>
      <c r="X8" s="13" t="str">
        <f t="shared" si="6"/>
        <v/>
      </c>
      <c r="Y8" s="13" t="str">
        <f t="shared" si="7"/>
        <v/>
      </c>
      <c r="Z8" s="13" t="str">
        <f t="shared" si="8"/>
        <v/>
      </c>
      <c r="AA8" s="13" t="str">
        <f t="shared" si="9"/>
        <v/>
      </c>
      <c r="AC8" s="14">
        <f t="shared" si="39"/>
        <v>1.7295104571896008E-2</v>
      </c>
      <c r="AD8" s="14">
        <f t="shared" si="10"/>
        <v>1.6585739307887187E-2</v>
      </c>
      <c r="AE8" s="14" t="str">
        <f t="shared" si="11"/>
        <v/>
      </c>
      <c r="AF8" s="14" t="str">
        <f t="shared" si="12"/>
        <v/>
      </c>
      <c r="AG8" s="14" t="str">
        <f t="shared" si="13"/>
        <v/>
      </c>
      <c r="AH8" s="14" t="str">
        <f t="shared" si="14"/>
        <v/>
      </c>
      <c r="AI8" s="14" t="str">
        <f t="shared" si="15"/>
        <v/>
      </c>
      <c r="AJ8" s="14" t="str">
        <f t="shared" si="16"/>
        <v/>
      </c>
      <c r="AK8" s="14" t="str">
        <f t="shared" si="17"/>
        <v/>
      </c>
      <c r="AL8" s="14" t="str">
        <f t="shared" si="18"/>
        <v/>
      </c>
      <c r="AN8" s="14">
        <f t="shared" si="40"/>
        <v>1.7295104571896008E-2</v>
      </c>
      <c r="AO8" s="14">
        <f t="shared" si="19"/>
        <v>1.6585739307887187E-2</v>
      </c>
      <c r="AP8" s="14" t="str">
        <f t="shared" si="20"/>
        <v/>
      </c>
      <c r="AQ8" s="14" t="str">
        <f t="shared" si="21"/>
        <v/>
      </c>
      <c r="AR8" s="14" t="str">
        <f t="shared" si="22"/>
        <v/>
      </c>
      <c r="AS8" s="14" t="str">
        <f t="shared" si="23"/>
        <v/>
      </c>
      <c r="AT8" s="14" t="str">
        <f t="shared" si="24"/>
        <v/>
      </c>
      <c r="AU8" s="14" t="str">
        <f t="shared" si="25"/>
        <v/>
      </c>
      <c r="AV8" s="14" t="str">
        <f t="shared" si="26"/>
        <v/>
      </c>
      <c r="AW8" s="14" t="str">
        <f t="shared" si="27"/>
        <v/>
      </c>
      <c r="AY8" s="20">
        <f t="shared" si="41"/>
        <v>1006.1809000000001</v>
      </c>
      <c r="AZ8" s="20">
        <f t="shared" si="28"/>
        <v>1023.5829038837445</v>
      </c>
      <c r="BA8" s="20">
        <f t="shared" si="29"/>
        <v>1022.8691541039753</v>
      </c>
      <c r="BB8" s="20" t="str">
        <f t="shared" si="30"/>
        <v/>
      </c>
      <c r="BC8" s="20" t="str">
        <f t="shared" si="31"/>
        <v/>
      </c>
      <c r="BD8" s="20" t="str">
        <f t="shared" si="32"/>
        <v/>
      </c>
      <c r="BE8" s="20" t="str">
        <f t="shared" si="33"/>
        <v/>
      </c>
      <c r="BF8" s="20" t="str">
        <f t="shared" si="34"/>
        <v/>
      </c>
      <c r="BG8" s="20" t="str">
        <f t="shared" si="35"/>
        <v/>
      </c>
      <c r="BH8" s="20" t="str">
        <f t="shared" si="36"/>
        <v/>
      </c>
      <c r="BI8" s="20" t="str">
        <f t="shared" si="37"/>
        <v/>
      </c>
    </row>
    <row r="9" spans="2:61">
      <c r="B9" t="str">
        <f t="shared" si="0"/>
        <v>1992:11</v>
      </c>
      <c r="C9">
        <v>1992</v>
      </c>
      <c r="D9">
        <v>11</v>
      </c>
      <c r="E9" s="13">
        <v>29.381</v>
      </c>
      <c r="F9" s="13">
        <v>27.623000000000001</v>
      </c>
      <c r="G9" s="13">
        <v>27.619354195060701</v>
      </c>
      <c r="H9" s="13">
        <v>27.602710908951501</v>
      </c>
      <c r="I9" s="13"/>
      <c r="J9" s="13"/>
      <c r="K9" s="13"/>
      <c r="L9" s="13"/>
      <c r="M9" s="13"/>
      <c r="N9" s="13"/>
      <c r="O9" s="13"/>
      <c r="P9" s="13"/>
      <c r="R9" s="13">
        <f t="shared" si="38"/>
        <v>-3.6458049392997793E-3</v>
      </c>
      <c r="S9" s="13">
        <f t="shared" si="1"/>
        <v>-2.0289091048500296E-2</v>
      </c>
      <c r="T9" s="13" t="str">
        <f t="shared" si="2"/>
        <v/>
      </c>
      <c r="U9" s="13" t="str">
        <f t="shared" si="3"/>
        <v/>
      </c>
      <c r="V9" s="13" t="str">
        <f t="shared" si="4"/>
        <v/>
      </c>
      <c r="W9" s="13" t="str">
        <f t="shared" si="5"/>
        <v/>
      </c>
      <c r="X9" s="13" t="str">
        <f t="shared" si="6"/>
        <v/>
      </c>
      <c r="Y9" s="13" t="str">
        <f t="shared" si="7"/>
        <v/>
      </c>
      <c r="Z9" s="13" t="str">
        <f t="shared" si="8"/>
        <v/>
      </c>
      <c r="AA9" s="13" t="str">
        <f t="shared" si="9"/>
        <v/>
      </c>
      <c r="AC9" s="14">
        <f t="shared" si="39"/>
        <v>-1.3198439486296852E-4</v>
      </c>
      <c r="AD9" s="14">
        <f t="shared" si="10"/>
        <v>-7.3449991125150405E-4</v>
      </c>
      <c r="AE9" s="14" t="str">
        <f t="shared" si="11"/>
        <v/>
      </c>
      <c r="AF9" s="14" t="str">
        <f t="shared" si="12"/>
        <v/>
      </c>
      <c r="AG9" s="14" t="str">
        <f t="shared" si="13"/>
        <v/>
      </c>
      <c r="AH9" s="14" t="str">
        <f t="shared" si="14"/>
        <v/>
      </c>
      <c r="AI9" s="14" t="str">
        <f t="shared" si="15"/>
        <v/>
      </c>
      <c r="AJ9" s="14" t="str">
        <f t="shared" si="16"/>
        <v/>
      </c>
      <c r="AK9" s="14" t="str">
        <f t="shared" si="17"/>
        <v/>
      </c>
      <c r="AL9" s="14" t="str">
        <f t="shared" si="18"/>
        <v/>
      </c>
      <c r="AN9" s="14">
        <f t="shared" si="40"/>
        <v>1.3198439486296852E-4</v>
      </c>
      <c r="AO9" s="14">
        <f t="shared" si="19"/>
        <v>7.3449991125150405E-4</v>
      </c>
      <c r="AP9" s="14" t="str">
        <f t="shared" si="20"/>
        <v/>
      </c>
      <c r="AQ9" s="14" t="str">
        <f t="shared" si="21"/>
        <v/>
      </c>
      <c r="AR9" s="14" t="str">
        <f t="shared" si="22"/>
        <v/>
      </c>
      <c r="AS9" s="14" t="str">
        <f t="shared" si="23"/>
        <v/>
      </c>
      <c r="AT9" s="14" t="str">
        <f t="shared" si="24"/>
        <v/>
      </c>
      <c r="AU9" s="14" t="str">
        <f t="shared" si="25"/>
        <v/>
      </c>
      <c r="AV9" s="14" t="str">
        <f t="shared" si="26"/>
        <v/>
      </c>
      <c r="AW9" s="14" t="str">
        <f t="shared" si="27"/>
        <v/>
      </c>
      <c r="AY9" s="20">
        <f t="shared" si="41"/>
        <v>811.591363</v>
      </c>
      <c r="AZ9" s="20">
        <f t="shared" si="28"/>
        <v>811.48424560507851</v>
      </c>
      <c r="BA9" s="20">
        <f t="shared" si="29"/>
        <v>810.9952492159041</v>
      </c>
      <c r="BB9" s="20" t="str">
        <f t="shared" si="30"/>
        <v/>
      </c>
      <c r="BC9" s="20" t="str">
        <f t="shared" si="31"/>
        <v/>
      </c>
      <c r="BD9" s="20" t="str">
        <f t="shared" si="32"/>
        <v/>
      </c>
      <c r="BE9" s="20" t="str">
        <f t="shared" si="33"/>
        <v/>
      </c>
      <c r="BF9" s="20" t="str">
        <f t="shared" si="34"/>
        <v/>
      </c>
      <c r="BG9" s="20" t="str">
        <f t="shared" si="35"/>
        <v/>
      </c>
      <c r="BH9" s="20" t="str">
        <f t="shared" si="36"/>
        <v/>
      </c>
      <c r="BI9" s="20" t="str">
        <f t="shared" si="37"/>
        <v/>
      </c>
    </row>
    <row r="10" spans="2:61">
      <c r="B10" t="str">
        <f t="shared" si="0"/>
        <v>1992:12</v>
      </c>
      <c r="C10">
        <v>1992</v>
      </c>
      <c r="D10">
        <v>12</v>
      </c>
      <c r="E10" s="13">
        <v>32.713999999999999</v>
      </c>
      <c r="F10" s="13">
        <v>32.512</v>
      </c>
      <c r="G10" s="13">
        <v>31.341101497205401</v>
      </c>
      <c r="H10" s="13">
        <v>31.307638689899299</v>
      </c>
      <c r="I10" s="13"/>
      <c r="J10" s="13"/>
      <c r="K10" s="13"/>
      <c r="L10" s="13"/>
      <c r="M10" s="13"/>
      <c r="N10" s="13"/>
      <c r="O10" s="13"/>
      <c r="P10" s="13"/>
      <c r="R10" s="13">
        <f t="shared" si="38"/>
        <v>-1.1708985027945999</v>
      </c>
      <c r="S10" s="13">
        <f t="shared" si="1"/>
        <v>-1.2043613101007011</v>
      </c>
      <c r="T10" s="13" t="str">
        <f t="shared" si="2"/>
        <v/>
      </c>
      <c r="U10" s="13" t="str">
        <f t="shared" si="3"/>
        <v/>
      </c>
      <c r="V10" s="13" t="str">
        <f t="shared" si="4"/>
        <v/>
      </c>
      <c r="W10" s="13" t="str">
        <f t="shared" si="5"/>
        <v/>
      </c>
      <c r="X10" s="13" t="str">
        <f t="shared" si="6"/>
        <v/>
      </c>
      <c r="Y10" s="13" t="str">
        <f t="shared" si="7"/>
        <v/>
      </c>
      <c r="Z10" s="13" t="str">
        <f t="shared" si="8"/>
        <v/>
      </c>
      <c r="AA10" s="13" t="str">
        <f t="shared" si="9"/>
        <v/>
      </c>
      <c r="AC10" s="14">
        <f t="shared" si="39"/>
        <v>-3.6014348634184297E-2</v>
      </c>
      <c r="AD10" s="14">
        <f t="shared" si="10"/>
        <v>-3.7043593445518615E-2</v>
      </c>
      <c r="AE10" s="14" t="str">
        <f t="shared" si="11"/>
        <v/>
      </c>
      <c r="AF10" s="14" t="str">
        <f t="shared" si="12"/>
        <v/>
      </c>
      <c r="AG10" s="14" t="str">
        <f t="shared" si="13"/>
        <v/>
      </c>
      <c r="AH10" s="14" t="str">
        <f t="shared" si="14"/>
        <v/>
      </c>
      <c r="AI10" s="14" t="str">
        <f t="shared" si="15"/>
        <v/>
      </c>
      <c r="AJ10" s="14" t="str">
        <f t="shared" si="16"/>
        <v/>
      </c>
      <c r="AK10" s="14" t="str">
        <f t="shared" si="17"/>
        <v/>
      </c>
      <c r="AL10" s="14" t="str">
        <f t="shared" si="18"/>
        <v/>
      </c>
      <c r="AN10" s="14">
        <f t="shared" si="40"/>
        <v>3.6014348634184297E-2</v>
      </c>
      <c r="AO10" s="14">
        <f t="shared" si="19"/>
        <v>3.7043593445518615E-2</v>
      </c>
      <c r="AP10" s="14" t="str">
        <f t="shared" si="20"/>
        <v/>
      </c>
      <c r="AQ10" s="14" t="str">
        <f t="shared" si="21"/>
        <v/>
      </c>
      <c r="AR10" s="14" t="str">
        <f t="shared" si="22"/>
        <v/>
      </c>
      <c r="AS10" s="14" t="str">
        <f t="shared" si="23"/>
        <v/>
      </c>
      <c r="AT10" s="14" t="str">
        <f t="shared" si="24"/>
        <v/>
      </c>
      <c r="AU10" s="14" t="str">
        <f t="shared" si="25"/>
        <v/>
      </c>
      <c r="AV10" s="14" t="str">
        <f t="shared" si="26"/>
        <v/>
      </c>
      <c r="AW10" s="14" t="str">
        <f t="shared" si="27"/>
        <v/>
      </c>
      <c r="AY10" s="20">
        <f t="shared" si="41"/>
        <v>1063.5975679999999</v>
      </c>
      <c r="AZ10" s="20">
        <f t="shared" si="28"/>
        <v>1025.2927943795773</v>
      </c>
      <c r="BA10" s="20">
        <f t="shared" si="29"/>
        <v>1024.1980921013655</v>
      </c>
      <c r="BB10" s="20" t="str">
        <f t="shared" si="30"/>
        <v/>
      </c>
      <c r="BC10" s="20" t="str">
        <f t="shared" si="31"/>
        <v/>
      </c>
      <c r="BD10" s="20" t="str">
        <f t="shared" si="32"/>
        <v/>
      </c>
      <c r="BE10" s="20" t="str">
        <f t="shared" si="33"/>
        <v/>
      </c>
      <c r="BF10" s="20" t="str">
        <f t="shared" si="34"/>
        <v/>
      </c>
      <c r="BG10" s="20" t="str">
        <f t="shared" si="35"/>
        <v/>
      </c>
      <c r="BH10" s="20" t="str">
        <f t="shared" si="36"/>
        <v/>
      </c>
      <c r="BI10" s="20" t="str">
        <f t="shared" si="37"/>
        <v/>
      </c>
    </row>
    <row r="11" spans="2:61">
      <c r="B11" t="str">
        <f t="shared" si="0"/>
        <v>1993:1</v>
      </c>
      <c r="C11">
        <v>1993</v>
      </c>
      <c r="D11">
        <v>1</v>
      </c>
      <c r="E11" s="13">
        <v>33</v>
      </c>
      <c r="F11" s="13">
        <v>31.73</v>
      </c>
      <c r="G11" s="13">
        <v>29.169320438971599</v>
      </c>
      <c r="H11" s="13">
        <v>29.099719361177701</v>
      </c>
      <c r="I11" s="13"/>
      <c r="J11" s="13"/>
      <c r="K11" s="13"/>
      <c r="L11" s="13"/>
      <c r="M11" s="13"/>
      <c r="N11" s="13"/>
      <c r="O11" s="13"/>
      <c r="P11" s="13"/>
      <c r="R11" s="13">
        <f t="shared" si="38"/>
        <v>-2.560679561028401</v>
      </c>
      <c r="S11" s="13">
        <f t="shared" si="1"/>
        <v>-2.630280638822299</v>
      </c>
      <c r="T11" s="13" t="str">
        <f t="shared" si="2"/>
        <v/>
      </c>
      <c r="U11" s="13" t="str">
        <f t="shared" si="3"/>
        <v/>
      </c>
      <c r="V11" s="13" t="str">
        <f t="shared" si="4"/>
        <v/>
      </c>
      <c r="W11" s="13" t="str">
        <f t="shared" si="5"/>
        <v/>
      </c>
      <c r="X11" s="13" t="str">
        <f t="shared" si="6"/>
        <v/>
      </c>
      <c r="Y11" s="13" t="str">
        <f t="shared" si="7"/>
        <v/>
      </c>
      <c r="Z11" s="13" t="str">
        <f t="shared" si="8"/>
        <v/>
      </c>
      <c r="AA11" s="13" t="str">
        <f t="shared" si="9"/>
        <v/>
      </c>
      <c r="AC11" s="14">
        <f t="shared" si="39"/>
        <v>-8.0702160763580236E-2</v>
      </c>
      <c r="AD11" s="14">
        <f t="shared" si="10"/>
        <v>-8.2895702452640996E-2</v>
      </c>
      <c r="AE11" s="14" t="str">
        <f t="shared" si="11"/>
        <v/>
      </c>
      <c r="AF11" s="14" t="str">
        <f t="shared" si="12"/>
        <v/>
      </c>
      <c r="AG11" s="14" t="str">
        <f t="shared" si="13"/>
        <v/>
      </c>
      <c r="AH11" s="14" t="str">
        <f t="shared" si="14"/>
        <v/>
      </c>
      <c r="AI11" s="14" t="str">
        <f t="shared" si="15"/>
        <v/>
      </c>
      <c r="AJ11" s="14" t="str">
        <f t="shared" si="16"/>
        <v/>
      </c>
      <c r="AK11" s="14" t="str">
        <f t="shared" si="17"/>
        <v/>
      </c>
      <c r="AL11" s="14" t="str">
        <f t="shared" si="18"/>
        <v/>
      </c>
      <c r="AN11" s="14">
        <f t="shared" si="40"/>
        <v>8.0702160763580236E-2</v>
      </c>
      <c r="AO11" s="14">
        <f t="shared" si="19"/>
        <v>8.2895702452640996E-2</v>
      </c>
      <c r="AP11" s="14" t="str">
        <f t="shared" si="20"/>
        <v/>
      </c>
      <c r="AQ11" s="14" t="str">
        <f t="shared" si="21"/>
        <v/>
      </c>
      <c r="AR11" s="14" t="str">
        <f t="shared" si="22"/>
        <v/>
      </c>
      <c r="AS11" s="14" t="str">
        <f t="shared" si="23"/>
        <v/>
      </c>
      <c r="AT11" s="14" t="str">
        <f t="shared" si="24"/>
        <v/>
      </c>
      <c r="AU11" s="14" t="str">
        <f t="shared" si="25"/>
        <v/>
      </c>
      <c r="AV11" s="14" t="str">
        <f t="shared" si="26"/>
        <v/>
      </c>
      <c r="AW11" s="14" t="str">
        <f t="shared" si="27"/>
        <v/>
      </c>
      <c r="AY11" s="20">
        <f t="shared" si="41"/>
        <v>1047.0899999999999</v>
      </c>
      <c r="AZ11" s="20">
        <f t="shared" si="28"/>
        <v>962.58757448606275</v>
      </c>
      <c r="BA11" s="20">
        <f t="shared" si="29"/>
        <v>960.29073891886412</v>
      </c>
      <c r="BB11" s="20" t="str">
        <f t="shared" si="30"/>
        <v/>
      </c>
      <c r="BC11" s="20" t="str">
        <f t="shared" si="31"/>
        <v/>
      </c>
      <c r="BD11" s="20" t="str">
        <f t="shared" si="32"/>
        <v/>
      </c>
      <c r="BE11" s="20" t="str">
        <f t="shared" si="33"/>
        <v/>
      </c>
      <c r="BF11" s="20" t="str">
        <f t="shared" si="34"/>
        <v/>
      </c>
      <c r="BG11" s="20" t="str">
        <f t="shared" si="35"/>
        <v/>
      </c>
      <c r="BH11" s="20" t="str">
        <f t="shared" si="36"/>
        <v/>
      </c>
      <c r="BI11" s="20" t="str">
        <f t="shared" si="37"/>
        <v/>
      </c>
    </row>
    <row r="12" spans="2:61">
      <c r="B12" t="str">
        <f t="shared" si="0"/>
        <v>1993:2</v>
      </c>
      <c r="C12">
        <v>1993</v>
      </c>
      <c r="D12">
        <v>2</v>
      </c>
      <c r="E12" s="13">
        <v>29.524000000000001</v>
      </c>
      <c r="F12" s="13">
        <v>34.533999999999999</v>
      </c>
      <c r="G12" s="13">
        <v>34.401891158000304</v>
      </c>
      <c r="H12" s="13">
        <v>34.301445346008798</v>
      </c>
      <c r="I12" s="13"/>
      <c r="J12" s="13"/>
      <c r="K12" s="13"/>
      <c r="L12" s="13"/>
      <c r="M12" s="13"/>
      <c r="N12" s="13"/>
      <c r="O12" s="13"/>
      <c r="P12" s="13"/>
      <c r="R12" s="13">
        <f t="shared" si="38"/>
        <v>-0.13210884199969541</v>
      </c>
      <c r="S12" s="13">
        <f t="shared" si="1"/>
        <v>-0.23255465399120112</v>
      </c>
      <c r="T12" s="13" t="str">
        <f t="shared" si="2"/>
        <v/>
      </c>
      <c r="U12" s="13" t="str">
        <f t="shared" si="3"/>
        <v/>
      </c>
      <c r="V12" s="13" t="str">
        <f t="shared" si="4"/>
        <v/>
      </c>
      <c r="W12" s="13" t="str">
        <f t="shared" si="5"/>
        <v/>
      </c>
      <c r="X12" s="13" t="str">
        <f t="shared" si="6"/>
        <v/>
      </c>
      <c r="Y12" s="13" t="str">
        <f t="shared" si="7"/>
        <v/>
      </c>
      <c r="Z12" s="13" t="str">
        <f t="shared" si="8"/>
        <v/>
      </c>
      <c r="AA12" s="13" t="str">
        <f t="shared" si="9"/>
        <v/>
      </c>
      <c r="AC12" s="14">
        <f t="shared" si="39"/>
        <v>-3.8254717669454863E-3</v>
      </c>
      <c r="AD12" s="14">
        <f t="shared" si="10"/>
        <v>-6.7340781256501163E-3</v>
      </c>
      <c r="AE12" s="14" t="str">
        <f t="shared" si="11"/>
        <v/>
      </c>
      <c r="AF12" s="14" t="str">
        <f t="shared" si="12"/>
        <v/>
      </c>
      <c r="AG12" s="14" t="str">
        <f t="shared" si="13"/>
        <v/>
      </c>
      <c r="AH12" s="14" t="str">
        <f t="shared" si="14"/>
        <v/>
      </c>
      <c r="AI12" s="14" t="str">
        <f t="shared" si="15"/>
        <v/>
      </c>
      <c r="AJ12" s="14" t="str">
        <f t="shared" si="16"/>
        <v/>
      </c>
      <c r="AK12" s="14" t="str">
        <f t="shared" si="17"/>
        <v/>
      </c>
      <c r="AL12" s="14" t="str">
        <f t="shared" si="18"/>
        <v/>
      </c>
      <c r="AN12" s="14">
        <f t="shared" si="40"/>
        <v>3.8254717669454863E-3</v>
      </c>
      <c r="AO12" s="14">
        <f t="shared" si="19"/>
        <v>6.7340781256501163E-3</v>
      </c>
      <c r="AP12" s="14" t="str">
        <f t="shared" si="20"/>
        <v/>
      </c>
      <c r="AQ12" s="14" t="str">
        <f t="shared" si="21"/>
        <v/>
      </c>
      <c r="AR12" s="14" t="str">
        <f t="shared" si="22"/>
        <v/>
      </c>
      <c r="AS12" s="14" t="str">
        <f t="shared" si="23"/>
        <v/>
      </c>
      <c r="AT12" s="14" t="str">
        <f t="shared" si="24"/>
        <v/>
      </c>
      <c r="AU12" s="14" t="str">
        <f t="shared" si="25"/>
        <v/>
      </c>
      <c r="AV12" s="14" t="str">
        <f t="shared" si="26"/>
        <v/>
      </c>
      <c r="AW12" s="14" t="str">
        <f t="shared" si="27"/>
        <v/>
      </c>
      <c r="AY12" s="20">
        <f t="shared" si="41"/>
        <v>1019.581816</v>
      </c>
      <c r="AZ12" s="20">
        <f t="shared" si="28"/>
        <v>1015.681434548801</v>
      </c>
      <c r="BA12" s="20">
        <f t="shared" si="29"/>
        <v>1012.7158723955638</v>
      </c>
      <c r="BB12" s="20" t="str">
        <f t="shared" si="30"/>
        <v/>
      </c>
      <c r="BC12" s="20" t="str">
        <f t="shared" si="31"/>
        <v/>
      </c>
      <c r="BD12" s="20" t="str">
        <f t="shared" si="32"/>
        <v/>
      </c>
      <c r="BE12" s="20" t="str">
        <f t="shared" si="33"/>
        <v/>
      </c>
      <c r="BF12" s="20" t="str">
        <f t="shared" si="34"/>
        <v/>
      </c>
      <c r="BG12" s="20" t="str">
        <f t="shared" si="35"/>
        <v/>
      </c>
      <c r="BH12" s="20" t="str">
        <f t="shared" si="36"/>
        <v/>
      </c>
      <c r="BI12" s="20" t="str">
        <f t="shared" si="37"/>
        <v/>
      </c>
    </row>
    <row r="13" spans="2:61">
      <c r="B13" t="str">
        <f t="shared" si="0"/>
        <v>1993:3</v>
      </c>
      <c r="C13">
        <v>1993</v>
      </c>
      <c r="D13">
        <v>3</v>
      </c>
      <c r="E13" s="13">
        <v>29.381</v>
      </c>
      <c r="F13" s="13">
        <v>34.353000000000002</v>
      </c>
      <c r="G13" s="13">
        <v>32.910236522111703</v>
      </c>
      <c r="H13" s="13">
        <v>32.8473271215151</v>
      </c>
      <c r="I13" s="13"/>
      <c r="J13" s="13"/>
      <c r="K13" s="13"/>
      <c r="L13" s="13"/>
      <c r="M13" s="13"/>
      <c r="N13" s="13"/>
      <c r="O13" s="13"/>
      <c r="P13" s="13"/>
      <c r="R13" s="13">
        <f t="shared" si="38"/>
        <v>-1.442763477888299</v>
      </c>
      <c r="S13" s="13">
        <f t="shared" si="1"/>
        <v>-1.5056728784849014</v>
      </c>
      <c r="T13" s="13" t="str">
        <f t="shared" si="2"/>
        <v/>
      </c>
      <c r="U13" s="13" t="str">
        <f t="shared" si="3"/>
        <v/>
      </c>
      <c r="V13" s="13" t="str">
        <f t="shared" si="4"/>
        <v/>
      </c>
      <c r="W13" s="13" t="str">
        <f t="shared" si="5"/>
        <v/>
      </c>
      <c r="X13" s="13" t="str">
        <f t="shared" si="6"/>
        <v/>
      </c>
      <c r="Y13" s="13" t="str">
        <f t="shared" si="7"/>
        <v/>
      </c>
      <c r="Z13" s="13" t="str">
        <f t="shared" si="8"/>
        <v/>
      </c>
      <c r="AA13" s="13" t="str">
        <f t="shared" si="9"/>
        <v/>
      </c>
      <c r="AC13" s="14">
        <f t="shared" si="39"/>
        <v>-4.1998180010138823E-2</v>
      </c>
      <c r="AD13" s="14">
        <f t="shared" si="10"/>
        <v>-4.3829443672602143E-2</v>
      </c>
      <c r="AE13" s="14" t="str">
        <f t="shared" si="11"/>
        <v/>
      </c>
      <c r="AF13" s="14" t="str">
        <f t="shared" si="12"/>
        <v/>
      </c>
      <c r="AG13" s="14" t="str">
        <f t="shared" si="13"/>
        <v/>
      </c>
      <c r="AH13" s="14" t="str">
        <f t="shared" si="14"/>
        <v/>
      </c>
      <c r="AI13" s="14" t="str">
        <f t="shared" si="15"/>
        <v/>
      </c>
      <c r="AJ13" s="14" t="str">
        <f t="shared" si="16"/>
        <v/>
      </c>
      <c r="AK13" s="14" t="str">
        <f t="shared" si="17"/>
        <v/>
      </c>
      <c r="AL13" s="14" t="str">
        <f t="shared" si="18"/>
        <v/>
      </c>
      <c r="AN13" s="14">
        <f t="shared" si="40"/>
        <v>4.1998180010138823E-2</v>
      </c>
      <c r="AO13" s="14">
        <f t="shared" si="19"/>
        <v>4.3829443672602143E-2</v>
      </c>
      <c r="AP13" s="14" t="str">
        <f t="shared" si="20"/>
        <v/>
      </c>
      <c r="AQ13" s="14" t="str">
        <f t="shared" si="21"/>
        <v/>
      </c>
      <c r="AR13" s="14" t="str">
        <f t="shared" si="22"/>
        <v/>
      </c>
      <c r="AS13" s="14" t="str">
        <f t="shared" si="23"/>
        <v/>
      </c>
      <c r="AT13" s="14" t="str">
        <f t="shared" si="24"/>
        <v/>
      </c>
      <c r="AU13" s="14" t="str">
        <f t="shared" si="25"/>
        <v/>
      </c>
      <c r="AV13" s="14" t="str">
        <f t="shared" si="26"/>
        <v/>
      </c>
      <c r="AW13" s="14" t="str">
        <f t="shared" si="27"/>
        <v/>
      </c>
      <c r="AY13" s="20">
        <f t="shared" si="41"/>
        <v>1009.3254930000001</v>
      </c>
      <c r="AZ13" s="20">
        <f t="shared" si="28"/>
        <v>966.93565925616394</v>
      </c>
      <c r="BA13" s="20">
        <f t="shared" si="29"/>
        <v>965.08731815723513</v>
      </c>
      <c r="BB13" s="20" t="str">
        <f t="shared" si="30"/>
        <v/>
      </c>
      <c r="BC13" s="20" t="str">
        <f t="shared" si="31"/>
        <v/>
      </c>
      <c r="BD13" s="20" t="str">
        <f t="shared" si="32"/>
        <v/>
      </c>
      <c r="BE13" s="20" t="str">
        <f t="shared" si="33"/>
        <v/>
      </c>
      <c r="BF13" s="20" t="str">
        <f t="shared" si="34"/>
        <v/>
      </c>
      <c r="BG13" s="20" t="str">
        <f t="shared" si="35"/>
        <v/>
      </c>
      <c r="BH13" s="20" t="str">
        <f t="shared" si="36"/>
        <v/>
      </c>
      <c r="BI13" s="20" t="str">
        <f t="shared" si="37"/>
        <v/>
      </c>
    </row>
    <row r="14" spans="2:61">
      <c r="B14" t="str">
        <f t="shared" si="0"/>
        <v>1993:4</v>
      </c>
      <c r="C14">
        <v>1993</v>
      </c>
      <c r="D14">
        <v>4</v>
      </c>
      <c r="E14" s="13">
        <v>29.381</v>
      </c>
      <c r="F14" s="13">
        <v>28.260999999999999</v>
      </c>
      <c r="G14" s="13">
        <v>28.9074331542596</v>
      </c>
      <c r="H14" s="13">
        <v>28.847301637184</v>
      </c>
      <c r="I14" s="13"/>
      <c r="J14" s="13"/>
      <c r="K14" s="13"/>
      <c r="L14" s="13"/>
      <c r="M14" s="13"/>
      <c r="N14" s="13"/>
      <c r="O14" s="13"/>
      <c r="P14" s="13"/>
      <c r="R14" s="13">
        <f t="shared" si="38"/>
        <v>0.64643315425960068</v>
      </c>
      <c r="S14" s="13">
        <f t="shared" si="1"/>
        <v>0.58630163718400041</v>
      </c>
      <c r="T14" s="13" t="str">
        <f t="shared" si="2"/>
        <v/>
      </c>
      <c r="U14" s="13" t="str">
        <f t="shared" si="3"/>
        <v/>
      </c>
      <c r="V14" s="13" t="str">
        <f t="shared" si="4"/>
        <v/>
      </c>
      <c r="W14" s="13" t="str">
        <f t="shared" si="5"/>
        <v/>
      </c>
      <c r="X14" s="13" t="str">
        <f t="shared" si="6"/>
        <v/>
      </c>
      <c r="Y14" s="13" t="str">
        <f t="shared" si="7"/>
        <v/>
      </c>
      <c r="Z14" s="13" t="str">
        <f t="shared" si="8"/>
        <v/>
      </c>
      <c r="AA14" s="13" t="str">
        <f t="shared" si="9"/>
        <v/>
      </c>
      <c r="AC14" s="14">
        <f t="shared" si="39"/>
        <v>2.2873682964495264E-2</v>
      </c>
      <c r="AD14" s="14">
        <f t="shared" si="10"/>
        <v>2.0745962180531489E-2</v>
      </c>
      <c r="AE14" s="14" t="str">
        <f t="shared" si="11"/>
        <v/>
      </c>
      <c r="AF14" s="14" t="str">
        <f t="shared" si="12"/>
        <v/>
      </c>
      <c r="AG14" s="14" t="str">
        <f t="shared" si="13"/>
        <v/>
      </c>
      <c r="AH14" s="14" t="str">
        <f t="shared" si="14"/>
        <v/>
      </c>
      <c r="AI14" s="14" t="str">
        <f t="shared" si="15"/>
        <v/>
      </c>
      <c r="AJ14" s="14" t="str">
        <f t="shared" si="16"/>
        <v/>
      </c>
      <c r="AK14" s="14" t="str">
        <f t="shared" si="17"/>
        <v/>
      </c>
      <c r="AL14" s="14" t="str">
        <f t="shared" si="18"/>
        <v/>
      </c>
      <c r="AN14" s="14">
        <f t="shared" si="40"/>
        <v>2.2873682964495264E-2</v>
      </c>
      <c r="AO14" s="14">
        <f t="shared" si="19"/>
        <v>2.0745962180531489E-2</v>
      </c>
      <c r="AP14" s="14" t="str">
        <f t="shared" si="20"/>
        <v/>
      </c>
      <c r="AQ14" s="14" t="str">
        <f t="shared" si="21"/>
        <v/>
      </c>
      <c r="AR14" s="14" t="str">
        <f t="shared" si="22"/>
        <v/>
      </c>
      <c r="AS14" s="14" t="str">
        <f t="shared" si="23"/>
        <v/>
      </c>
      <c r="AT14" s="14" t="str">
        <f t="shared" si="24"/>
        <v/>
      </c>
      <c r="AU14" s="14" t="str">
        <f t="shared" si="25"/>
        <v/>
      </c>
      <c r="AV14" s="14" t="str">
        <f t="shared" si="26"/>
        <v/>
      </c>
      <c r="AW14" s="14" t="str">
        <f t="shared" si="27"/>
        <v/>
      </c>
      <c r="AY14" s="20">
        <f t="shared" si="41"/>
        <v>830.33644100000004</v>
      </c>
      <c r="AZ14" s="20">
        <f t="shared" si="28"/>
        <v>849.32929350530128</v>
      </c>
      <c r="BA14" s="20">
        <f t="shared" si="29"/>
        <v>847.56256940210312</v>
      </c>
      <c r="BB14" s="20" t="str">
        <f t="shared" si="30"/>
        <v/>
      </c>
      <c r="BC14" s="20" t="str">
        <f t="shared" si="31"/>
        <v/>
      </c>
      <c r="BD14" s="20" t="str">
        <f t="shared" si="32"/>
        <v/>
      </c>
      <c r="BE14" s="20" t="str">
        <f t="shared" si="33"/>
        <v/>
      </c>
      <c r="BF14" s="20" t="str">
        <f t="shared" si="34"/>
        <v/>
      </c>
      <c r="BG14" s="20" t="str">
        <f t="shared" si="35"/>
        <v/>
      </c>
      <c r="BH14" s="20" t="str">
        <f t="shared" si="36"/>
        <v/>
      </c>
      <c r="BI14" s="20" t="str">
        <f t="shared" si="37"/>
        <v/>
      </c>
    </row>
    <row r="15" spans="2:61">
      <c r="B15" t="str">
        <f t="shared" si="0"/>
        <v>1993:5</v>
      </c>
      <c r="C15">
        <v>1993</v>
      </c>
      <c r="D15">
        <v>5</v>
      </c>
      <c r="E15" s="13">
        <v>29.381</v>
      </c>
      <c r="F15" s="13">
        <v>26.39</v>
      </c>
      <c r="G15" s="13">
        <v>27.796495498941301</v>
      </c>
      <c r="H15" s="13">
        <v>27.751165066930501</v>
      </c>
      <c r="I15" s="13"/>
      <c r="J15" s="13"/>
      <c r="K15" s="13"/>
      <c r="L15" s="13"/>
      <c r="M15" s="13"/>
      <c r="N15" s="13"/>
      <c r="O15" s="13"/>
      <c r="P15" s="13"/>
      <c r="R15" s="13">
        <f t="shared" si="38"/>
        <v>1.4064954989413003</v>
      </c>
      <c r="S15" s="13">
        <f t="shared" si="1"/>
        <v>1.3611650669305</v>
      </c>
      <c r="T15" s="13" t="str">
        <f t="shared" si="2"/>
        <v/>
      </c>
      <c r="U15" s="13" t="str">
        <f t="shared" si="3"/>
        <v/>
      </c>
      <c r="V15" s="13" t="str">
        <f t="shared" si="4"/>
        <v/>
      </c>
      <c r="W15" s="13" t="str">
        <f t="shared" si="5"/>
        <v/>
      </c>
      <c r="X15" s="13" t="str">
        <f t="shared" si="6"/>
        <v/>
      </c>
      <c r="Y15" s="13" t="str">
        <f t="shared" si="7"/>
        <v/>
      </c>
      <c r="Z15" s="13" t="str">
        <f t="shared" si="8"/>
        <v/>
      </c>
      <c r="AA15" s="13" t="str">
        <f t="shared" si="9"/>
        <v/>
      </c>
      <c r="AC15" s="14">
        <f t="shared" si="39"/>
        <v>5.3296532737449803E-2</v>
      </c>
      <c r="AD15" s="14">
        <f t="shared" si="10"/>
        <v>5.1578820270197043E-2</v>
      </c>
      <c r="AE15" s="14" t="str">
        <f t="shared" si="11"/>
        <v/>
      </c>
      <c r="AF15" s="14" t="str">
        <f t="shared" si="12"/>
        <v/>
      </c>
      <c r="AG15" s="14" t="str">
        <f t="shared" si="13"/>
        <v/>
      </c>
      <c r="AH15" s="14" t="str">
        <f t="shared" si="14"/>
        <v/>
      </c>
      <c r="AI15" s="14" t="str">
        <f t="shared" si="15"/>
        <v/>
      </c>
      <c r="AJ15" s="14" t="str">
        <f t="shared" si="16"/>
        <v/>
      </c>
      <c r="AK15" s="14" t="str">
        <f t="shared" si="17"/>
        <v/>
      </c>
      <c r="AL15" s="14" t="str">
        <f t="shared" si="18"/>
        <v/>
      </c>
      <c r="AN15" s="14">
        <f t="shared" si="40"/>
        <v>5.3296532737449803E-2</v>
      </c>
      <c r="AO15" s="14">
        <f t="shared" si="19"/>
        <v>5.1578820270197043E-2</v>
      </c>
      <c r="AP15" s="14" t="str">
        <f t="shared" si="20"/>
        <v/>
      </c>
      <c r="AQ15" s="14" t="str">
        <f t="shared" si="21"/>
        <v/>
      </c>
      <c r="AR15" s="14" t="str">
        <f t="shared" si="22"/>
        <v/>
      </c>
      <c r="AS15" s="14" t="str">
        <f t="shared" si="23"/>
        <v/>
      </c>
      <c r="AT15" s="14" t="str">
        <f t="shared" si="24"/>
        <v/>
      </c>
      <c r="AU15" s="14" t="str">
        <f t="shared" si="25"/>
        <v/>
      </c>
      <c r="AV15" s="14" t="str">
        <f t="shared" si="26"/>
        <v/>
      </c>
      <c r="AW15" s="14" t="str">
        <f t="shared" si="27"/>
        <v/>
      </c>
      <c r="AY15" s="20">
        <f t="shared" si="41"/>
        <v>775.36459000000002</v>
      </c>
      <c r="AZ15" s="20">
        <f t="shared" si="28"/>
        <v>816.68883425439435</v>
      </c>
      <c r="BA15" s="20">
        <f t="shared" si="29"/>
        <v>815.35698083148509</v>
      </c>
      <c r="BB15" s="20" t="str">
        <f t="shared" si="30"/>
        <v/>
      </c>
      <c r="BC15" s="20" t="str">
        <f t="shared" si="31"/>
        <v/>
      </c>
      <c r="BD15" s="20" t="str">
        <f t="shared" si="32"/>
        <v/>
      </c>
      <c r="BE15" s="20" t="str">
        <f t="shared" si="33"/>
        <v/>
      </c>
      <c r="BF15" s="20" t="str">
        <f t="shared" si="34"/>
        <v/>
      </c>
      <c r="BG15" s="20" t="str">
        <f t="shared" si="35"/>
        <v/>
      </c>
      <c r="BH15" s="20" t="str">
        <f t="shared" si="36"/>
        <v/>
      </c>
      <c r="BI15" s="20" t="str">
        <f t="shared" si="37"/>
        <v/>
      </c>
    </row>
    <row r="16" spans="2:61">
      <c r="B16" t="str">
        <f t="shared" si="0"/>
        <v>1993:6</v>
      </c>
      <c r="C16">
        <v>1993</v>
      </c>
      <c r="D16">
        <v>6</v>
      </c>
      <c r="E16" s="13">
        <v>30.713999999999999</v>
      </c>
      <c r="F16" s="13">
        <v>38.856999999999999</v>
      </c>
      <c r="G16" s="13">
        <v>40.195529543515804</v>
      </c>
      <c r="H16" s="13">
        <v>40.164351721536399</v>
      </c>
      <c r="I16" s="13"/>
      <c r="J16" s="13"/>
      <c r="K16" s="13"/>
      <c r="L16" s="13"/>
      <c r="M16" s="13"/>
      <c r="N16" s="13"/>
      <c r="O16" s="13"/>
      <c r="P16" s="13"/>
      <c r="R16" s="13">
        <f t="shared" si="38"/>
        <v>1.3385295435158042</v>
      </c>
      <c r="S16" s="13">
        <f t="shared" si="1"/>
        <v>1.3073517215363992</v>
      </c>
      <c r="T16" s="13" t="str">
        <f t="shared" si="2"/>
        <v/>
      </c>
      <c r="U16" s="13" t="str">
        <f t="shared" si="3"/>
        <v/>
      </c>
      <c r="V16" s="13" t="str">
        <f t="shared" si="4"/>
        <v/>
      </c>
      <c r="W16" s="13" t="str">
        <f t="shared" si="5"/>
        <v/>
      </c>
      <c r="X16" s="13" t="str">
        <f t="shared" si="6"/>
        <v/>
      </c>
      <c r="Y16" s="13" t="str">
        <f t="shared" si="7"/>
        <v/>
      </c>
      <c r="Z16" s="13" t="str">
        <f t="shared" si="8"/>
        <v/>
      </c>
      <c r="AA16" s="13" t="str">
        <f t="shared" si="9"/>
        <v/>
      </c>
      <c r="AC16" s="14">
        <f t="shared" si="39"/>
        <v>3.444757813304692E-2</v>
      </c>
      <c r="AD16" s="14">
        <f t="shared" si="10"/>
        <v>3.36452047645572E-2</v>
      </c>
      <c r="AE16" s="14" t="str">
        <f t="shared" si="11"/>
        <v/>
      </c>
      <c r="AF16" s="14" t="str">
        <f t="shared" si="12"/>
        <v/>
      </c>
      <c r="AG16" s="14" t="str">
        <f t="shared" si="13"/>
        <v/>
      </c>
      <c r="AH16" s="14" t="str">
        <f t="shared" si="14"/>
        <v/>
      </c>
      <c r="AI16" s="14" t="str">
        <f t="shared" si="15"/>
        <v/>
      </c>
      <c r="AJ16" s="14" t="str">
        <f t="shared" si="16"/>
        <v/>
      </c>
      <c r="AK16" s="14" t="str">
        <f t="shared" si="17"/>
        <v/>
      </c>
      <c r="AL16" s="14" t="str">
        <f t="shared" si="18"/>
        <v/>
      </c>
      <c r="AN16" s="14">
        <f t="shared" si="40"/>
        <v>3.444757813304692E-2</v>
      </c>
      <c r="AO16" s="14">
        <f t="shared" si="19"/>
        <v>3.36452047645572E-2</v>
      </c>
      <c r="AP16" s="14" t="str">
        <f t="shared" si="20"/>
        <v/>
      </c>
      <c r="AQ16" s="14" t="str">
        <f t="shared" si="21"/>
        <v/>
      </c>
      <c r="AR16" s="14" t="str">
        <f t="shared" si="22"/>
        <v/>
      </c>
      <c r="AS16" s="14" t="str">
        <f t="shared" si="23"/>
        <v/>
      </c>
      <c r="AT16" s="14" t="str">
        <f t="shared" si="24"/>
        <v/>
      </c>
      <c r="AU16" s="14" t="str">
        <f t="shared" si="25"/>
        <v/>
      </c>
      <c r="AV16" s="14" t="str">
        <f t="shared" si="26"/>
        <v/>
      </c>
      <c r="AW16" s="14" t="str">
        <f t="shared" si="27"/>
        <v/>
      </c>
      <c r="AY16" s="20">
        <f t="shared" si="41"/>
        <v>1193.453898</v>
      </c>
      <c r="AZ16" s="20">
        <f t="shared" si="28"/>
        <v>1234.5654943995444</v>
      </c>
      <c r="BA16" s="20">
        <f t="shared" si="29"/>
        <v>1233.6078987752689</v>
      </c>
      <c r="BB16" s="20" t="str">
        <f t="shared" si="30"/>
        <v/>
      </c>
      <c r="BC16" s="20" t="str">
        <f t="shared" si="31"/>
        <v/>
      </c>
      <c r="BD16" s="20" t="str">
        <f t="shared" si="32"/>
        <v/>
      </c>
      <c r="BE16" s="20" t="str">
        <f t="shared" si="33"/>
        <v/>
      </c>
      <c r="BF16" s="20" t="str">
        <f t="shared" si="34"/>
        <v/>
      </c>
      <c r="BG16" s="20" t="str">
        <f t="shared" si="35"/>
        <v/>
      </c>
      <c r="BH16" s="20" t="str">
        <f t="shared" si="36"/>
        <v/>
      </c>
      <c r="BI16" s="20" t="str">
        <f t="shared" si="37"/>
        <v/>
      </c>
    </row>
    <row r="17" spans="2:61">
      <c r="B17" t="str">
        <f t="shared" si="0"/>
        <v>1993:7</v>
      </c>
      <c r="C17">
        <v>1993</v>
      </c>
      <c r="D17">
        <v>7</v>
      </c>
      <c r="E17" s="13">
        <v>30.619</v>
      </c>
      <c r="F17" s="13">
        <v>50.707999999999998</v>
      </c>
      <c r="G17" s="13">
        <v>49.1795485800031</v>
      </c>
      <c r="H17" s="13">
        <v>49.1547880855655</v>
      </c>
      <c r="I17" s="13"/>
      <c r="J17" s="13"/>
      <c r="K17" s="13"/>
      <c r="L17" s="13"/>
      <c r="M17" s="13"/>
      <c r="N17" s="13"/>
      <c r="O17" s="13"/>
      <c r="P17" s="13"/>
      <c r="R17" s="13">
        <f t="shared" si="38"/>
        <v>-1.5284514199968982</v>
      </c>
      <c r="S17" s="13">
        <f t="shared" si="1"/>
        <v>-1.5532119144344989</v>
      </c>
      <c r="T17" s="13" t="str">
        <f t="shared" si="2"/>
        <v/>
      </c>
      <c r="U17" s="13" t="str">
        <f t="shared" si="3"/>
        <v/>
      </c>
      <c r="V17" s="13" t="str">
        <f t="shared" si="4"/>
        <v/>
      </c>
      <c r="W17" s="13" t="str">
        <f t="shared" si="5"/>
        <v/>
      </c>
      <c r="X17" s="13" t="str">
        <f t="shared" si="6"/>
        <v/>
      </c>
      <c r="Y17" s="13" t="str">
        <f t="shared" si="7"/>
        <v/>
      </c>
      <c r="Z17" s="13" t="str">
        <f t="shared" si="8"/>
        <v/>
      </c>
      <c r="AA17" s="13" t="str">
        <f t="shared" si="9"/>
        <v/>
      </c>
      <c r="AC17" s="14">
        <f t="shared" si="39"/>
        <v>-3.0142214640626691E-2</v>
      </c>
      <c r="AD17" s="14">
        <f t="shared" si="10"/>
        <v>-3.0630510263360791E-2</v>
      </c>
      <c r="AE17" s="14" t="str">
        <f t="shared" si="11"/>
        <v/>
      </c>
      <c r="AF17" s="14" t="str">
        <f t="shared" si="12"/>
        <v/>
      </c>
      <c r="AG17" s="14" t="str">
        <f t="shared" si="13"/>
        <v/>
      </c>
      <c r="AH17" s="14" t="str">
        <f t="shared" si="14"/>
        <v/>
      </c>
      <c r="AI17" s="14" t="str">
        <f t="shared" si="15"/>
        <v/>
      </c>
      <c r="AJ17" s="14" t="str">
        <f t="shared" si="16"/>
        <v/>
      </c>
      <c r="AK17" s="14" t="str">
        <f t="shared" si="17"/>
        <v/>
      </c>
      <c r="AL17" s="14" t="str">
        <f t="shared" si="18"/>
        <v/>
      </c>
      <c r="AN17" s="14">
        <f t="shared" si="40"/>
        <v>3.0142214640626691E-2</v>
      </c>
      <c r="AO17" s="14">
        <f t="shared" si="19"/>
        <v>3.0630510263360791E-2</v>
      </c>
      <c r="AP17" s="14" t="str">
        <f t="shared" si="20"/>
        <v/>
      </c>
      <c r="AQ17" s="14" t="str">
        <f t="shared" si="21"/>
        <v/>
      </c>
      <c r="AR17" s="14" t="str">
        <f t="shared" si="22"/>
        <v/>
      </c>
      <c r="AS17" s="14" t="str">
        <f t="shared" si="23"/>
        <v/>
      </c>
      <c r="AT17" s="14" t="str">
        <f t="shared" si="24"/>
        <v/>
      </c>
      <c r="AU17" s="14" t="str">
        <f t="shared" si="25"/>
        <v/>
      </c>
      <c r="AV17" s="14" t="str">
        <f t="shared" si="26"/>
        <v/>
      </c>
      <c r="AW17" s="14" t="str">
        <f t="shared" si="27"/>
        <v/>
      </c>
      <c r="AY17" s="20">
        <f t="shared" si="41"/>
        <v>1552.628252</v>
      </c>
      <c r="AZ17" s="20">
        <f t="shared" si="28"/>
        <v>1505.828597971115</v>
      </c>
      <c r="BA17" s="20">
        <f t="shared" si="29"/>
        <v>1505.0704563919301</v>
      </c>
      <c r="BB17" s="20" t="str">
        <f t="shared" si="30"/>
        <v/>
      </c>
      <c r="BC17" s="20" t="str">
        <f t="shared" si="31"/>
        <v/>
      </c>
      <c r="BD17" s="20" t="str">
        <f t="shared" si="32"/>
        <v/>
      </c>
      <c r="BE17" s="20" t="str">
        <f t="shared" si="33"/>
        <v/>
      </c>
      <c r="BF17" s="20" t="str">
        <f t="shared" si="34"/>
        <v/>
      </c>
      <c r="BG17" s="20" t="str">
        <f t="shared" si="35"/>
        <v/>
      </c>
      <c r="BH17" s="20" t="str">
        <f t="shared" si="36"/>
        <v/>
      </c>
      <c r="BI17" s="20" t="str">
        <f t="shared" si="37"/>
        <v/>
      </c>
    </row>
    <row r="18" spans="2:61">
      <c r="B18" t="str">
        <f t="shared" si="0"/>
        <v>1993:8</v>
      </c>
      <c r="C18">
        <v>1993</v>
      </c>
      <c r="D18">
        <v>8</v>
      </c>
      <c r="E18" s="13">
        <v>29.667000000000002</v>
      </c>
      <c r="F18" s="13">
        <v>53.957999999999998</v>
      </c>
      <c r="G18" s="13">
        <v>53.334922823104101</v>
      </c>
      <c r="H18" s="13">
        <v>53.280097920348602</v>
      </c>
      <c r="I18" s="13"/>
      <c r="J18" s="13"/>
      <c r="K18" s="13"/>
      <c r="L18" s="13"/>
      <c r="M18" s="13"/>
      <c r="N18" s="13"/>
      <c r="O18" s="13"/>
      <c r="P18" s="13"/>
      <c r="R18" s="13">
        <f t="shared" si="38"/>
        <v>-0.62307717689589737</v>
      </c>
      <c r="S18" s="13">
        <f t="shared" si="1"/>
        <v>-0.67790207965139615</v>
      </c>
      <c r="T18" s="13" t="str">
        <f t="shared" si="2"/>
        <v/>
      </c>
      <c r="U18" s="13" t="str">
        <f t="shared" si="3"/>
        <v/>
      </c>
      <c r="V18" s="13" t="str">
        <f t="shared" si="4"/>
        <v/>
      </c>
      <c r="W18" s="13" t="str">
        <f t="shared" si="5"/>
        <v/>
      </c>
      <c r="X18" s="13" t="str">
        <f t="shared" si="6"/>
        <v/>
      </c>
      <c r="Y18" s="13" t="str">
        <f t="shared" si="7"/>
        <v/>
      </c>
      <c r="Z18" s="13" t="str">
        <f t="shared" si="8"/>
        <v/>
      </c>
      <c r="AA18" s="13" t="str">
        <f t="shared" si="9"/>
        <v/>
      </c>
      <c r="AC18" s="14">
        <f t="shared" si="39"/>
        <v>-1.1547447586936087E-2</v>
      </c>
      <c r="AD18" s="14">
        <f t="shared" si="10"/>
        <v>-1.2563513837640317E-2</v>
      </c>
      <c r="AE18" s="14" t="str">
        <f t="shared" si="11"/>
        <v/>
      </c>
      <c r="AF18" s="14" t="str">
        <f t="shared" si="12"/>
        <v/>
      </c>
      <c r="AG18" s="14" t="str">
        <f t="shared" si="13"/>
        <v/>
      </c>
      <c r="AH18" s="14" t="str">
        <f t="shared" si="14"/>
        <v/>
      </c>
      <c r="AI18" s="14" t="str">
        <f t="shared" si="15"/>
        <v/>
      </c>
      <c r="AJ18" s="14" t="str">
        <f t="shared" si="16"/>
        <v/>
      </c>
      <c r="AK18" s="14" t="str">
        <f t="shared" si="17"/>
        <v/>
      </c>
      <c r="AL18" s="14" t="str">
        <f t="shared" si="18"/>
        <v/>
      </c>
      <c r="AN18" s="14">
        <f t="shared" si="40"/>
        <v>1.1547447586936087E-2</v>
      </c>
      <c r="AO18" s="14">
        <f t="shared" si="19"/>
        <v>1.2563513837640317E-2</v>
      </c>
      <c r="AP18" s="14" t="str">
        <f t="shared" si="20"/>
        <v/>
      </c>
      <c r="AQ18" s="14" t="str">
        <f t="shared" si="21"/>
        <v/>
      </c>
      <c r="AR18" s="14" t="str">
        <f t="shared" si="22"/>
        <v/>
      </c>
      <c r="AS18" s="14" t="str">
        <f t="shared" si="23"/>
        <v/>
      </c>
      <c r="AT18" s="14" t="str">
        <f t="shared" si="24"/>
        <v/>
      </c>
      <c r="AU18" s="14" t="str">
        <f t="shared" si="25"/>
        <v/>
      </c>
      <c r="AV18" s="14" t="str">
        <f t="shared" si="26"/>
        <v/>
      </c>
      <c r="AW18" s="14" t="str">
        <f t="shared" si="27"/>
        <v/>
      </c>
      <c r="AY18" s="20">
        <f t="shared" si="41"/>
        <v>1600.771986</v>
      </c>
      <c r="AZ18" s="20">
        <f t="shared" si="28"/>
        <v>1582.2871553930295</v>
      </c>
      <c r="BA18" s="20">
        <f t="shared" si="29"/>
        <v>1580.6606650029821</v>
      </c>
      <c r="BB18" s="20" t="str">
        <f t="shared" si="30"/>
        <v/>
      </c>
      <c r="BC18" s="20" t="str">
        <f t="shared" si="31"/>
        <v/>
      </c>
      <c r="BD18" s="20" t="str">
        <f t="shared" si="32"/>
        <v/>
      </c>
      <c r="BE18" s="20" t="str">
        <f t="shared" si="33"/>
        <v/>
      </c>
      <c r="BF18" s="20" t="str">
        <f t="shared" si="34"/>
        <v/>
      </c>
      <c r="BG18" s="20" t="str">
        <f t="shared" si="35"/>
        <v/>
      </c>
      <c r="BH18" s="20" t="str">
        <f t="shared" si="36"/>
        <v/>
      </c>
      <c r="BI18" s="20" t="str">
        <f t="shared" si="37"/>
        <v/>
      </c>
    </row>
    <row r="19" spans="2:61">
      <c r="B19" t="str">
        <f t="shared" si="0"/>
        <v>1993:9</v>
      </c>
      <c r="C19">
        <v>1993</v>
      </c>
      <c r="D19">
        <v>9</v>
      </c>
      <c r="E19" s="13">
        <v>31.905000000000001</v>
      </c>
      <c r="F19" s="13">
        <v>47.911000000000001</v>
      </c>
      <c r="G19" s="13">
        <v>48.808455504224803</v>
      </c>
      <c r="H19" s="13">
        <v>48.764305303617398</v>
      </c>
      <c r="I19" s="13"/>
      <c r="J19" s="13"/>
      <c r="K19" s="13"/>
      <c r="L19" s="13"/>
      <c r="M19" s="13"/>
      <c r="N19" s="13"/>
      <c r="O19" s="13"/>
      <c r="P19" s="13"/>
      <c r="R19" s="13">
        <f t="shared" si="38"/>
        <v>0.89745550422480136</v>
      </c>
      <c r="S19" s="13">
        <f t="shared" si="1"/>
        <v>0.85330530361739676</v>
      </c>
      <c r="T19" s="13" t="str">
        <f t="shared" si="2"/>
        <v/>
      </c>
      <c r="U19" s="13" t="str">
        <f t="shared" si="3"/>
        <v/>
      </c>
      <c r="V19" s="13" t="str">
        <f t="shared" si="4"/>
        <v/>
      </c>
      <c r="W19" s="13" t="str">
        <f t="shared" si="5"/>
        <v/>
      </c>
      <c r="X19" s="13" t="str">
        <f t="shared" si="6"/>
        <v/>
      </c>
      <c r="Y19" s="13" t="str">
        <f t="shared" si="7"/>
        <v/>
      </c>
      <c r="Z19" s="13" t="str">
        <f t="shared" si="8"/>
        <v/>
      </c>
      <c r="AA19" s="13" t="str">
        <f t="shared" si="9"/>
        <v/>
      </c>
      <c r="AC19" s="14">
        <f t="shared" si="39"/>
        <v>1.8731721404788071E-2</v>
      </c>
      <c r="AD19" s="14">
        <f t="shared" si="10"/>
        <v>1.7810216935931138E-2</v>
      </c>
      <c r="AE19" s="14" t="str">
        <f t="shared" si="11"/>
        <v/>
      </c>
      <c r="AF19" s="14" t="str">
        <f t="shared" si="12"/>
        <v/>
      </c>
      <c r="AG19" s="14" t="str">
        <f t="shared" si="13"/>
        <v/>
      </c>
      <c r="AH19" s="14" t="str">
        <f t="shared" si="14"/>
        <v/>
      </c>
      <c r="AI19" s="14" t="str">
        <f t="shared" si="15"/>
        <v/>
      </c>
      <c r="AJ19" s="14" t="str">
        <f t="shared" si="16"/>
        <v/>
      </c>
      <c r="AK19" s="14" t="str">
        <f t="shared" si="17"/>
        <v/>
      </c>
      <c r="AL19" s="14" t="str">
        <f t="shared" si="18"/>
        <v/>
      </c>
      <c r="AN19" s="14">
        <f t="shared" si="40"/>
        <v>1.8731721404788071E-2</v>
      </c>
      <c r="AO19" s="14">
        <f t="shared" si="19"/>
        <v>1.7810216935931138E-2</v>
      </c>
      <c r="AP19" s="14" t="str">
        <f t="shared" si="20"/>
        <v/>
      </c>
      <c r="AQ19" s="14" t="str">
        <f t="shared" si="21"/>
        <v/>
      </c>
      <c r="AR19" s="14" t="str">
        <f t="shared" si="22"/>
        <v/>
      </c>
      <c r="AS19" s="14" t="str">
        <f t="shared" si="23"/>
        <v/>
      </c>
      <c r="AT19" s="14" t="str">
        <f t="shared" si="24"/>
        <v/>
      </c>
      <c r="AU19" s="14" t="str">
        <f t="shared" si="25"/>
        <v/>
      </c>
      <c r="AV19" s="14" t="str">
        <f t="shared" si="26"/>
        <v/>
      </c>
      <c r="AW19" s="14" t="str">
        <f t="shared" si="27"/>
        <v/>
      </c>
      <c r="AY19" s="20">
        <f t="shared" si="41"/>
        <v>1528.600455</v>
      </c>
      <c r="AZ19" s="20">
        <f t="shared" si="28"/>
        <v>1557.2337728622924</v>
      </c>
      <c r="BA19" s="20">
        <f t="shared" si="29"/>
        <v>1555.8251607119132</v>
      </c>
      <c r="BB19" s="20" t="str">
        <f t="shared" si="30"/>
        <v/>
      </c>
      <c r="BC19" s="20" t="str">
        <f t="shared" si="31"/>
        <v/>
      </c>
      <c r="BD19" s="20" t="str">
        <f t="shared" si="32"/>
        <v/>
      </c>
      <c r="BE19" s="20" t="str">
        <f t="shared" si="33"/>
        <v/>
      </c>
      <c r="BF19" s="20" t="str">
        <f t="shared" si="34"/>
        <v/>
      </c>
      <c r="BG19" s="20" t="str">
        <f t="shared" si="35"/>
        <v/>
      </c>
      <c r="BH19" s="20" t="str">
        <f t="shared" si="36"/>
        <v/>
      </c>
      <c r="BI19" s="20" t="str">
        <f t="shared" si="37"/>
        <v/>
      </c>
    </row>
    <row r="20" spans="2:61">
      <c r="B20" t="str">
        <f t="shared" si="0"/>
        <v>1993:10</v>
      </c>
      <c r="C20">
        <v>1993</v>
      </c>
      <c r="D20">
        <v>10</v>
      </c>
      <c r="E20" s="13">
        <v>29.713999999999999</v>
      </c>
      <c r="F20" s="13">
        <v>38.281999999999996</v>
      </c>
      <c r="G20" s="13">
        <v>38.609905412189697</v>
      </c>
      <c r="H20" s="13">
        <v>38.586969365657197</v>
      </c>
      <c r="I20" s="13"/>
      <c r="J20" s="13"/>
      <c r="K20" s="13"/>
      <c r="L20" s="13"/>
      <c r="M20" s="13"/>
      <c r="N20" s="13"/>
      <c r="O20" s="13"/>
      <c r="P20" s="13"/>
      <c r="R20" s="13">
        <f t="shared" si="38"/>
        <v>0.32790541218970048</v>
      </c>
      <c r="S20" s="13">
        <f t="shared" si="1"/>
        <v>0.30496936565720034</v>
      </c>
      <c r="T20" s="13" t="str">
        <f t="shared" si="2"/>
        <v/>
      </c>
      <c r="U20" s="13" t="str">
        <f t="shared" si="3"/>
        <v/>
      </c>
      <c r="V20" s="13" t="str">
        <f t="shared" si="4"/>
        <v/>
      </c>
      <c r="W20" s="13" t="str">
        <f t="shared" si="5"/>
        <v/>
      </c>
      <c r="X20" s="13" t="str">
        <f t="shared" si="6"/>
        <v/>
      </c>
      <c r="Y20" s="13" t="str">
        <f t="shared" si="7"/>
        <v/>
      </c>
      <c r="Z20" s="13" t="str">
        <f t="shared" si="8"/>
        <v/>
      </c>
      <c r="AA20" s="13" t="str">
        <f t="shared" si="9"/>
        <v/>
      </c>
      <c r="AC20" s="14">
        <f t="shared" si="39"/>
        <v>8.5655245856982535E-3</v>
      </c>
      <c r="AD20" s="14">
        <f t="shared" si="10"/>
        <v>7.9663906184943411E-3</v>
      </c>
      <c r="AE20" s="14" t="str">
        <f t="shared" si="11"/>
        <v/>
      </c>
      <c r="AF20" s="14" t="str">
        <f t="shared" si="12"/>
        <v/>
      </c>
      <c r="AG20" s="14" t="str">
        <f t="shared" si="13"/>
        <v/>
      </c>
      <c r="AH20" s="14" t="str">
        <f t="shared" si="14"/>
        <v/>
      </c>
      <c r="AI20" s="14" t="str">
        <f t="shared" si="15"/>
        <v/>
      </c>
      <c r="AJ20" s="14" t="str">
        <f t="shared" si="16"/>
        <v/>
      </c>
      <c r="AK20" s="14" t="str">
        <f t="shared" si="17"/>
        <v/>
      </c>
      <c r="AL20" s="14" t="str">
        <f t="shared" si="18"/>
        <v/>
      </c>
      <c r="AN20" s="14">
        <f t="shared" si="40"/>
        <v>8.5655245856982535E-3</v>
      </c>
      <c r="AO20" s="14">
        <f t="shared" si="19"/>
        <v>7.9663906184943411E-3</v>
      </c>
      <c r="AP20" s="14" t="str">
        <f t="shared" si="20"/>
        <v/>
      </c>
      <c r="AQ20" s="14" t="str">
        <f t="shared" si="21"/>
        <v/>
      </c>
      <c r="AR20" s="14" t="str">
        <f t="shared" si="22"/>
        <v/>
      </c>
      <c r="AS20" s="14" t="str">
        <f t="shared" si="23"/>
        <v/>
      </c>
      <c r="AT20" s="14" t="str">
        <f t="shared" si="24"/>
        <v/>
      </c>
      <c r="AU20" s="14" t="str">
        <f t="shared" si="25"/>
        <v/>
      </c>
      <c r="AV20" s="14" t="str">
        <f t="shared" si="26"/>
        <v/>
      </c>
      <c r="AW20" s="14" t="str">
        <f t="shared" si="27"/>
        <v/>
      </c>
      <c r="AY20" s="20">
        <f t="shared" si="41"/>
        <v>1137.5113479999998</v>
      </c>
      <c r="AZ20" s="20">
        <f t="shared" si="28"/>
        <v>1147.2547294178046</v>
      </c>
      <c r="BA20" s="20">
        <f t="shared" si="29"/>
        <v>1146.5732077311379</v>
      </c>
      <c r="BB20" s="20" t="str">
        <f t="shared" si="30"/>
        <v/>
      </c>
      <c r="BC20" s="20" t="str">
        <f t="shared" si="31"/>
        <v/>
      </c>
      <c r="BD20" s="20" t="str">
        <f t="shared" si="32"/>
        <v/>
      </c>
      <c r="BE20" s="20" t="str">
        <f t="shared" si="33"/>
        <v/>
      </c>
      <c r="BF20" s="20" t="str">
        <f t="shared" si="34"/>
        <v/>
      </c>
      <c r="BG20" s="20" t="str">
        <f t="shared" si="35"/>
        <v/>
      </c>
      <c r="BH20" s="20" t="str">
        <f t="shared" si="36"/>
        <v/>
      </c>
      <c r="BI20" s="20" t="str">
        <f t="shared" si="37"/>
        <v/>
      </c>
    </row>
    <row r="21" spans="2:61">
      <c r="B21" t="str">
        <f t="shared" si="0"/>
        <v>1993:11</v>
      </c>
      <c r="C21">
        <v>1993</v>
      </c>
      <c r="D21">
        <v>11</v>
      </c>
      <c r="E21" s="13">
        <v>29.571000000000002</v>
      </c>
      <c r="F21" s="13">
        <v>30.617000000000001</v>
      </c>
      <c r="G21" s="13">
        <v>29.878901043576601</v>
      </c>
      <c r="H21" s="13">
        <v>29.863365604341698</v>
      </c>
      <c r="I21" s="13"/>
      <c r="J21" s="13"/>
      <c r="K21" s="13"/>
      <c r="L21" s="13"/>
      <c r="M21" s="13"/>
      <c r="N21" s="13"/>
      <c r="O21" s="13"/>
      <c r="P21" s="13"/>
      <c r="R21" s="13">
        <f t="shared" si="38"/>
        <v>-0.73809895642339995</v>
      </c>
      <c r="S21" s="13">
        <f t="shared" si="1"/>
        <v>-0.75363439565830248</v>
      </c>
      <c r="T21" s="13" t="str">
        <f t="shared" si="2"/>
        <v/>
      </c>
      <c r="U21" s="13" t="str">
        <f t="shared" si="3"/>
        <v/>
      </c>
      <c r="V21" s="13" t="str">
        <f t="shared" si="4"/>
        <v/>
      </c>
      <c r="W21" s="13" t="str">
        <f t="shared" si="5"/>
        <v/>
      </c>
      <c r="X21" s="13" t="str">
        <f t="shared" si="6"/>
        <v/>
      </c>
      <c r="Y21" s="13" t="str">
        <f t="shared" si="7"/>
        <v/>
      </c>
      <c r="Z21" s="13" t="str">
        <f t="shared" si="8"/>
        <v/>
      </c>
      <c r="AA21" s="13" t="str">
        <f t="shared" si="9"/>
        <v/>
      </c>
      <c r="AC21" s="14">
        <f t="shared" si="39"/>
        <v>-2.4107487880047032E-2</v>
      </c>
      <c r="AD21" s="14">
        <f t="shared" si="10"/>
        <v>-2.4614900077025915E-2</v>
      </c>
      <c r="AE21" s="14" t="str">
        <f t="shared" si="11"/>
        <v/>
      </c>
      <c r="AF21" s="14" t="str">
        <f t="shared" si="12"/>
        <v/>
      </c>
      <c r="AG21" s="14" t="str">
        <f t="shared" si="13"/>
        <v/>
      </c>
      <c r="AH21" s="14" t="str">
        <f t="shared" si="14"/>
        <v/>
      </c>
      <c r="AI21" s="14" t="str">
        <f t="shared" si="15"/>
        <v/>
      </c>
      <c r="AJ21" s="14" t="str">
        <f t="shared" si="16"/>
        <v/>
      </c>
      <c r="AK21" s="14" t="str">
        <f t="shared" si="17"/>
        <v/>
      </c>
      <c r="AL21" s="14" t="str">
        <f t="shared" si="18"/>
        <v/>
      </c>
      <c r="AN21" s="14">
        <f t="shared" si="40"/>
        <v>2.4107487880047032E-2</v>
      </c>
      <c r="AO21" s="14">
        <f t="shared" si="19"/>
        <v>2.4614900077025915E-2</v>
      </c>
      <c r="AP21" s="14" t="str">
        <f t="shared" si="20"/>
        <v/>
      </c>
      <c r="AQ21" s="14" t="str">
        <f t="shared" si="21"/>
        <v/>
      </c>
      <c r="AR21" s="14" t="str">
        <f t="shared" si="22"/>
        <v/>
      </c>
      <c r="AS21" s="14" t="str">
        <f t="shared" si="23"/>
        <v/>
      </c>
      <c r="AT21" s="14" t="str">
        <f t="shared" si="24"/>
        <v/>
      </c>
      <c r="AU21" s="14" t="str">
        <f t="shared" si="25"/>
        <v/>
      </c>
      <c r="AV21" s="14" t="str">
        <f t="shared" si="26"/>
        <v/>
      </c>
      <c r="AW21" s="14" t="str">
        <f t="shared" si="27"/>
        <v/>
      </c>
      <c r="AY21" s="20">
        <f t="shared" si="41"/>
        <v>905.37530700000002</v>
      </c>
      <c r="AZ21" s="20">
        <f t="shared" si="28"/>
        <v>883.54898275960375</v>
      </c>
      <c r="BA21" s="20">
        <f t="shared" si="29"/>
        <v>883.08958428598839</v>
      </c>
      <c r="BB21" s="20" t="str">
        <f t="shared" si="30"/>
        <v/>
      </c>
      <c r="BC21" s="20" t="str">
        <f t="shared" si="31"/>
        <v/>
      </c>
      <c r="BD21" s="20" t="str">
        <f t="shared" si="32"/>
        <v/>
      </c>
      <c r="BE21" s="20" t="str">
        <f t="shared" si="33"/>
        <v/>
      </c>
      <c r="BF21" s="20" t="str">
        <f t="shared" si="34"/>
        <v/>
      </c>
      <c r="BG21" s="20" t="str">
        <f t="shared" si="35"/>
        <v/>
      </c>
      <c r="BH21" s="20" t="str">
        <f t="shared" si="36"/>
        <v/>
      </c>
      <c r="BI21" s="20" t="str">
        <f t="shared" si="37"/>
        <v/>
      </c>
    </row>
    <row r="22" spans="2:61">
      <c r="B22" t="str">
        <f t="shared" si="0"/>
        <v>1993:12</v>
      </c>
      <c r="C22">
        <v>1993</v>
      </c>
      <c r="D22">
        <v>12</v>
      </c>
      <c r="E22" s="13">
        <v>32.429000000000002</v>
      </c>
      <c r="F22" s="13">
        <v>32.457999999999998</v>
      </c>
      <c r="G22" s="13">
        <v>31.8891157683633</v>
      </c>
      <c r="H22" s="13">
        <v>31.828539369495001</v>
      </c>
      <c r="I22" s="13"/>
      <c r="J22" s="13"/>
      <c r="K22" s="13"/>
      <c r="L22" s="13"/>
      <c r="M22" s="13"/>
      <c r="N22" s="13"/>
      <c r="O22" s="13"/>
      <c r="P22" s="13"/>
      <c r="R22" s="13">
        <f t="shared" si="38"/>
        <v>-0.56888423163669799</v>
      </c>
      <c r="S22" s="13">
        <f t="shared" si="1"/>
        <v>-0.62946063050499745</v>
      </c>
      <c r="T22" s="13" t="str">
        <f t="shared" si="2"/>
        <v/>
      </c>
      <c r="U22" s="13" t="str">
        <f t="shared" si="3"/>
        <v/>
      </c>
      <c r="V22" s="13" t="str">
        <f t="shared" si="4"/>
        <v/>
      </c>
      <c r="W22" s="13" t="str">
        <f t="shared" si="5"/>
        <v/>
      </c>
      <c r="X22" s="13" t="str">
        <f t="shared" si="6"/>
        <v/>
      </c>
      <c r="Y22" s="13" t="str">
        <f t="shared" si="7"/>
        <v/>
      </c>
      <c r="Z22" s="13" t="str">
        <f t="shared" si="8"/>
        <v/>
      </c>
      <c r="AA22" s="13" t="str">
        <f t="shared" si="9"/>
        <v/>
      </c>
      <c r="AC22" s="14">
        <f t="shared" si="39"/>
        <v>-1.752678019707616E-2</v>
      </c>
      <c r="AD22" s="14">
        <f t="shared" si="10"/>
        <v>-1.9393081228202522E-2</v>
      </c>
      <c r="AE22" s="14" t="str">
        <f t="shared" si="11"/>
        <v/>
      </c>
      <c r="AF22" s="14" t="str">
        <f t="shared" si="12"/>
        <v/>
      </c>
      <c r="AG22" s="14" t="str">
        <f t="shared" si="13"/>
        <v/>
      </c>
      <c r="AH22" s="14" t="str">
        <f t="shared" si="14"/>
        <v/>
      </c>
      <c r="AI22" s="14" t="str">
        <f t="shared" si="15"/>
        <v/>
      </c>
      <c r="AJ22" s="14" t="str">
        <f t="shared" si="16"/>
        <v/>
      </c>
      <c r="AK22" s="14" t="str">
        <f t="shared" si="17"/>
        <v/>
      </c>
      <c r="AL22" s="14" t="str">
        <f t="shared" si="18"/>
        <v/>
      </c>
      <c r="AN22" s="14">
        <f t="shared" si="40"/>
        <v>1.752678019707616E-2</v>
      </c>
      <c r="AO22" s="14">
        <f t="shared" si="19"/>
        <v>1.9393081228202522E-2</v>
      </c>
      <c r="AP22" s="14" t="str">
        <f t="shared" si="20"/>
        <v/>
      </c>
      <c r="AQ22" s="14" t="str">
        <f t="shared" si="21"/>
        <v/>
      </c>
      <c r="AR22" s="14" t="str">
        <f t="shared" si="22"/>
        <v/>
      </c>
      <c r="AS22" s="14" t="str">
        <f t="shared" si="23"/>
        <v/>
      </c>
      <c r="AT22" s="14" t="str">
        <f t="shared" si="24"/>
        <v/>
      </c>
      <c r="AU22" s="14" t="str">
        <f t="shared" si="25"/>
        <v/>
      </c>
      <c r="AV22" s="14" t="str">
        <f t="shared" si="26"/>
        <v/>
      </c>
      <c r="AW22" s="14" t="str">
        <f t="shared" si="27"/>
        <v/>
      </c>
      <c r="AY22" s="20">
        <f t="shared" si="41"/>
        <v>1052.5804820000001</v>
      </c>
      <c r="AZ22" s="20">
        <f t="shared" si="28"/>
        <v>1034.1321352522536</v>
      </c>
      <c r="BA22" s="20">
        <f t="shared" si="29"/>
        <v>1032.1677032133534</v>
      </c>
      <c r="BB22" s="20" t="str">
        <f t="shared" si="30"/>
        <v/>
      </c>
      <c r="BC22" s="20" t="str">
        <f t="shared" si="31"/>
        <v/>
      </c>
      <c r="BD22" s="20" t="str">
        <f t="shared" si="32"/>
        <v/>
      </c>
      <c r="BE22" s="20" t="str">
        <f t="shared" si="33"/>
        <v/>
      </c>
      <c r="BF22" s="20" t="str">
        <f t="shared" si="34"/>
        <v/>
      </c>
      <c r="BG22" s="20" t="str">
        <f t="shared" si="35"/>
        <v/>
      </c>
      <c r="BH22" s="20" t="str">
        <f t="shared" si="36"/>
        <v/>
      </c>
      <c r="BI22" s="20" t="str">
        <f t="shared" si="37"/>
        <v/>
      </c>
    </row>
    <row r="23" spans="2:61">
      <c r="B23" t="str">
        <f t="shared" si="0"/>
        <v>1994:1</v>
      </c>
      <c r="C23">
        <v>1994</v>
      </c>
      <c r="D23">
        <v>1</v>
      </c>
      <c r="E23" s="13">
        <v>33.238</v>
      </c>
      <c r="F23" s="13">
        <v>44.4</v>
      </c>
      <c r="G23" s="13">
        <v>43.319126101350903</v>
      </c>
      <c r="H23" s="13">
        <v>43.241790061703803</v>
      </c>
      <c r="I23" s="13"/>
      <c r="J23" s="13"/>
      <c r="K23" s="13"/>
      <c r="L23" s="13"/>
      <c r="M23" s="13"/>
      <c r="N23" s="13"/>
      <c r="O23" s="13"/>
      <c r="P23" s="13"/>
      <c r="R23" s="13">
        <f t="shared" si="38"/>
        <v>-1.0808738986490951</v>
      </c>
      <c r="S23" s="13">
        <f t="shared" si="1"/>
        <v>-1.1582099382961957</v>
      </c>
      <c r="T23" s="13" t="str">
        <f t="shared" si="2"/>
        <v/>
      </c>
      <c r="U23" s="13" t="str">
        <f t="shared" si="3"/>
        <v/>
      </c>
      <c r="V23" s="13" t="str">
        <f t="shared" si="4"/>
        <v/>
      </c>
      <c r="W23" s="13" t="str">
        <f t="shared" si="5"/>
        <v/>
      </c>
      <c r="X23" s="13" t="str">
        <f t="shared" si="6"/>
        <v/>
      </c>
      <c r="Y23" s="13" t="str">
        <f t="shared" si="7"/>
        <v/>
      </c>
      <c r="Z23" s="13" t="str">
        <f t="shared" si="8"/>
        <v/>
      </c>
      <c r="AA23" s="13" t="str">
        <f t="shared" si="9"/>
        <v/>
      </c>
      <c r="AC23" s="14">
        <f t="shared" si="39"/>
        <v>-2.4344006726330972E-2</v>
      </c>
      <c r="AD23" s="14">
        <f t="shared" si="10"/>
        <v>-2.6085809421085487E-2</v>
      </c>
      <c r="AE23" s="14" t="str">
        <f t="shared" si="11"/>
        <v/>
      </c>
      <c r="AF23" s="14" t="str">
        <f t="shared" si="12"/>
        <v/>
      </c>
      <c r="AG23" s="14" t="str">
        <f t="shared" si="13"/>
        <v/>
      </c>
      <c r="AH23" s="14" t="str">
        <f t="shared" si="14"/>
        <v/>
      </c>
      <c r="AI23" s="14" t="str">
        <f t="shared" si="15"/>
        <v/>
      </c>
      <c r="AJ23" s="14" t="str">
        <f t="shared" si="16"/>
        <v/>
      </c>
      <c r="AK23" s="14" t="str">
        <f t="shared" si="17"/>
        <v/>
      </c>
      <c r="AL23" s="14" t="str">
        <f t="shared" si="18"/>
        <v/>
      </c>
      <c r="AN23" s="14">
        <f t="shared" si="40"/>
        <v>2.4344006726330972E-2</v>
      </c>
      <c r="AO23" s="14">
        <f t="shared" si="19"/>
        <v>2.6085809421085487E-2</v>
      </c>
      <c r="AP23" s="14" t="str">
        <f t="shared" si="20"/>
        <v/>
      </c>
      <c r="AQ23" s="14" t="str">
        <f t="shared" si="21"/>
        <v/>
      </c>
      <c r="AR23" s="14" t="str">
        <f t="shared" si="22"/>
        <v/>
      </c>
      <c r="AS23" s="14" t="str">
        <f t="shared" si="23"/>
        <v/>
      </c>
      <c r="AT23" s="14" t="str">
        <f t="shared" si="24"/>
        <v/>
      </c>
      <c r="AU23" s="14" t="str">
        <f t="shared" si="25"/>
        <v/>
      </c>
      <c r="AV23" s="14" t="str">
        <f t="shared" si="26"/>
        <v/>
      </c>
      <c r="AW23" s="14" t="str">
        <f t="shared" si="27"/>
        <v/>
      </c>
      <c r="AY23" s="20">
        <f t="shared" si="41"/>
        <v>1475.7672</v>
      </c>
      <c r="AZ23" s="20">
        <f t="shared" si="28"/>
        <v>1439.8411133567013</v>
      </c>
      <c r="BA23" s="20">
        <f t="shared" si="29"/>
        <v>1437.270618070911</v>
      </c>
      <c r="BB23" s="20" t="str">
        <f t="shared" si="30"/>
        <v/>
      </c>
      <c r="BC23" s="20" t="str">
        <f t="shared" si="31"/>
        <v/>
      </c>
      <c r="BD23" s="20" t="str">
        <f t="shared" si="32"/>
        <v/>
      </c>
      <c r="BE23" s="20" t="str">
        <f t="shared" si="33"/>
        <v/>
      </c>
      <c r="BF23" s="20" t="str">
        <f t="shared" si="34"/>
        <v/>
      </c>
      <c r="BG23" s="20" t="str">
        <f t="shared" si="35"/>
        <v/>
      </c>
      <c r="BH23" s="20" t="str">
        <f t="shared" si="36"/>
        <v/>
      </c>
      <c r="BI23" s="20" t="str">
        <f t="shared" si="37"/>
        <v/>
      </c>
    </row>
    <row r="24" spans="2:61">
      <c r="B24" t="str">
        <f t="shared" si="0"/>
        <v>1994:2</v>
      </c>
      <c r="C24">
        <v>1994</v>
      </c>
      <c r="D24">
        <v>2</v>
      </c>
      <c r="E24" s="13">
        <v>29.381</v>
      </c>
      <c r="F24" s="13">
        <v>39.011000000000003</v>
      </c>
      <c r="G24" s="13">
        <v>38.794484864203703</v>
      </c>
      <c r="H24" s="13">
        <v>38.704918313614598</v>
      </c>
      <c r="I24" s="13"/>
      <c r="J24" s="13"/>
      <c r="K24" s="13"/>
      <c r="L24" s="13"/>
      <c r="M24" s="13"/>
      <c r="N24" s="13"/>
      <c r="O24" s="13"/>
      <c r="P24" s="13"/>
      <c r="R24" s="13">
        <f t="shared" si="38"/>
        <v>-0.21651513579629977</v>
      </c>
      <c r="S24" s="13">
        <f t="shared" si="1"/>
        <v>-0.30608168638540434</v>
      </c>
      <c r="T24" s="13" t="str">
        <f t="shared" si="2"/>
        <v/>
      </c>
      <c r="U24" s="13" t="str">
        <f t="shared" si="3"/>
        <v/>
      </c>
      <c r="V24" s="13" t="str">
        <f t="shared" si="4"/>
        <v/>
      </c>
      <c r="W24" s="13" t="str">
        <f t="shared" si="5"/>
        <v/>
      </c>
      <c r="X24" s="13" t="str">
        <f t="shared" si="6"/>
        <v/>
      </c>
      <c r="Y24" s="13" t="str">
        <f t="shared" si="7"/>
        <v/>
      </c>
      <c r="Z24" s="13" t="str">
        <f t="shared" si="8"/>
        <v/>
      </c>
      <c r="AA24" s="13" t="str">
        <f t="shared" si="9"/>
        <v/>
      </c>
      <c r="AC24" s="14">
        <f t="shared" si="39"/>
        <v>-5.5501047344671955E-3</v>
      </c>
      <c r="AD24" s="14">
        <f t="shared" si="10"/>
        <v>-7.8460353845172977E-3</v>
      </c>
      <c r="AE24" s="14" t="str">
        <f t="shared" si="11"/>
        <v/>
      </c>
      <c r="AF24" s="14" t="str">
        <f t="shared" si="12"/>
        <v/>
      </c>
      <c r="AG24" s="14" t="str">
        <f t="shared" si="13"/>
        <v/>
      </c>
      <c r="AH24" s="14" t="str">
        <f t="shared" si="14"/>
        <v/>
      </c>
      <c r="AI24" s="14" t="str">
        <f t="shared" si="15"/>
        <v/>
      </c>
      <c r="AJ24" s="14" t="str">
        <f t="shared" si="16"/>
        <v/>
      </c>
      <c r="AK24" s="14" t="str">
        <f t="shared" si="17"/>
        <v/>
      </c>
      <c r="AL24" s="14" t="str">
        <f t="shared" si="18"/>
        <v/>
      </c>
      <c r="AN24" s="14">
        <f t="shared" si="40"/>
        <v>5.5501047344671955E-3</v>
      </c>
      <c r="AO24" s="14">
        <f t="shared" si="19"/>
        <v>7.8460353845172977E-3</v>
      </c>
      <c r="AP24" s="14" t="str">
        <f t="shared" si="20"/>
        <v/>
      </c>
      <c r="AQ24" s="14" t="str">
        <f t="shared" si="21"/>
        <v/>
      </c>
      <c r="AR24" s="14" t="str">
        <f t="shared" si="22"/>
        <v/>
      </c>
      <c r="AS24" s="14" t="str">
        <f t="shared" si="23"/>
        <v/>
      </c>
      <c r="AT24" s="14" t="str">
        <f t="shared" si="24"/>
        <v/>
      </c>
      <c r="AU24" s="14" t="str">
        <f t="shared" si="25"/>
        <v/>
      </c>
      <c r="AV24" s="14" t="str">
        <f t="shared" si="26"/>
        <v/>
      </c>
      <c r="AW24" s="14" t="str">
        <f t="shared" si="27"/>
        <v/>
      </c>
      <c r="AY24" s="20">
        <f t="shared" si="41"/>
        <v>1146.1821910000001</v>
      </c>
      <c r="AZ24" s="20">
        <f t="shared" si="28"/>
        <v>1139.8207597951689</v>
      </c>
      <c r="BA24" s="20">
        <f t="shared" si="29"/>
        <v>1137.1892049723106</v>
      </c>
      <c r="BB24" s="20" t="str">
        <f t="shared" si="30"/>
        <v/>
      </c>
      <c r="BC24" s="20" t="str">
        <f t="shared" si="31"/>
        <v/>
      </c>
      <c r="BD24" s="20" t="str">
        <f t="shared" si="32"/>
        <v/>
      </c>
      <c r="BE24" s="20" t="str">
        <f t="shared" si="33"/>
        <v/>
      </c>
      <c r="BF24" s="20" t="str">
        <f t="shared" si="34"/>
        <v/>
      </c>
      <c r="BG24" s="20" t="str">
        <f t="shared" si="35"/>
        <v/>
      </c>
      <c r="BH24" s="20" t="str">
        <f t="shared" si="36"/>
        <v/>
      </c>
      <c r="BI24" s="20" t="str">
        <f t="shared" si="37"/>
        <v/>
      </c>
    </row>
    <row r="25" spans="2:61">
      <c r="B25" t="str">
        <f t="shared" si="0"/>
        <v>1994:3</v>
      </c>
      <c r="C25">
        <v>1994</v>
      </c>
      <c r="D25">
        <v>3</v>
      </c>
      <c r="E25" s="13">
        <v>29.381</v>
      </c>
      <c r="F25" s="13">
        <v>29.800999999999998</v>
      </c>
      <c r="G25" s="13">
        <v>29.808847539057599</v>
      </c>
      <c r="H25" s="13">
        <v>29.7167067545485</v>
      </c>
      <c r="I25" s="13"/>
      <c r="J25" s="13"/>
      <c r="K25" s="13"/>
      <c r="L25" s="13"/>
      <c r="M25" s="13"/>
      <c r="N25" s="13"/>
      <c r="O25" s="13"/>
      <c r="P25" s="13"/>
      <c r="R25" s="13">
        <f t="shared" si="38"/>
        <v>7.8475390576002724E-3</v>
      </c>
      <c r="S25" s="13">
        <f t="shared" si="1"/>
        <v>-8.4293245451497967E-2</v>
      </c>
      <c r="T25" s="13" t="str">
        <f t="shared" si="2"/>
        <v/>
      </c>
      <c r="U25" s="13" t="str">
        <f t="shared" si="3"/>
        <v/>
      </c>
      <c r="V25" s="13" t="str">
        <f t="shared" si="4"/>
        <v/>
      </c>
      <c r="W25" s="13" t="str">
        <f t="shared" si="5"/>
        <v/>
      </c>
      <c r="X25" s="13" t="str">
        <f t="shared" si="6"/>
        <v/>
      </c>
      <c r="Y25" s="13" t="str">
        <f t="shared" si="7"/>
        <v/>
      </c>
      <c r="Z25" s="13" t="str">
        <f t="shared" si="8"/>
        <v/>
      </c>
      <c r="AA25" s="13" t="str">
        <f t="shared" si="9"/>
        <v/>
      </c>
      <c r="AC25" s="14">
        <f t="shared" si="39"/>
        <v>2.6333140020805588E-4</v>
      </c>
      <c r="AD25" s="14">
        <f t="shared" si="10"/>
        <v>-2.8285374803361622E-3</v>
      </c>
      <c r="AE25" s="14" t="str">
        <f t="shared" si="11"/>
        <v/>
      </c>
      <c r="AF25" s="14" t="str">
        <f t="shared" si="12"/>
        <v/>
      </c>
      <c r="AG25" s="14" t="str">
        <f t="shared" si="13"/>
        <v/>
      </c>
      <c r="AH25" s="14" t="str">
        <f t="shared" si="14"/>
        <v/>
      </c>
      <c r="AI25" s="14" t="str">
        <f t="shared" si="15"/>
        <v/>
      </c>
      <c r="AJ25" s="14" t="str">
        <f t="shared" si="16"/>
        <v/>
      </c>
      <c r="AK25" s="14" t="str">
        <f t="shared" si="17"/>
        <v/>
      </c>
      <c r="AL25" s="14" t="str">
        <f t="shared" si="18"/>
        <v/>
      </c>
      <c r="AN25" s="14">
        <f t="shared" si="40"/>
        <v>2.6333140020805588E-4</v>
      </c>
      <c r="AO25" s="14">
        <f t="shared" si="19"/>
        <v>2.8285374803361622E-3</v>
      </c>
      <c r="AP25" s="14" t="str">
        <f t="shared" si="20"/>
        <v/>
      </c>
      <c r="AQ25" s="14" t="str">
        <f t="shared" si="21"/>
        <v/>
      </c>
      <c r="AR25" s="14" t="str">
        <f t="shared" si="22"/>
        <v/>
      </c>
      <c r="AS25" s="14" t="str">
        <f t="shared" si="23"/>
        <v/>
      </c>
      <c r="AT25" s="14" t="str">
        <f t="shared" si="24"/>
        <v/>
      </c>
      <c r="AU25" s="14" t="str">
        <f t="shared" si="25"/>
        <v/>
      </c>
      <c r="AV25" s="14" t="str">
        <f t="shared" si="26"/>
        <v/>
      </c>
      <c r="AW25" s="14" t="str">
        <f t="shared" si="27"/>
        <v/>
      </c>
      <c r="AY25" s="20">
        <f t="shared" si="41"/>
        <v>875.58318099999997</v>
      </c>
      <c r="AZ25" s="20">
        <f t="shared" si="28"/>
        <v>875.81374954505134</v>
      </c>
      <c r="BA25" s="20">
        <f t="shared" si="29"/>
        <v>873.1065611553895</v>
      </c>
      <c r="BB25" s="20" t="str">
        <f t="shared" si="30"/>
        <v/>
      </c>
      <c r="BC25" s="20" t="str">
        <f t="shared" si="31"/>
        <v/>
      </c>
      <c r="BD25" s="20" t="str">
        <f t="shared" si="32"/>
        <v/>
      </c>
      <c r="BE25" s="20" t="str">
        <f t="shared" si="33"/>
        <v/>
      </c>
      <c r="BF25" s="20" t="str">
        <f t="shared" si="34"/>
        <v/>
      </c>
      <c r="BG25" s="20" t="str">
        <f t="shared" si="35"/>
        <v/>
      </c>
      <c r="BH25" s="20" t="str">
        <f t="shared" si="36"/>
        <v/>
      </c>
      <c r="BI25" s="20" t="str">
        <f t="shared" si="37"/>
        <v/>
      </c>
    </row>
    <row r="26" spans="2:61">
      <c r="B26" t="str">
        <f t="shared" si="0"/>
        <v>1994:4</v>
      </c>
      <c r="C26">
        <v>1994</v>
      </c>
      <c r="D26">
        <v>4</v>
      </c>
      <c r="E26" s="13">
        <v>29.381</v>
      </c>
      <c r="F26" s="13">
        <v>27.815000000000001</v>
      </c>
      <c r="G26" s="13">
        <v>28.455538673433399</v>
      </c>
      <c r="H26" s="13">
        <v>28.379791053206699</v>
      </c>
      <c r="I26" s="13"/>
      <c r="J26" s="13"/>
      <c r="K26" s="13"/>
      <c r="L26" s="13"/>
      <c r="M26" s="13"/>
      <c r="N26" s="13"/>
      <c r="O26" s="13"/>
      <c r="P26" s="13"/>
      <c r="R26" s="13">
        <f t="shared" si="38"/>
        <v>0.64053867343339732</v>
      </c>
      <c r="S26" s="13">
        <f t="shared" si="1"/>
        <v>0.56479105320669731</v>
      </c>
      <c r="T26" s="13" t="str">
        <f t="shared" si="2"/>
        <v/>
      </c>
      <c r="U26" s="13" t="str">
        <f t="shared" si="3"/>
        <v/>
      </c>
      <c r="V26" s="13" t="str">
        <f t="shared" si="4"/>
        <v/>
      </c>
      <c r="W26" s="13" t="str">
        <f t="shared" si="5"/>
        <v/>
      </c>
      <c r="X26" s="13" t="str">
        <f t="shared" si="6"/>
        <v/>
      </c>
      <c r="Y26" s="13" t="str">
        <f t="shared" si="7"/>
        <v/>
      </c>
      <c r="Z26" s="13" t="str">
        <f t="shared" si="8"/>
        <v/>
      </c>
      <c r="AA26" s="13" t="str">
        <f t="shared" si="9"/>
        <v/>
      </c>
      <c r="AC26" s="14">
        <f t="shared" si="39"/>
        <v>2.3028534008031541E-2</v>
      </c>
      <c r="AD26" s="14">
        <f t="shared" si="10"/>
        <v>2.0305268855175168E-2</v>
      </c>
      <c r="AE26" s="14" t="str">
        <f t="shared" si="11"/>
        <v/>
      </c>
      <c r="AF26" s="14" t="str">
        <f t="shared" si="12"/>
        <v/>
      </c>
      <c r="AG26" s="14" t="str">
        <f t="shared" si="13"/>
        <v/>
      </c>
      <c r="AH26" s="14" t="str">
        <f t="shared" si="14"/>
        <v/>
      </c>
      <c r="AI26" s="14" t="str">
        <f t="shared" si="15"/>
        <v/>
      </c>
      <c r="AJ26" s="14" t="str">
        <f t="shared" si="16"/>
        <v/>
      </c>
      <c r="AK26" s="14" t="str">
        <f t="shared" si="17"/>
        <v/>
      </c>
      <c r="AL26" s="14" t="str">
        <f t="shared" si="18"/>
        <v/>
      </c>
      <c r="AN26" s="14">
        <f t="shared" si="40"/>
        <v>2.3028534008031541E-2</v>
      </c>
      <c r="AO26" s="14">
        <f t="shared" si="19"/>
        <v>2.0305268855175168E-2</v>
      </c>
      <c r="AP26" s="14" t="str">
        <f t="shared" si="20"/>
        <v/>
      </c>
      <c r="AQ26" s="14" t="str">
        <f t="shared" si="21"/>
        <v/>
      </c>
      <c r="AR26" s="14" t="str">
        <f t="shared" si="22"/>
        <v/>
      </c>
      <c r="AS26" s="14" t="str">
        <f t="shared" si="23"/>
        <v/>
      </c>
      <c r="AT26" s="14" t="str">
        <f t="shared" si="24"/>
        <v/>
      </c>
      <c r="AU26" s="14" t="str">
        <f t="shared" si="25"/>
        <v/>
      </c>
      <c r="AV26" s="14" t="str">
        <f t="shared" si="26"/>
        <v/>
      </c>
      <c r="AW26" s="14" t="str">
        <f t="shared" si="27"/>
        <v/>
      </c>
      <c r="AY26" s="20">
        <f t="shared" si="41"/>
        <v>817.23251500000003</v>
      </c>
      <c r="AZ26" s="20">
        <f t="shared" si="28"/>
        <v>836.05218176414667</v>
      </c>
      <c r="BA26" s="20">
        <f t="shared" si="29"/>
        <v>833.82664093426604</v>
      </c>
      <c r="BB26" s="20" t="str">
        <f t="shared" si="30"/>
        <v/>
      </c>
      <c r="BC26" s="20" t="str">
        <f t="shared" si="31"/>
        <v/>
      </c>
      <c r="BD26" s="20" t="str">
        <f t="shared" si="32"/>
        <v/>
      </c>
      <c r="BE26" s="20" t="str">
        <f t="shared" si="33"/>
        <v/>
      </c>
      <c r="BF26" s="20" t="str">
        <f t="shared" si="34"/>
        <v/>
      </c>
      <c r="BG26" s="20" t="str">
        <f t="shared" si="35"/>
        <v/>
      </c>
      <c r="BH26" s="20" t="str">
        <f t="shared" si="36"/>
        <v/>
      </c>
      <c r="BI26" s="20" t="str">
        <f t="shared" si="37"/>
        <v/>
      </c>
    </row>
    <row r="27" spans="2:61">
      <c r="B27" t="str">
        <f t="shared" si="0"/>
        <v>1994:5</v>
      </c>
      <c r="C27">
        <v>1994</v>
      </c>
      <c r="D27">
        <v>5</v>
      </c>
      <c r="E27" s="13">
        <v>29.381</v>
      </c>
      <c r="F27" s="13">
        <v>31.856000000000002</v>
      </c>
      <c r="G27" s="13">
        <v>32.1605204223779</v>
      </c>
      <c r="H27" s="13">
        <v>32.092135564132001</v>
      </c>
      <c r="I27" s="13"/>
      <c r="J27" s="13"/>
      <c r="K27" s="13"/>
      <c r="L27" s="13"/>
      <c r="M27" s="13"/>
      <c r="N27" s="13"/>
      <c r="O27" s="13"/>
      <c r="P27" s="13"/>
      <c r="R27" s="13">
        <f t="shared" si="38"/>
        <v>0.30452042237789811</v>
      </c>
      <c r="S27" s="13">
        <f t="shared" si="1"/>
        <v>0.23613556413199888</v>
      </c>
      <c r="T27" s="13" t="str">
        <f t="shared" si="2"/>
        <v/>
      </c>
      <c r="U27" s="13" t="str">
        <f t="shared" si="3"/>
        <v/>
      </c>
      <c r="V27" s="13" t="str">
        <f t="shared" si="4"/>
        <v/>
      </c>
      <c r="W27" s="13" t="str">
        <f t="shared" si="5"/>
        <v/>
      </c>
      <c r="X27" s="13" t="str">
        <f t="shared" si="6"/>
        <v/>
      </c>
      <c r="Y27" s="13" t="str">
        <f t="shared" si="7"/>
        <v/>
      </c>
      <c r="Z27" s="13" t="str">
        <f t="shared" si="8"/>
        <v/>
      </c>
      <c r="AA27" s="13" t="str">
        <f t="shared" si="9"/>
        <v/>
      </c>
      <c r="AC27" s="14">
        <f t="shared" si="39"/>
        <v>9.5592799591253802E-3</v>
      </c>
      <c r="AD27" s="14">
        <f t="shared" si="10"/>
        <v>7.412593047840246E-3</v>
      </c>
      <c r="AE27" s="14" t="str">
        <f t="shared" si="11"/>
        <v/>
      </c>
      <c r="AF27" s="14" t="str">
        <f t="shared" si="12"/>
        <v/>
      </c>
      <c r="AG27" s="14" t="str">
        <f t="shared" si="13"/>
        <v/>
      </c>
      <c r="AH27" s="14" t="str">
        <f t="shared" si="14"/>
        <v/>
      </c>
      <c r="AI27" s="14" t="str">
        <f t="shared" si="15"/>
        <v/>
      </c>
      <c r="AJ27" s="14" t="str">
        <f t="shared" si="16"/>
        <v/>
      </c>
      <c r="AK27" s="14" t="str">
        <f t="shared" si="17"/>
        <v/>
      </c>
      <c r="AL27" s="14" t="str">
        <f t="shared" si="18"/>
        <v/>
      </c>
      <c r="AN27" s="14">
        <f t="shared" si="40"/>
        <v>9.5592799591253802E-3</v>
      </c>
      <c r="AO27" s="14">
        <f t="shared" si="19"/>
        <v>7.412593047840246E-3</v>
      </c>
      <c r="AP27" s="14" t="str">
        <f t="shared" si="20"/>
        <v/>
      </c>
      <c r="AQ27" s="14" t="str">
        <f t="shared" si="21"/>
        <v/>
      </c>
      <c r="AR27" s="14" t="str">
        <f t="shared" si="22"/>
        <v/>
      </c>
      <c r="AS27" s="14" t="str">
        <f t="shared" si="23"/>
        <v/>
      </c>
      <c r="AT27" s="14" t="str">
        <f t="shared" si="24"/>
        <v/>
      </c>
      <c r="AU27" s="14" t="str">
        <f t="shared" si="25"/>
        <v/>
      </c>
      <c r="AV27" s="14" t="str">
        <f t="shared" si="26"/>
        <v/>
      </c>
      <c r="AW27" s="14" t="str">
        <f t="shared" si="27"/>
        <v/>
      </c>
      <c r="AY27" s="20">
        <f t="shared" si="41"/>
        <v>935.96113600000001</v>
      </c>
      <c r="AZ27" s="20">
        <f t="shared" si="28"/>
        <v>944.90825052988509</v>
      </c>
      <c r="BA27" s="20">
        <f t="shared" si="29"/>
        <v>942.89903500976231</v>
      </c>
      <c r="BB27" s="20" t="str">
        <f t="shared" si="30"/>
        <v/>
      </c>
      <c r="BC27" s="20" t="str">
        <f t="shared" si="31"/>
        <v/>
      </c>
      <c r="BD27" s="20" t="str">
        <f t="shared" si="32"/>
        <v/>
      </c>
      <c r="BE27" s="20" t="str">
        <f t="shared" si="33"/>
        <v/>
      </c>
      <c r="BF27" s="20" t="str">
        <f t="shared" si="34"/>
        <v/>
      </c>
      <c r="BG27" s="20" t="str">
        <f t="shared" si="35"/>
        <v/>
      </c>
      <c r="BH27" s="20" t="str">
        <f t="shared" si="36"/>
        <v/>
      </c>
      <c r="BI27" s="20" t="str">
        <f t="shared" si="37"/>
        <v/>
      </c>
    </row>
    <row r="28" spans="2:61">
      <c r="B28" t="str">
        <f t="shared" si="0"/>
        <v>1994:6</v>
      </c>
      <c r="C28">
        <v>1994</v>
      </c>
      <c r="D28">
        <v>6</v>
      </c>
      <c r="E28" s="13">
        <v>30.856999999999999</v>
      </c>
      <c r="F28" s="13">
        <v>40.918999999999997</v>
      </c>
      <c r="G28" s="13">
        <v>41.428951042013701</v>
      </c>
      <c r="H28" s="13">
        <v>41.369968199524202</v>
      </c>
      <c r="I28" s="13"/>
      <c r="J28" s="13"/>
      <c r="K28" s="13"/>
      <c r="L28" s="13"/>
      <c r="M28" s="13"/>
      <c r="N28" s="13"/>
      <c r="O28" s="13"/>
      <c r="P28" s="13"/>
      <c r="R28" s="13">
        <f t="shared" si="38"/>
        <v>0.50995104201370367</v>
      </c>
      <c r="S28" s="13">
        <f t="shared" si="1"/>
        <v>0.45096819952420475</v>
      </c>
      <c r="T28" s="13" t="str">
        <f t="shared" si="2"/>
        <v/>
      </c>
      <c r="U28" s="13" t="str">
        <f t="shared" si="3"/>
        <v/>
      </c>
      <c r="V28" s="13" t="str">
        <f t="shared" si="4"/>
        <v/>
      </c>
      <c r="W28" s="13" t="str">
        <f t="shared" si="5"/>
        <v/>
      </c>
      <c r="X28" s="13" t="str">
        <f t="shared" si="6"/>
        <v/>
      </c>
      <c r="Y28" s="13" t="str">
        <f t="shared" si="7"/>
        <v/>
      </c>
      <c r="Z28" s="13" t="str">
        <f t="shared" si="8"/>
        <v/>
      </c>
      <c r="AA28" s="13" t="str">
        <f t="shared" si="9"/>
        <v/>
      </c>
      <c r="AC28" s="14">
        <f t="shared" si="39"/>
        <v>1.246245123325848E-2</v>
      </c>
      <c r="AD28" s="14">
        <f t="shared" si="10"/>
        <v>1.1020997568958302E-2</v>
      </c>
      <c r="AE28" s="14" t="str">
        <f t="shared" si="11"/>
        <v/>
      </c>
      <c r="AF28" s="14" t="str">
        <f t="shared" si="12"/>
        <v/>
      </c>
      <c r="AG28" s="14" t="str">
        <f t="shared" si="13"/>
        <v/>
      </c>
      <c r="AH28" s="14" t="str">
        <f t="shared" si="14"/>
        <v/>
      </c>
      <c r="AI28" s="14" t="str">
        <f t="shared" si="15"/>
        <v/>
      </c>
      <c r="AJ28" s="14" t="str">
        <f t="shared" si="16"/>
        <v/>
      </c>
      <c r="AK28" s="14" t="str">
        <f t="shared" si="17"/>
        <v/>
      </c>
      <c r="AL28" s="14" t="str">
        <f t="shared" si="18"/>
        <v/>
      </c>
      <c r="AN28" s="14">
        <f t="shared" si="40"/>
        <v>1.246245123325848E-2</v>
      </c>
      <c r="AO28" s="14">
        <f t="shared" si="19"/>
        <v>1.1020997568958302E-2</v>
      </c>
      <c r="AP28" s="14" t="str">
        <f t="shared" si="20"/>
        <v/>
      </c>
      <c r="AQ28" s="14" t="str">
        <f t="shared" si="21"/>
        <v/>
      </c>
      <c r="AR28" s="14" t="str">
        <f t="shared" si="22"/>
        <v/>
      </c>
      <c r="AS28" s="14" t="str">
        <f t="shared" si="23"/>
        <v/>
      </c>
      <c r="AT28" s="14" t="str">
        <f t="shared" si="24"/>
        <v/>
      </c>
      <c r="AU28" s="14" t="str">
        <f t="shared" si="25"/>
        <v/>
      </c>
      <c r="AV28" s="14" t="str">
        <f t="shared" si="26"/>
        <v/>
      </c>
      <c r="AW28" s="14" t="str">
        <f t="shared" si="27"/>
        <v/>
      </c>
      <c r="AY28" s="20">
        <f t="shared" si="41"/>
        <v>1262.6375829999999</v>
      </c>
      <c r="AZ28" s="20">
        <f t="shared" si="28"/>
        <v>1278.3731423034167</v>
      </c>
      <c r="BA28" s="20">
        <f t="shared" si="29"/>
        <v>1276.5531087327183</v>
      </c>
      <c r="BB28" s="20" t="str">
        <f t="shared" si="30"/>
        <v/>
      </c>
      <c r="BC28" s="20" t="str">
        <f t="shared" si="31"/>
        <v/>
      </c>
      <c r="BD28" s="20" t="str">
        <f t="shared" si="32"/>
        <v/>
      </c>
      <c r="BE28" s="20" t="str">
        <f t="shared" si="33"/>
        <v/>
      </c>
      <c r="BF28" s="20" t="str">
        <f t="shared" si="34"/>
        <v/>
      </c>
      <c r="BG28" s="20" t="str">
        <f t="shared" si="35"/>
        <v/>
      </c>
      <c r="BH28" s="20" t="str">
        <f t="shared" si="36"/>
        <v/>
      </c>
      <c r="BI28" s="20" t="str">
        <f t="shared" si="37"/>
        <v/>
      </c>
    </row>
    <row r="29" spans="2:61">
      <c r="B29" t="str">
        <f t="shared" si="0"/>
        <v>1994:7</v>
      </c>
      <c r="C29">
        <v>1994</v>
      </c>
      <c r="D29">
        <v>7</v>
      </c>
      <c r="E29" s="13">
        <v>30.524000000000001</v>
      </c>
      <c r="F29" s="13">
        <v>46.851999999999997</v>
      </c>
      <c r="G29" s="13">
        <v>46.9095550874354</v>
      </c>
      <c r="H29" s="13">
        <v>46.849697845716598</v>
      </c>
      <c r="I29" s="13"/>
      <c r="J29" s="13"/>
      <c r="K29" s="13"/>
      <c r="L29" s="13"/>
      <c r="M29" s="13"/>
      <c r="N29" s="13"/>
      <c r="O29" s="13"/>
      <c r="P29" s="13"/>
      <c r="R29" s="13">
        <f t="shared" si="38"/>
        <v>5.7555087435403607E-2</v>
      </c>
      <c r="S29" s="13">
        <f t="shared" si="1"/>
        <v>-2.3021542833987496E-3</v>
      </c>
      <c r="T29" s="13" t="str">
        <f t="shared" si="2"/>
        <v/>
      </c>
      <c r="U29" s="13" t="str">
        <f t="shared" si="3"/>
        <v/>
      </c>
      <c r="V29" s="13" t="str">
        <f t="shared" si="4"/>
        <v/>
      </c>
      <c r="W29" s="13" t="str">
        <f t="shared" si="5"/>
        <v/>
      </c>
      <c r="X29" s="13" t="str">
        <f t="shared" si="6"/>
        <v/>
      </c>
      <c r="Y29" s="13" t="str">
        <f t="shared" si="7"/>
        <v/>
      </c>
      <c r="Z29" s="13" t="str">
        <f t="shared" si="8"/>
        <v/>
      </c>
      <c r="AA29" s="13" t="str">
        <f t="shared" si="9"/>
        <v/>
      </c>
      <c r="AC29" s="14">
        <f t="shared" si="39"/>
        <v>1.2284446221165288E-3</v>
      </c>
      <c r="AD29" s="14">
        <f t="shared" si="10"/>
        <v>-4.9136734470220047E-5</v>
      </c>
      <c r="AE29" s="14" t="str">
        <f t="shared" si="11"/>
        <v/>
      </c>
      <c r="AF29" s="14" t="str">
        <f t="shared" si="12"/>
        <v/>
      </c>
      <c r="AG29" s="14" t="str">
        <f t="shared" si="13"/>
        <v/>
      </c>
      <c r="AH29" s="14" t="str">
        <f t="shared" si="14"/>
        <v/>
      </c>
      <c r="AI29" s="14" t="str">
        <f t="shared" si="15"/>
        <v/>
      </c>
      <c r="AJ29" s="14" t="str">
        <f t="shared" si="16"/>
        <v/>
      </c>
      <c r="AK29" s="14" t="str">
        <f t="shared" si="17"/>
        <v/>
      </c>
      <c r="AL29" s="14" t="str">
        <f t="shared" si="18"/>
        <v/>
      </c>
      <c r="AN29" s="14">
        <f t="shared" si="40"/>
        <v>1.2284446221165288E-3</v>
      </c>
      <c r="AO29" s="14">
        <f t="shared" si="19"/>
        <v>4.9136734470220047E-5</v>
      </c>
      <c r="AP29" s="14" t="str">
        <f t="shared" si="20"/>
        <v/>
      </c>
      <c r="AQ29" s="14" t="str">
        <f t="shared" si="21"/>
        <v/>
      </c>
      <c r="AR29" s="14" t="str">
        <f t="shared" si="22"/>
        <v/>
      </c>
      <c r="AS29" s="14" t="str">
        <f t="shared" si="23"/>
        <v/>
      </c>
      <c r="AT29" s="14" t="str">
        <f t="shared" si="24"/>
        <v/>
      </c>
      <c r="AU29" s="14" t="str">
        <f t="shared" si="25"/>
        <v/>
      </c>
      <c r="AV29" s="14" t="str">
        <f t="shared" si="26"/>
        <v/>
      </c>
      <c r="AW29" s="14" t="str">
        <f t="shared" si="27"/>
        <v/>
      </c>
      <c r="AY29" s="20">
        <f t="shared" si="41"/>
        <v>1430.1104479999999</v>
      </c>
      <c r="AZ29" s="20">
        <f t="shared" si="28"/>
        <v>1431.8672594888783</v>
      </c>
      <c r="BA29" s="20">
        <f t="shared" si="29"/>
        <v>1430.0401770426536</v>
      </c>
      <c r="BB29" s="20" t="str">
        <f t="shared" si="30"/>
        <v/>
      </c>
      <c r="BC29" s="20" t="str">
        <f t="shared" si="31"/>
        <v/>
      </c>
      <c r="BD29" s="20" t="str">
        <f t="shared" si="32"/>
        <v/>
      </c>
      <c r="BE29" s="20" t="str">
        <f t="shared" si="33"/>
        <v/>
      </c>
      <c r="BF29" s="20" t="str">
        <f t="shared" si="34"/>
        <v/>
      </c>
      <c r="BG29" s="20" t="str">
        <f t="shared" si="35"/>
        <v/>
      </c>
      <c r="BH29" s="20" t="str">
        <f t="shared" si="36"/>
        <v/>
      </c>
      <c r="BI29" s="20" t="str">
        <f t="shared" si="37"/>
        <v/>
      </c>
    </row>
    <row r="30" spans="2:61">
      <c r="B30" t="str">
        <f t="shared" si="0"/>
        <v>1994:8</v>
      </c>
      <c r="C30">
        <v>1994</v>
      </c>
      <c r="D30">
        <v>8</v>
      </c>
      <c r="E30" s="13">
        <v>29.619</v>
      </c>
      <c r="F30" s="13">
        <v>46.914999999999999</v>
      </c>
      <c r="G30" s="13">
        <v>46.201785965425699</v>
      </c>
      <c r="H30" s="13">
        <v>46.135746856234398</v>
      </c>
      <c r="I30" s="13"/>
      <c r="J30" s="13"/>
      <c r="K30" s="13"/>
      <c r="L30" s="13"/>
      <c r="M30" s="13"/>
      <c r="N30" s="13"/>
      <c r="O30" s="13"/>
      <c r="P30" s="13"/>
      <c r="R30" s="13">
        <f t="shared" si="38"/>
        <v>-0.71321403457429966</v>
      </c>
      <c r="S30" s="13">
        <f t="shared" si="1"/>
        <v>-0.77925314376560095</v>
      </c>
      <c r="T30" s="13" t="str">
        <f t="shared" si="2"/>
        <v/>
      </c>
      <c r="U30" s="13" t="str">
        <f t="shared" si="3"/>
        <v/>
      </c>
      <c r="V30" s="13" t="str">
        <f t="shared" si="4"/>
        <v/>
      </c>
      <c r="W30" s="13" t="str">
        <f t="shared" si="5"/>
        <v/>
      </c>
      <c r="X30" s="13" t="str">
        <f t="shared" si="6"/>
        <v/>
      </c>
      <c r="Y30" s="13" t="str">
        <f t="shared" si="7"/>
        <v/>
      </c>
      <c r="Z30" s="13" t="str">
        <f t="shared" si="8"/>
        <v/>
      </c>
      <c r="AA30" s="13" t="str">
        <f t="shared" si="9"/>
        <v/>
      </c>
      <c r="AC30" s="14">
        <f t="shared" si="39"/>
        <v>-1.5202260142263661E-2</v>
      </c>
      <c r="AD30" s="14">
        <f t="shared" si="10"/>
        <v>-1.6609893291390832E-2</v>
      </c>
      <c r="AE30" s="14" t="str">
        <f t="shared" si="11"/>
        <v/>
      </c>
      <c r="AF30" s="14" t="str">
        <f t="shared" si="12"/>
        <v/>
      </c>
      <c r="AG30" s="14" t="str">
        <f t="shared" si="13"/>
        <v/>
      </c>
      <c r="AH30" s="14" t="str">
        <f t="shared" si="14"/>
        <v/>
      </c>
      <c r="AI30" s="14" t="str">
        <f t="shared" si="15"/>
        <v/>
      </c>
      <c r="AJ30" s="14" t="str">
        <f t="shared" si="16"/>
        <v/>
      </c>
      <c r="AK30" s="14" t="str">
        <f t="shared" si="17"/>
        <v/>
      </c>
      <c r="AL30" s="14" t="str">
        <f t="shared" si="18"/>
        <v/>
      </c>
      <c r="AN30" s="14">
        <f t="shared" si="40"/>
        <v>1.5202260142263661E-2</v>
      </c>
      <c r="AO30" s="14">
        <f t="shared" si="19"/>
        <v>1.6609893291390832E-2</v>
      </c>
      <c r="AP30" s="14" t="str">
        <f t="shared" si="20"/>
        <v/>
      </c>
      <c r="AQ30" s="14" t="str">
        <f t="shared" si="21"/>
        <v/>
      </c>
      <c r="AR30" s="14" t="str">
        <f t="shared" si="22"/>
        <v/>
      </c>
      <c r="AS30" s="14" t="str">
        <f t="shared" si="23"/>
        <v/>
      </c>
      <c r="AT30" s="14" t="str">
        <f t="shared" si="24"/>
        <v/>
      </c>
      <c r="AU30" s="14" t="str">
        <f t="shared" si="25"/>
        <v/>
      </c>
      <c r="AV30" s="14" t="str">
        <f t="shared" si="26"/>
        <v/>
      </c>
      <c r="AW30" s="14" t="str">
        <f t="shared" si="27"/>
        <v/>
      </c>
      <c r="AY30" s="20">
        <f t="shared" si="41"/>
        <v>1389.5753849999999</v>
      </c>
      <c r="AZ30" s="20">
        <f t="shared" si="28"/>
        <v>1368.4506985099438</v>
      </c>
      <c r="BA30" s="20">
        <f t="shared" si="29"/>
        <v>1366.4946861348067</v>
      </c>
      <c r="BB30" s="20" t="str">
        <f t="shared" si="30"/>
        <v/>
      </c>
      <c r="BC30" s="20" t="str">
        <f t="shared" si="31"/>
        <v/>
      </c>
      <c r="BD30" s="20" t="str">
        <f t="shared" si="32"/>
        <v/>
      </c>
      <c r="BE30" s="20" t="str">
        <f t="shared" si="33"/>
        <v/>
      </c>
      <c r="BF30" s="20" t="str">
        <f t="shared" si="34"/>
        <v/>
      </c>
      <c r="BG30" s="20" t="str">
        <f t="shared" si="35"/>
        <v/>
      </c>
      <c r="BH30" s="20" t="str">
        <f t="shared" si="36"/>
        <v/>
      </c>
      <c r="BI30" s="20" t="str">
        <f t="shared" si="37"/>
        <v/>
      </c>
    </row>
    <row r="31" spans="2:61">
      <c r="B31" t="str">
        <f t="shared" si="0"/>
        <v>1994:9</v>
      </c>
      <c r="C31">
        <v>1994</v>
      </c>
      <c r="D31">
        <v>9</v>
      </c>
      <c r="E31" s="13">
        <v>30.524000000000001</v>
      </c>
      <c r="F31" s="13">
        <v>45.36</v>
      </c>
      <c r="G31" s="13">
        <v>45.037576850317201</v>
      </c>
      <c r="H31" s="13">
        <v>44.968031526812297</v>
      </c>
      <c r="I31" s="13"/>
      <c r="J31" s="13"/>
      <c r="K31" s="13"/>
      <c r="L31" s="13"/>
      <c r="M31" s="13"/>
      <c r="N31" s="13"/>
      <c r="O31" s="13"/>
      <c r="P31" s="13"/>
      <c r="R31" s="13">
        <f t="shared" si="38"/>
        <v>-0.32242314968279828</v>
      </c>
      <c r="S31" s="13">
        <f t="shared" si="1"/>
        <v>-0.39196847318770267</v>
      </c>
      <c r="T31" s="13" t="str">
        <f t="shared" si="2"/>
        <v/>
      </c>
      <c r="U31" s="13" t="str">
        <f t="shared" si="3"/>
        <v/>
      </c>
      <c r="V31" s="13" t="str">
        <f t="shared" si="4"/>
        <v/>
      </c>
      <c r="W31" s="13" t="str">
        <f t="shared" si="5"/>
        <v/>
      </c>
      <c r="X31" s="13" t="str">
        <f t="shared" si="6"/>
        <v/>
      </c>
      <c r="Y31" s="13" t="str">
        <f t="shared" si="7"/>
        <v/>
      </c>
      <c r="Z31" s="13" t="str">
        <f t="shared" si="8"/>
        <v/>
      </c>
      <c r="AA31" s="13" t="str">
        <f t="shared" si="9"/>
        <v/>
      </c>
      <c r="AC31" s="14">
        <f t="shared" si="39"/>
        <v>-7.1080941288094862E-3</v>
      </c>
      <c r="AD31" s="14">
        <f t="shared" si="10"/>
        <v>-8.6412802730975024E-3</v>
      </c>
      <c r="AE31" s="14" t="str">
        <f t="shared" si="11"/>
        <v/>
      </c>
      <c r="AF31" s="14" t="str">
        <f t="shared" si="12"/>
        <v/>
      </c>
      <c r="AG31" s="14" t="str">
        <f t="shared" si="13"/>
        <v/>
      </c>
      <c r="AH31" s="14" t="str">
        <f t="shared" si="14"/>
        <v/>
      </c>
      <c r="AI31" s="14" t="str">
        <f t="shared" si="15"/>
        <v/>
      </c>
      <c r="AJ31" s="14" t="str">
        <f t="shared" si="16"/>
        <v/>
      </c>
      <c r="AK31" s="14" t="str">
        <f t="shared" si="17"/>
        <v/>
      </c>
      <c r="AL31" s="14" t="str">
        <f t="shared" si="18"/>
        <v/>
      </c>
      <c r="AN31" s="14">
        <f t="shared" si="40"/>
        <v>7.1080941288094862E-3</v>
      </c>
      <c r="AO31" s="14">
        <f t="shared" si="19"/>
        <v>8.6412802730975024E-3</v>
      </c>
      <c r="AP31" s="14" t="str">
        <f t="shared" si="20"/>
        <v/>
      </c>
      <c r="AQ31" s="14" t="str">
        <f t="shared" si="21"/>
        <v/>
      </c>
      <c r="AR31" s="14" t="str">
        <f t="shared" si="22"/>
        <v/>
      </c>
      <c r="AS31" s="14" t="str">
        <f t="shared" si="23"/>
        <v/>
      </c>
      <c r="AT31" s="14" t="str">
        <f t="shared" si="24"/>
        <v/>
      </c>
      <c r="AU31" s="14" t="str">
        <f t="shared" si="25"/>
        <v/>
      </c>
      <c r="AV31" s="14" t="str">
        <f t="shared" si="26"/>
        <v/>
      </c>
      <c r="AW31" s="14" t="str">
        <f t="shared" si="27"/>
        <v/>
      </c>
      <c r="AY31" s="20">
        <f t="shared" si="41"/>
        <v>1384.56864</v>
      </c>
      <c r="AZ31" s="20">
        <f t="shared" si="28"/>
        <v>1374.7269957790822</v>
      </c>
      <c r="BA31" s="20">
        <f t="shared" si="29"/>
        <v>1372.6041943244186</v>
      </c>
      <c r="BB31" s="20" t="str">
        <f t="shared" si="30"/>
        <v/>
      </c>
      <c r="BC31" s="20" t="str">
        <f t="shared" si="31"/>
        <v/>
      </c>
      <c r="BD31" s="20" t="str">
        <f t="shared" si="32"/>
        <v/>
      </c>
      <c r="BE31" s="20" t="str">
        <f t="shared" si="33"/>
        <v/>
      </c>
      <c r="BF31" s="20" t="str">
        <f t="shared" si="34"/>
        <v/>
      </c>
      <c r="BG31" s="20" t="str">
        <f t="shared" si="35"/>
        <v/>
      </c>
      <c r="BH31" s="20" t="str">
        <f t="shared" si="36"/>
        <v/>
      </c>
      <c r="BI31" s="20" t="str">
        <f t="shared" si="37"/>
        <v/>
      </c>
    </row>
    <row r="32" spans="2:61">
      <c r="B32" t="str">
        <f t="shared" si="0"/>
        <v>1994:10</v>
      </c>
      <c r="C32">
        <v>1994</v>
      </c>
      <c r="D32">
        <v>10</v>
      </c>
      <c r="E32" s="13">
        <v>29.713999999999999</v>
      </c>
      <c r="F32" s="13">
        <v>36.478999999999999</v>
      </c>
      <c r="G32" s="13">
        <v>36.789348167897103</v>
      </c>
      <c r="H32" s="13">
        <v>36.721421179299497</v>
      </c>
      <c r="I32" s="13"/>
      <c r="J32" s="13"/>
      <c r="K32" s="13"/>
      <c r="L32" s="13"/>
      <c r="M32" s="13"/>
      <c r="N32" s="13"/>
      <c r="O32" s="13"/>
      <c r="P32" s="13"/>
      <c r="R32" s="13">
        <f t="shared" si="38"/>
        <v>0.31034816789710362</v>
      </c>
      <c r="S32" s="13">
        <f t="shared" si="1"/>
        <v>0.24242117929949814</v>
      </c>
      <c r="T32" s="13" t="str">
        <f t="shared" si="2"/>
        <v/>
      </c>
      <c r="U32" s="13" t="str">
        <f t="shared" si="3"/>
        <v/>
      </c>
      <c r="V32" s="13" t="str">
        <f t="shared" si="4"/>
        <v/>
      </c>
      <c r="W32" s="13" t="str">
        <f t="shared" si="5"/>
        <v/>
      </c>
      <c r="X32" s="13" t="str">
        <f t="shared" si="6"/>
        <v/>
      </c>
      <c r="Y32" s="13" t="str">
        <f t="shared" si="7"/>
        <v/>
      </c>
      <c r="Z32" s="13" t="str">
        <f t="shared" si="8"/>
        <v/>
      </c>
      <c r="AA32" s="13" t="str">
        <f t="shared" si="9"/>
        <v/>
      </c>
      <c r="AC32" s="14">
        <f t="shared" si="39"/>
        <v>8.5075843059596919E-3</v>
      </c>
      <c r="AD32" s="14">
        <f t="shared" si="10"/>
        <v>6.6454995833081535E-3</v>
      </c>
      <c r="AE32" s="14" t="str">
        <f t="shared" si="11"/>
        <v/>
      </c>
      <c r="AF32" s="14" t="str">
        <f t="shared" si="12"/>
        <v/>
      </c>
      <c r="AG32" s="14" t="str">
        <f t="shared" si="13"/>
        <v/>
      </c>
      <c r="AH32" s="14" t="str">
        <f t="shared" si="14"/>
        <v/>
      </c>
      <c r="AI32" s="14" t="str">
        <f t="shared" si="15"/>
        <v/>
      </c>
      <c r="AJ32" s="14" t="str">
        <f t="shared" si="16"/>
        <v/>
      </c>
      <c r="AK32" s="14" t="str">
        <f t="shared" si="17"/>
        <v/>
      </c>
      <c r="AL32" s="14" t="str">
        <f t="shared" si="18"/>
        <v/>
      </c>
      <c r="AN32" s="14">
        <f t="shared" si="40"/>
        <v>8.5075843059596919E-3</v>
      </c>
      <c r="AO32" s="14">
        <f t="shared" si="19"/>
        <v>6.6454995833081535E-3</v>
      </c>
      <c r="AP32" s="14" t="str">
        <f t="shared" si="20"/>
        <v/>
      </c>
      <c r="AQ32" s="14" t="str">
        <f t="shared" si="21"/>
        <v/>
      </c>
      <c r="AR32" s="14" t="str">
        <f t="shared" si="22"/>
        <v/>
      </c>
      <c r="AS32" s="14" t="str">
        <f t="shared" si="23"/>
        <v/>
      </c>
      <c r="AT32" s="14" t="str">
        <f t="shared" si="24"/>
        <v/>
      </c>
      <c r="AU32" s="14" t="str">
        <f t="shared" si="25"/>
        <v/>
      </c>
      <c r="AV32" s="14" t="str">
        <f t="shared" si="26"/>
        <v/>
      </c>
      <c r="AW32" s="14" t="str">
        <f t="shared" si="27"/>
        <v/>
      </c>
      <c r="AY32" s="20">
        <f t="shared" si="41"/>
        <v>1083.9370059999999</v>
      </c>
      <c r="AZ32" s="20">
        <f t="shared" si="28"/>
        <v>1093.1586914608945</v>
      </c>
      <c r="BA32" s="20">
        <f t="shared" si="29"/>
        <v>1091.1403089217051</v>
      </c>
      <c r="BB32" s="20" t="str">
        <f t="shared" si="30"/>
        <v/>
      </c>
      <c r="BC32" s="20" t="str">
        <f t="shared" si="31"/>
        <v/>
      </c>
      <c r="BD32" s="20" t="str">
        <f t="shared" si="32"/>
        <v/>
      </c>
      <c r="BE32" s="20" t="str">
        <f t="shared" si="33"/>
        <v/>
      </c>
      <c r="BF32" s="20" t="str">
        <f t="shared" si="34"/>
        <v/>
      </c>
      <c r="BG32" s="20" t="str">
        <f t="shared" si="35"/>
        <v/>
      </c>
      <c r="BH32" s="20" t="str">
        <f t="shared" si="36"/>
        <v/>
      </c>
      <c r="BI32" s="20" t="str">
        <f t="shared" si="37"/>
        <v/>
      </c>
    </row>
    <row r="33" spans="2:61">
      <c r="B33" t="str">
        <f t="shared" si="0"/>
        <v>1994:11</v>
      </c>
      <c r="C33">
        <v>1994</v>
      </c>
      <c r="D33">
        <v>11</v>
      </c>
      <c r="E33" s="13">
        <v>29.571000000000002</v>
      </c>
      <c r="F33" s="13">
        <v>27.510999999999999</v>
      </c>
      <c r="G33" s="13">
        <v>27.136519480871801</v>
      </c>
      <c r="H33" s="13">
        <v>27.070256332634301</v>
      </c>
      <c r="I33" s="13"/>
      <c r="J33" s="13"/>
      <c r="K33" s="13"/>
      <c r="L33" s="13"/>
      <c r="M33" s="13"/>
      <c r="N33" s="13"/>
      <c r="O33" s="13"/>
      <c r="P33" s="13"/>
      <c r="R33" s="13">
        <f t="shared" si="38"/>
        <v>-0.37448051912819835</v>
      </c>
      <c r="S33" s="13">
        <f t="shared" si="1"/>
        <v>-0.44074366736569814</v>
      </c>
      <c r="T33" s="13" t="str">
        <f t="shared" si="2"/>
        <v/>
      </c>
      <c r="U33" s="13" t="str">
        <f t="shared" si="3"/>
        <v/>
      </c>
      <c r="V33" s="13" t="str">
        <f t="shared" si="4"/>
        <v/>
      </c>
      <c r="W33" s="13" t="str">
        <f t="shared" si="5"/>
        <v/>
      </c>
      <c r="X33" s="13" t="str">
        <f t="shared" si="6"/>
        <v/>
      </c>
      <c r="Y33" s="13" t="str">
        <f t="shared" si="7"/>
        <v/>
      </c>
      <c r="Z33" s="13" t="str">
        <f t="shared" si="8"/>
        <v/>
      </c>
      <c r="AA33" s="13" t="str">
        <f t="shared" si="9"/>
        <v/>
      </c>
      <c r="AC33" s="14">
        <f t="shared" si="39"/>
        <v>-1.3612028611399016E-2</v>
      </c>
      <c r="AD33" s="14">
        <f t="shared" si="10"/>
        <v>-1.6020634195983357E-2</v>
      </c>
      <c r="AE33" s="14" t="str">
        <f t="shared" si="11"/>
        <v/>
      </c>
      <c r="AF33" s="14" t="str">
        <f t="shared" si="12"/>
        <v/>
      </c>
      <c r="AG33" s="14" t="str">
        <f t="shared" si="13"/>
        <v/>
      </c>
      <c r="AH33" s="14" t="str">
        <f t="shared" si="14"/>
        <v/>
      </c>
      <c r="AI33" s="14" t="str">
        <f t="shared" si="15"/>
        <v/>
      </c>
      <c r="AJ33" s="14" t="str">
        <f t="shared" si="16"/>
        <v/>
      </c>
      <c r="AK33" s="14" t="str">
        <f t="shared" si="17"/>
        <v/>
      </c>
      <c r="AL33" s="14" t="str">
        <f t="shared" si="18"/>
        <v/>
      </c>
      <c r="AN33" s="14">
        <f t="shared" si="40"/>
        <v>1.3612028611399016E-2</v>
      </c>
      <c r="AO33" s="14">
        <f t="shared" si="19"/>
        <v>1.6020634195983357E-2</v>
      </c>
      <c r="AP33" s="14" t="str">
        <f t="shared" si="20"/>
        <v/>
      </c>
      <c r="AQ33" s="14" t="str">
        <f t="shared" si="21"/>
        <v/>
      </c>
      <c r="AR33" s="14" t="str">
        <f t="shared" si="22"/>
        <v/>
      </c>
      <c r="AS33" s="14" t="str">
        <f t="shared" si="23"/>
        <v/>
      </c>
      <c r="AT33" s="14" t="str">
        <f t="shared" si="24"/>
        <v/>
      </c>
      <c r="AU33" s="14" t="str">
        <f t="shared" si="25"/>
        <v/>
      </c>
      <c r="AV33" s="14" t="str">
        <f t="shared" si="26"/>
        <v/>
      </c>
      <c r="AW33" s="14" t="str">
        <f t="shared" si="27"/>
        <v/>
      </c>
      <c r="AY33" s="20">
        <f t="shared" si="41"/>
        <v>813.527781</v>
      </c>
      <c r="AZ33" s="20">
        <f t="shared" si="28"/>
        <v>802.45401756886008</v>
      </c>
      <c r="BA33" s="20">
        <f t="shared" si="29"/>
        <v>800.494550012329</v>
      </c>
      <c r="BB33" s="20" t="str">
        <f t="shared" si="30"/>
        <v/>
      </c>
      <c r="BC33" s="20" t="str">
        <f t="shared" si="31"/>
        <v/>
      </c>
      <c r="BD33" s="20" t="str">
        <f t="shared" si="32"/>
        <v/>
      </c>
      <c r="BE33" s="20" t="str">
        <f t="shared" si="33"/>
        <v/>
      </c>
      <c r="BF33" s="20" t="str">
        <f t="shared" si="34"/>
        <v/>
      </c>
      <c r="BG33" s="20" t="str">
        <f t="shared" si="35"/>
        <v/>
      </c>
      <c r="BH33" s="20" t="str">
        <f t="shared" si="36"/>
        <v/>
      </c>
      <c r="BI33" s="20" t="str">
        <f t="shared" si="37"/>
        <v/>
      </c>
    </row>
    <row r="34" spans="2:61">
      <c r="B34" t="str">
        <f t="shared" si="0"/>
        <v>1994:12</v>
      </c>
      <c r="C34">
        <v>1994</v>
      </c>
      <c r="D34">
        <v>12</v>
      </c>
      <c r="E34" s="13">
        <v>32.429000000000002</v>
      </c>
      <c r="F34" s="13">
        <v>29.297999999999998</v>
      </c>
      <c r="G34" s="13">
        <v>28.9951059903706</v>
      </c>
      <c r="H34" s="13">
        <v>28.9439846632654</v>
      </c>
      <c r="I34" s="13"/>
      <c r="J34" s="13"/>
      <c r="K34" s="13"/>
      <c r="L34" s="13"/>
      <c r="M34" s="13"/>
      <c r="N34" s="13"/>
      <c r="O34" s="13"/>
      <c r="P34" s="13"/>
      <c r="R34" s="13">
        <f t="shared" si="38"/>
        <v>-0.30289400962939794</v>
      </c>
      <c r="S34" s="13">
        <f t="shared" si="1"/>
        <v>-0.35401533673459795</v>
      </c>
      <c r="T34" s="13" t="str">
        <f t="shared" si="2"/>
        <v/>
      </c>
      <c r="U34" s="13" t="str">
        <f t="shared" si="3"/>
        <v/>
      </c>
      <c r="V34" s="13" t="str">
        <f t="shared" si="4"/>
        <v/>
      </c>
      <c r="W34" s="13" t="str">
        <f t="shared" si="5"/>
        <v/>
      </c>
      <c r="X34" s="13" t="str">
        <f t="shared" si="6"/>
        <v/>
      </c>
      <c r="Y34" s="13" t="str">
        <f t="shared" si="7"/>
        <v/>
      </c>
      <c r="Z34" s="13" t="str">
        <f t="shared" si="8"/>
        <v/>
      </c>
      <c r="AA34" s="13" t="str">
        <f t="shared" si="9"/>
        <v/>
      </c>
      <c r="AC34" s="14">
        <f t="shared" si="39"/>
        <v>-1.0338385201358385E-2</v>
      </c>
      <c r="AD34" s="14">
        <f t="shared" si="10"/>
        <v>-1.2083259496709603E-2</v>
      </c>
      <c r="AE34" s="14" t="str">
        <f t="shared" si="11"/>
        <v/>
      </c>
      <c r="AF34" s="14" t="str">
        <f t="shared" si="12"/>
        <v/>
      </c>
      <c r="AG34" s="14" t="str">
        <f t="shared" si="13"/>
        <v/>
      </c>
      <c r="AH34" s="14" t="str">
        <f t="shared" si="14"/>
        <v/>
      </c>
      <c r="AI34" s="14" t="str">
        <f t="shared" si="15"/>
        <v/>
      </c>
      <c r="AJ34" s="14" t="str">
        <f t="shared" si="16"/>
        <v/>
      </c>
      <c r="AK34" s="14" t="str">
        <f t="shared" si="17"/>
        <v/>
      </c>
      <c r="AL34" s="14" t="str">
        <f t="shared" si="18"/>
        <v/>
      </c>
      <c r="AN34" s="14">
        <f t="shared" si="40"/>
        <v>1.0338385201358385E-2</v>
      </c>
      <c r="AO34" s="14">
        <f t="shared" si="19"/>
        <v>1.2083259496709603E-2</v>
      </c>
      <c r="AP34" s="14" t="str">
        <f t="shared" si="20"/>
        <v/>
      </c>
      <c r="AQ34" s="14" t="str">
        <f t="shared" si="21"/>
        <v/>
      </c>
      <c r="AR34" s="14" t="str">
        <f t="shared" si="22"/>
        <v/>
      </c>
      <c r="AS34" s="14" t="str">
        <f t="shared" si="23"/>
        <v/>
      </c>
      <c r="AT34" s="14" t="str">
        <f t="shared" si="24"/>
        <v/>
      </c>
      <c r="AU34" s="14" t="str">
        <f t="shared" si="25"/>
        <v/>
      </c>
      <c r="AV34" s="14" t="str">
        <f t="shared" si="26"/>
        <v/>
      </c>
      <c r="AW34" s="14" t="str">
        <f t="shared" si="27"/>
        <v/>
      </c>
      <c r="AY34" s="20">
        <f t="shared" si="41"/>
        <v>950.10484199999996</v>
      </c>
      <c r="AZ34" s="20">
        <f t="shared" si="28"/>
        <v>940.28229216172826</v>
      </c>
      <c r="BA34" s="20">
        <f t="shared" si="29"/>
        <v>938.62447864503372</v>
      </c>
      <c r="BB34" s="20" t="str">
        <f t="shared" si="30"/>
        <v/>
      </c>
      <c r="BC34" s="20" t="str">
        <f t="shared" si="31"/>
        <v/>
      </c>
      <c r="BD34" s="20" t="str">
        <f t="shared" si="32"/>
        <v/>
      </c>
      <c r="BE34" s="20" t="str">
        <f t="shared" si="33"/>
        <v/>
      </c>
      <c r="BF34" s="20" t="str">
        <f t="shared" si="34"/>
        <v/>
      </c>
      <c r="BG34" s="20" t="str">
        <f t="shared" si="35"/>
        <v/>
      </c>
      <c r="BH34" s="20" t="str">
        <f t="shared" si="36"/>
        <v/>
      </c>
      <c r="BI34" s="20" t="str">
        <f t="shared" si="37"/>
        <v/>
      </c>
    </row>
    <row r="35" spans="2:61">
      <c r="B35" t="str">
        <f t="shared" si="0"/>
        <v>1995:1</v>
      </c>
      <c r="C35">
        <v>1995</v>
      </c>
      <c r="D35">
        <v>1</v>
      </c>
      <c r="E35" s="13">
        <v>33.094999999999999</v>
      </c>
      <c r="F35" s="13">
        <v>35.737000000000002</v>
      </c>
      <c r="G35" s="13">
        <v>34.942238909619</v>
      </c>
      <c r="H35" s="13">
        <v>34.910988712254898</v>
      </c>
      <c r="I35" s="13"/>
      <c r="J35" s="13"/>
      <c r="K35" s="13"/>
      <c r="L35" s="13"/>
      <c r="M35" s="13"/>
      <c r="N35" s="13"/>
      <c r="O35" s="13"/>
      <c r="P35" s="13"/>
      <c r="R35" s="13">
        <f t="shared" si="38"/>
        <v>-0.79476109038100162</v>
      </c>
      <c r="S35" s="13">
        <f t="shared" si="1"/>
        <v>-0.82601128774510357</v>
      </c>
      <c r="T35" s="13" t="str">
        <f t="shared" si="2"/>
        <v/>
      </c>
      <c r="U35" s="13" t="str">
        <f t="shared" si="3"/>
        <v/>
      </c>
      <c r="V35" s="13" t="str">
        <f t="shared" si="4"/>
        <v/>
      </c>
      <c r="W35" s="13" t="str">
        <f t="shared" si="5"/>
        <v/>
      </c>
      <c r="X35" s="13" t="str">
        <f t="shared" si="6"/>
        <v/>
      </c>
      <c r="Y35" s="13" t="str">
        <f t="shared" si="7"/>
        <v/>
      </c>
      <c r="Z35" s="13" t="str">
        <f t="shared" si="8"/>
        <v/>
      </c>
      <c r="AA35" s="13" t="str">
        <f t="shared" si="9"/>
        <v/>
      </c>
      <c r="AC35" s="14">
        <f t="shared" si="39"/>
        <v>-2.2239166420824401E-2</v>
      </c>
      <c r="AD35" s="14">
        <f t="shared" si="10"/>
        <v>-2.311361579721587E-2</v>
      </c>
      <c r="AE35" s="14" t="str">
        <f t="shared" si="11"/>
        <v/>
      </c>
      <c r="AF35" s="14" t="str">
        <f t="shared" si="12"/>
        <v/>
      </c>
      <c r="AG35" s="14" t="str">
        <f t="shared" si="13"/>
        <v/>
      </c>
      <c r="AH35" s="14" t="str">
        <f t="shared" si="14"/>
        <v/>
      </c>
      <c r="AI35" s="14" t="str">
        <f t="shared" si="15"/>
        <v/>
      </c>
      <c r="AJ35" s="14" t="str">
        <f t="shared" si="16"/>
        <v/>
      </c>
      <c r="AK35" s="14" t="str">
        <f t="shared" si="17"/>
        <v/>
      </c>
      <c r="AL35" s="14" t="str">
        <f t="shared" si="18"/>
        <v/>
      </c>
      <c r="AN35" s="14">
        <f t="shared" si="40"/>
        <v>2.2239166420824401E-2</v>
      </c>
      <c r="AO35" s="14">
        <f t="shared" si="19"/>
        <v>2.311361579721587E-2</v>
      </c>
      <c r="AP35" s="14" t="str">
        <f t="shared" si="20"/>
        <v/>
      </c>
      <c r="AQ35" s="14" t="str">
        <f t="shared" si="21"/>
        <v/>
      </c>
      <c r="AR35" s="14" t="str">
        <f t="shared" si="22"/>
        <v/>
      </c>
      <c r="AS35" s="14" t="str">
        <f t="shared" si="23"/>
        <v/>
      </c>
      <c r="AT35" s="14" t="str">
        <f t="shared" si="24"/>
        <v/>
      </c>
      <c r="AU35" s="14" t="str">
        <f t="shared" si="25"/>
        <v/>
      </c>
      <c r="AV35" s="14" t="str">
        <f t="shared" si="26"/>
        <v/>
      </c>
      <c r="AW35" s="14" t="str">
        <f t="shared" si="27"/>
        <v/>
      </c>
      <c r="AY35" s="20">
        <f t="shared" si="41"/>
        <v>1182.716015</v>
      </c>
      <c r="AZ35" s="20">
        <f t="shared" si="28"/>
        <v>1156.4133967138407</v>
      </c>
      <c r="BA35" s="20">
        <f t="shared" si="29"/>
        <v>1155.3791714320757</v>
      </c>
      <c r="BB35" s="20" t="str">
        <f t="shared" si="30"/>
        <v/>
      </c>
      <c r="BC35" s="20" t="str">
        <f t="shared" si="31"/>
        <v/>
      </c>
      <c r="BD35" s="20" t="str">
        <f t="shared" si="32"/>
        <v/>
      </c>
      <c r="BE35" s="20" t="str">
        <f t="shared" si="33"/>
        <v/>
      </c>
      <c r="BF35" s="20" t="str">
        <f t="shared" si="34"/>
        <v/>
      </c>
      <c r="BG35" s="20" t="str">
        <f t="shared" si="35"/>
        <v/>
      </c>
      <c r="BH35" s="20" t="str">
        <f t="shared" si="36"/>
        <v/>
      </c>
      <c r="BI35" s="20" t="str">
        <f t="shared" si="37"/>
        <v/>
      </c>
    </row>
    <row r="36" spans="2:61">
      <c r="B36" t="str">
        <f t="shared" si="0"/>
        <v>1995:2</v>
      </c>
      <c r="C36">
        <v>1995</v>
      </c>
      <c r="D36">
        <v>2</v>
      </c>
      <c r="E36" s="13">
        <v>29.524000000000001</v>
      </c>
      <c r="F36" s="13">
        <v>37.582000000000001</v>
      </c>
      <c r="G36" s="13">
        <v>36.723794435761903</v>
      </c>
      <c r="H36" s="13">
        <v>36.682552451828897</v>
      </c>
      <c r="I36" s="13"/>
      <c r="J36" s="13"/>
      <c r="K36" s="13"/>
      <c r="L36" s="13"/>
      <c r="M36" s="13"/>
      <c r="N36" s="13"/>
      <c r="O36" s="13"/>
      <c r="P36" s="13"/>
      <c r="R36" s="13">
        <f t="shared" si="38"/>
        <v>-0.85820556423809791</v>
      </c>
      <c r="S36" s="13">
        <f t="shared" si="1"/>
        <v>-0.89944754817110351</v>
      </c>
      <c r="T36" s="13" t="str">
        <f t="shared" si="2"/>
        <v/>
      </c>
      <c r="U36" s="13" t="str">
        <f t="shared" si="3"/>
        <v/>
      </c>
      <c r="V36" s="13" t="str">
        <f t="shared" si="4"/>
        <v/>
      </c>
      <c r="W36" s="13" t="str">
        <f t="shared" si="5"/>
        <v/>
      </c>
      <c r="X36" s="13" t="str">
        <f t="shared" si="6"/>
        <v/>
      </c>
      <c r="Y36" s="13" t="str">
        <f t="shared" si="7"/>
        <v/>
      </c>
      <c r="Z36" s="13" t="str">
        <f t="shared" si="8"/>
        <v/>
      </c>
      <c r="AA36" s="13" t="str">
        <f t="shared" si="9"/>
        <v/>
      </c>
      <c r="AC36" s="14">
        <f t="shared" si="39"/>
        <v>-2.2835547981429883E-2</v>
      </c>
      <c r="AD36" s="14">
        <f t="shared" si="10"/>
        <v>-2.3932934600902119E-2</v>
      </c>
      <c r="AE36" s="14" t="str">
        <f t="shared" si="11"/>
        <v/>
      </c>
      <c r="AF36" s="14" t="str">
        <f t="shared" si="12"/>
        <v/>
      </c>
      <c r="AG36" s="14" t="str">
        <f t="shared" si="13"/>
        <v/>
      </c>
      <c r="AH36" s="14" t="str">
        <f t="shared" si="14"/>
        <v/>
      </c>
      <c r="AI36" s="14" t="str">
        <f t="shared" si="15"/>
        <v/>
      </c>
      <c r="AJ36" s="14" t="str">
        <f t="shared" si="16"/>
        <v/>
      </c>
      <c r="AK36" s="14" t="str">
        <f t="shared" si="17"/>
        <v/>
      </c>
      <c r="AL36" s="14" t="str">
        <f t="shared" si="18"/>
        <v/>
      </c>
      <c r="AN36" s="14">
        <f t="shared" si="40"/>
        <v>2.2835547981429883E-2</v>
      </c>
      <c r="AO36" s="14">
        <f t="shared" si="19"/>
        <v>2.3932934600902119E-2</v>
      </c>
      <c r="AP36" s="14" t="str">
        <f t="shared" si="20"/>
        <v/>
      </c>
      <c r="AQ36" s="14" t="str">
        <f t="shared" si="21"/>
        <v/>
      </c>
      <c r="AR36" s="14" t="str">
        <f t="shared" si="22"/>
        <v/>
      </c>
      <c r="AS36" s="14" t="str">
        <f t="shared" si="23"/>
        <v/>
      </c>
      <c r="AT36" s="14" t="str">
        <f t="shared" si="24"/>
        <v/>
      </c>
      <c r="AU36" s="14" t="str">
        <f t="shared" si="25"/>
        <v/>
      </c>
      <c r="AV36" s="14" t="str">
        <f t="shared" si="26"/>
        <v/>
      </c>
      <c r="AW36" s="14" t="str">
        <f t="shared" si="27"/>
        <v/>
      </c>
      <c r="AY36" s="20">
        <f t="shared" si="41"/>
        <v>1109.570968</v>
      </c>
      <c r="AZ36" s="20">
        <f t="shared" si="28"/>
        <v>1084.2333069214344</v>
      </c>
      <c r="BA36" s="20">
        <f t="shared" si="29"/>
        <v>1083.0156785877964</v>
      </c>
      <c r="BB36" s="20" t="str">
        <f t="shared" si="30"/>
        <v/>
      </c>
      <c r="BC36" s="20" t="str">
        <f t="shared" si="31"/>
        <v/>
      </c>
      <c r="BD36" s="20" t="str">
        <f t="shared" si="32"/>
        <v/>
      </c>
      <c r="BE36" s="20" t="str">
        <f t="shared" si="33"/>
        <v/>
      </c>
      <c r="BF36" s="20" t="str">
        <f t="shared" si="34"/>
        <v/>
      </c>
      <c r="BG36" s="20" t="str">
        <f t="shared" si="35"/>
        <v/>
      </c>
      <c r="BH36" s="20" t="str">
        <f t="shared" si="36"/>
        <v/>
      </c>
      <c r="BI36" s="20" t="str">
        <f t="shared" si="37"/>
        <v/>
      </c>
    </row>
    <row r="37" spans="2:61">
      <c r="B37" t="str">
        <f t="shared" si="0"/>
        <v>1995:3</v>
      </c>
      <c r="C37">
        <v>1995</v>
      </c>
      <c r="D37">
        <v>3</v>
      </c>
      <c r="E37" s="13">
        <v>29.381</v>
      </c>
      <c r="F37" s="13">
        <v>30.922999999999998</v>
      </c>
      <c r="G37" s="13">
        <v>30.092582024943798</v>
      </c>
      <c r="H37" s="13">
        <v>30.045731414797299</v>
      </c>
      <c r="I37" s="13"/>
      <c r="J37" s="13"/>
      <c r="K37" s="13"/>
      <c r="L37" s="13"/>
      <c r="M37" s="13"/>
      <c r="N37" s="13"/>
      <c r="O37" s="13"/>
      <c r="P37" s="13"/>
      <c r="R37" s="13">
        <f t="shared" si="38"/>
        <v>-0.83041797505619996</v>
      </c>
      <c r="S37" s="13">
        <f t="shared" si="1"/>
        <v>-0.87726858520269957</v>
      </c>
      <c r="T37" s="13" t="str">
        <f t="shared" si="2"/>
        <v/>
      </c>
      <c r="U37" s="13" t="str">
        <f t="shared" si="3"/>
        <v/>
      </c>
      <c r="V37" s="13" t="str">
        <f t="shared" si="4"/>
        <v/>
      </c>
      <c r="W37" s="13" t="str">
        <f t="shared" si="5"/>
        <v/>
      </c>
      <c r="X37" s="13" t="str">
        <f t="shared" si="6"/>
        <v/>
      </c>
      <c r="Y37" s="13" t="str">
        <f t="shared" si="7"/>
        <v/>
      </c>
      <c r="Z37" s="13" t="str">
        <f t="shared" si="8"/>
        <v/>
      </c>
      <c r="AA37" s="13" t="str">
        <f t="shared" si="9"/>
        <v/>
      </c>
      <c r="AC37" s="14">
        <f t="shared" si="39"/>
        <v>-2.6854379428134397E-2</v>
      </c>
      <c r="AD37" s="14">
        <f t="shared" si="10"/>
        <v>-2.836945267932282E-2</v>
      </c>
      <c r="AE37" s="14" t="str">
        <f t="shared" si="11"/>
        <v/>
      </c>
      <c r="AF37" s="14" t="str">
        <f t="shared" si="12"/>
        <v/>
      </c>
      <c r="AG37" s="14" t="str">
        <f t="shared" si="13"/>
        <v/>
      </c>
      <c r="AH37" s="14" t="str">
        <f t="shared" si="14"/>
        <v/>
      </c>
      <c r="AI37" s="14" t="str">
        <f t="shared" si="15"/>
        <v/>
      </c>
      <c r="AJ37" s="14" t="str">
        <f t="shared" si="16"/>
        <v/>
      </c>
      <c r="AK37" s="14" t="str">
        <f t="shared" si="17"/>
        <v/>
      </c>
      <c r="AL37" s="14" t="str">
        <f t="shared" si="18"/>
        <v/>
      </c>
      <c r="AN37" s="14">
        <f t="shared" si="40"/>
        <v>2.6854379428134397E-2</v>
      </c>
      <c r="AO37" s="14">
        <f t="shared" si="19"/>
        <v>2.836945267932282E-2</v>
      </c>
      <c r="AP37" s="14" t="str">
        <f t="shared" si="20"/>
        <v/>
      </c>
      <c r="AQ37" s="14" t="str">
        <f t="shared" si="21"/>
        <v/>
      </c>
      <c r="AR37" s="14" t="str">
        <f t="shared" si="22"/>
        <v/>
      </c>
      <c r="AS37" s="14" t="str">
        <f t="shared" si="23"/>
        <v/>
      </c>
      <c r="AT37" s="14" t="str">
        <f t="shared" si="24"/>
        <v/>
      </c>
      <c r="AU37" s="14" t="str">
        <f t="shared" si="25"/>
        <v/>
      </c>
      <c r="AV37" s="14" t="str">
        <f t="shared" si="26"/>
        <v/>
      </c>
      <c r="AW37" s="14" t="str">
        <f t="shared" si="27"/>
        <v/>
      </c>
      <c r="AY37" s="20">
        <f t="shared" si="41"/>
        <v>908.54866299999992</v>
      </c>
      <c r="AZ37" s="20">
        <f t="shared" si="28"/>
        <v>884.15015247487372</v>
      </c>
      <c r="BA37" s="20">
        <f t="shared" si="29"/>
        <v>882.77363469815941</v>
      </c>
      <c r="BB37" s="20" t="str">
        <f t="shared" si="30"/>
        <v/>
      </c>
      <c r="BC37" s="20" t="str">
        <f t="shared" si="31"/>
        <v/>
      </c>
      <c r="BD37" s="20" t="str">
        <f t="shared" si="32"/>
        <v/>
      </c>
      <c r="BE37" s="20" t="str">
        <f t="shared" si="33"/>
        <v/>
      </c>
      <c r="BF37" s="20" t="str">
        <f t="shared" si="34"/>
        <v/>
      </c>
      <c r="BG37" s="20" t="str">
        <f t="shared" si="35"/>
        <v/>
      </c>
      <c r="BH37" s="20" t="str">
        <f t="shared" si="36"/>
        <v/>
      </c>
      <c r="BI37" s="20" t="str">
        <f t="shared" si="37"/>
        <v/>
      </c>
    </row>
    <row r="38" spans="2:61">
      <c r="B38" t="str">
        <f t="shared" si="0"/>
        <v>1995:4</v>
      </c>
      <c r="C38">
        <v>1995</v>
      </c>
      <c r="D38">
        <v>4</v>
      </c>
      <c r="E38" s="13">
        <v>29.381</v>
      </c>
      <c r="F38" s="13">
        <v>27.494</v>
      </c>
      <c r="G38" s="13">
        <v>27.846442757673401</v>
      </c>
      <c r="H38" s="13">
        <v>27.785705919761099</v>
      </c>
      <c r="I38" s="13"/>
      <c r="J38" s="13"/>
      <c r="K38" s="13"/>
      <c r="L38" s="13"/>
      <c r="M38" s="13"/>
      <c r="N38" s="13"/>
      <c r="O38" s="13"/>
      <c r="P38" s="13"/>
      <c r="R38" s="13">
        <f t="shared" si="38"/>
        <v>0.35244275767340127</v>
      </c>
      <c r="S38" s="13">
        <f t="shared" si="1"/>
        <v>0.29170591976109961</v>
      </c>
      <c r="T38" s="13" t="str">
        <f t="shared" si="2"/>
        <v/>
      </c>
      <c r="U38" s="13" t="str">
        <f t="shared" si="3"/>
        <v/>
      </c>
      <c r="V38" s="13" t="str">
        <f t="shared" si="4"/>
        <v/>
      </c>
      <c r="W38" s="13" t="str">
        <f t="shared" si="5"/>
        <v/>
      </c>
      <c r="X38" s="13" t="str">
        <f t="shared" si="6"/>
        <v/>
      </c>
      <c r="Y38" s="13" t="str">
        <f t="shared" si="7"/>
        <v/>
      </c>
      <c r="Z38" s="13" t="str">
        <f t="shared" si="8"/>
        <v/>
      </c>
      <c r="AA38" s="13" t="str">
        <f t="shared" si="9"/>
        <v/>
      </c>
      <c r="AC38" s="14">
        <f t="shared" si="39"/>
        <v>1.2818897129315533E-2</v>
      </c>
      <c r="AD38" s="14">
        <f t="shared" si="10"/>
        <v>1.0609802857390689E-2</v>
      </c>
      <c r="AE38" s="14" t="str">
        <f t="shared" si="11"/>
        <v/>
      </c>
      <c r="AF38" s="14" t="str">
        <f t="shared" si="12"/>
        <v/>
      </c>
      <c r="AG38" s="14" t="str">
        <f t="shared" si="13"/>
        <v/>
      </c>
      <c r="AH38" s="14" t="str">
        <f t="shared" si="14"/>
        <v/>
      </c>
      <c r="AI38" s="14" t="str">
        <f t="shared" si="15"/>
        <v/>
      </c>
      <c r="AJ38" s="14" t="str">
        <f t="shared" si="16"/>
        <v/>
      </c>
      <c r="AK38" s="14" t="str">
        <f t="shared" si="17"/>
        <v/>
      </c>
      <c r="AL38" s="14" t="str">
        <f t="shared" si="18"/>
        <v/>
      </c>
      <c r="AN38" s="14">
        <f t="shared" si="40"/>
        <v>1.2818897129315533E-2</v>
      </c>
      <c r="AO38" s="14">
        <f t="shared" si="19"/>
        <v>1.0609802857390689E-2</v>
      </c>
      <c r="AP38" s="14" t="str">
        <f t="shared" si="20"/>
        <v/>
      </c>
      <c r="AQ38" s="14" t="str">
        <f t="shared" si="21"/>
        <v/>
      </c>
      <c r="AR38" s="14" t="str">
        <f t="shared" si="22"/>
        <v/>
      </c>
      <c r="AS38" s="14" t="str">
        <f t="shared" si="23"/>
        <v/>
      </c>
      <c r="AT38" s="14" t="str">
        <f t="shared" si="24"/>
        <v/>
      </c>
      <c r="AU38" s="14" t="str">
        <f t="shared" si="25"/>
        <v/>
      </c>
      <c r="AV38" s="14" t="str">
        <f t="shared" si="26"/>
        <v/>
      </c>
      <c r="AW38" s="14" t="str">
        <f t="shared" si="27"/>
        <v/>
      </c>
      <c r="AY38" s="20">
        <f t="shared" si="41"/>
        <v>807.80121399999996</v>
      </c>
      <c r="AZ38" s="20">
        <f t="shared" si="28"/>
        <v>818.15633466320219</v>
      </c>
      <c r="BA38" s="20">
        <f t="shared" si="29"/>
        <v>816.37182562850091</v>
      </c>
      <c r="BB38" s="20" t="str">
        <f t="shared" si="30"/>
        <v/>
      </c>
      <c r="BC38" s="20" t="str">
        <f t="shared" si="31"/>
        <v/>
      </c>
      <c r="BD38" s="20" t="str">
        <f t="shared" si="32"/>
        <v/>
      </c>
      <c r="BE38" s="20" t="str">
        <f t="shared" si="33"/>
        <v/>
      </c>
      <c r="BF38" s="20" t="str">
        <f t="shared" si="34"/>
        <v/>
      </c>
      <c r="BG38" s="20" t="str">
        <f t="shared" si="35"/>
        <v/>
      </c>
      <c r="BH38" s="20" t="str">
        <f t="shared" si="36"/>
        <v/>
      </c>
      <c r="BI38" s="20" t="str">
        <f t="shared" si="37"/>
        <v/>
      </c>
    </row>
    <row r="39" spans="2:61">
      <c r="B39" t="str">
        <f t="shared" si="0"/>
        <v>1995:5</v>
      </c>
      <c r="C39">
        <v>1995</v>
      </c>
      <c r="D39">
        <v>5</v>
      </c>
      <c r="E39" s="13">
        <v>29.381</v>
      </c>
      <c r="F39" s="13">
        <v>30.501000000000001</v>
      </c>
      <c r="G39" s="13">
        <v>32.027846594958397</v>
      </c>
      <c r="H39" s="13">
        <v>31.984612089094501</v>
      </c>
      <c r="I39" s="13"/>
      <c r="J39" s="13"/>
      <c r="K39" s="13"/>
      <c r="L39" s="13"/>
      <c r="M39" s="13"/>
      <c r="N39" s="13"/>
      <c r="O39" s="13"/>
      <c r="P39" s="13"/>
      <c r="R39" s="13">
        <f t="shared" si="38"/>
        <v>1.5268465949583963</v>
      </c>
      <c r="S39" s="13">
        <f t="shared" si="1"/>
        <v>1.4836120890944997</v>
      </c>
      <c r="T39" s="13" t="str">
        <f t="shared" si="2"/>
        <v/>
      </c>
      <c r="U39" s="13" t="str">
        <f t="shared" si="3"/>
        <v/>
      </c>
      <c r="V39" s="13" t="str">
        <f t="shared" si="4"/>
        <v/>
      </c>
      <c r="W39" s="13" t="str">
        <f t="shared" si="5"/>
        <v/>
      </c>
      <c r="X39" s="13" t="str">
        <f t="shared" si="6"/>
        <v/>
      </c>
      <c r="Y39" s="13" t="str">
        <f t="shared" si="7"/>
        <v/>
      </c>
      <c r="Z39" s="13" t="str">
        <f t="shared" si="8"/>
        <v/>
      </c>
      <c r="AA39" s="13" t="str">
        <f t="shared" si="9"/>
        <v/>
      </c>
      <c r="AC39" s="14">
        <f t="shared" si="39"/>
        <v>5.005890282149425E-2</v>
      </c>
      <c r="AD39" s="14">
        <f t="shared" si="10"/>
        <v>4.8641424513770029E-2</v>
      </c>
      <c r="AE39" s="14" t="str">
        <f t="shared" si="11"/>
        <v/>
      </c>
      <c r="AF39" s="14" t="str">
        <f t="shared" si="12"/>
        <v/>
      </c>
      <c r="AG39" s="14" t="str">
        <f t="shared" si="13"/>
        <v/>
      </c>
      <c r="AH39" s="14" t="str">
        <f t="shared" si="14"/>
        <v/>
      </c>
      <c r="AI39" s="14" t="str">
        <f t="shared" si="15"/>
        <v/>
      </c>
      <c r="AJ39" s="14" t="str">
        <f t="shared" si="16"/>
        <v/>
      </c>
      <c r="AK39" s="14" t="str">
        <f t="shared" si="17"/>
        <v/>
      </c>
      <c r="AL39" s="14" t="str">
        <f t="shared" si="18"/>
        <v/>
      </c>
      <c r="AN39" s="14">
        <f t="shared" si="40"/>
        <v>5.005890282149425E-2</v>
      </c>
      <c r="AO39" s="14">
        <f t="shared" si="19"/>
        <v>4.8641424513770029E-2</v>
      </c>
      <c r="AP39" s="14" t="str">
        <f t="shared" si="20"/>
        <v/>
      </c>
      <c r="AQ39" s="14" t="str">
        <f t="shared" si="21"/>
        <v/>
      </c>
      <c r="AR39" s="14" t="str">
        <f t="shared" si="22"/>
        <v/>
      </c>
      <c r="AS39" s="14" t="str">
        <f t="shared" si="23"/>
        <v/>
      </c>
      <c r="AT39" s="14" t="str">
        <f t="shared" si="24"/>
        <v/>
      </c>
      <c r="AU39" s="14" t="str">
        <f t="shared" si="25"/>
        <v/>
      </c>
      <c r="AV39" s="14" t="str">
        <f t="shared" si="26"/>
        <v/>
      </c>
      <c r="AW39" s="14" t="str">
        <f t="shared" si="27"/>
        <v/>
      </c>
      <c r="AY39" s="20">
        <f t="shared" si="41"/>
        <v>896.14988100000005</v>
      </c>
      <c r="AZ39" s="20">
        <f t="shared" si="28"/>
        <v>941.01016080647264</v>
      </c>
      <c r="BA39" s="20">
        <f t="shared" si="29"/>
        <v>939.73988778968555</v>
      </c>
      <c r="BB39" s="20" t="str">
        <f t="shared" si="30"/>
        <v/>
      </c>
      <c r="BC39" s="20" t="str">
        <f t="shared" si="31"/>
        <v/>
      </c>
      <c r="BD39" s="20" t="str">
        <f t="shared" si="32"/>
        <v/>
      </c>
      <c r="BE39" s="20" t="str">
        <f t="shared" si="33"/>
        <v/>
      </c>
      <c r="BF39" s="20" t="str">
        <f t="shared" si="34"/>
        <v/>
      </c>
      <c r="BG39" s="20" t="str">
        <f t="shared" si="35"/>
        <v/>
      </c>
      <c r="BH39" s="20" t="str">
        <f t="shared" si="36"/>
        <v/>
      </c>
      <c r="BI39" s="20" t="str">
        <f t="shared" si="37"/>
        <v/>
      </c>
    </row>
    <row r="40" spans="2:61">
      <c r="B40" t="str">
        <f t="shared" si="0"/>
        <v>1995:6</v>
      </c>
      <c r="C40">
        <v>1995</v>
      </c>
      <c r="D40">
        <v>6</v>
      </c>
      <c r="E40" s="13">
        <v>30.856999999999999</v>
      </c>
      <c r="F40" s="13">
        <v>45.353999999999999</v>
      </c>
      <c r="G40" s="13">
        <v>44.015924502377601</v>
      </c>
      <c r="H40" s="13">
        <v>44.012848386397103</v>
      </c>
      <c r="I40" s="13"/>
      <c r="J40" s="13"/>
      <c r="K40" s="13"/>
      <c r="L40" s="13"/>
      <c r="M40" s="13"/>
      <c r="N40" s="13"/>
      <c r="O40" s="13"/>
      <c r="P40" s="13"/>
      <c r="R40" s="13">
        <f t="shared" si="38"/>
        <v>-1.3380754976223983</v>
      </c>
      <c r="S40" s="13">
        <f t="shared" si="1"/>
        <v>-1.3411516136028965</v>
      </c>
      <c r="T40" s="13" t="str">
        <f t="shared" si="2"/>
        <v/>
      </c>
      <c r="U40" s="13" t="str">
        <f t="shared" si="3"/>
        <v/>
      </c>
      <c r="V40" s="13" t="str">
        <f t="shared" si="4"/>
        <v/>
      </c>
      <c r="W40" s="13" t="str">
        <f t="shared" si="5"/>
        <v/>
      </c>
      <c r="X40" s="13" t="str">
        <f t="shared" si="6"/>
        <v/>
      </c>
      <c r="Y40" s="13" t="str">
        <f t="shared" si="7"/>
        <v/>
      </c>
      <c r="Z40" s="13" t="str">
        <f t="shared" si="8"/>
        <v/>
      </c>
      <c r="AA40" s="13" t="str">
        <f t="shared" si="9"/>
        <v/>
      </c>
      <c r="AC40" s="14">
        <f t="shared" si="39"/>
        <v>-2.9502921409851356E-2</v>
      </c>
      <c r="AD40" s="14">
        <f t="shared" si="10"/>
        <v>-2.9570745989392258E-2</v>
      </c>
      <c r="AE40" s="14" t="str">
        <f t="shared" si="11"/>
        <v/>
      </c>
      <c r="AF40" s="14" t="str">
        <f t="shared" si="12"/>
        <v/>
      </c>
      <c r="AG40" s="14" t="str">
        <f t="shared" si="13"/>
        <v/>
      </c>
      <c r="AH40" s="14" t="str">
        <f t="shared" si="14"/>
        <v/>
      </c>
      <c r="AI40" s="14" t="str">
        <f t="shared" si="15"/>
        <v/>
      </c>
      <c r="AJ40" s="14" t="str">
        <f t="shared" si="16"/>
        <v/>
      </c>
      <c r="AK40" s="14" t="str">
        <f t="shared" si="17"/>
        <v/>
      </c>
      <c r="AL40" s="14" t="str">
        <f t="shared" si="18"/>
        <v/>
      </c>
      <c r="AN40" s="14">
        <f t="shared" si="40"/>
        <v>2.9502921409851356E-2</v>
      </c>
      <c r="AO40" s="14">
        <f t="shared" si="19"/>
        <v>2.9570745989392258E-2</v>
      </c>
      <c r="AP40" s="14" t="str">
        <f t="shared" si="20"/>
        <v/>
      </c>
      <c r="AQ40" s="14" t="str">
        <f t="shared" si="21"/>
        <v/>
      </c>
      <c r="AR40" s="14" t="str">
        <f t="shared" si="22"/>
        <v/>
      </c>
      <c r="AS40" s="14" t="str">
        <f t="shared" si="23"/>
        <v/>
      </c>
      <c r="AT40" s="14" t="str">
        <f t="shared" si="24"/>
        <v/>
      </c>
      <c r="AU40" s="14" t="str">
        <f t="shared" si="25"/>
        <v/>
      </c>
      <c r="AV40" s="14" t="str">
        <f t="shared" si="26"/>
        <v/>
      </c>
      <c r="AW40" s="14" t="str">
        <f t="shared" si="27"/>
        <v/>
      </c>
      <c r="AY40" s="20">
        <f t="shared" si="41"/>
        <v>1399.488378</v>
      </c>
      <c r="AZ40" s="20">
        <f t="shared" si="28"/>
        <v>1358.1993823698656</v>
      </c>
      <c r="BA40" s="20">
        <f t="shared" si="29"/>
        <v>1358.1044626590553</v>
      </c>
      <c r="BB40" s="20" t="str">
        <f t="shared" si="30"/>
        <v/>
      </c>
      <c r="BC40" s="20" t="str">
        <f t="shared" si="31"/>
        <v/>
      </c>
      <c r="BD40" s="20" t="str">
        <f t="shared" si="32"/>
        <v/>
      </c>
      <c r="BE40" s="20" t="str">
        <f t="shared" si="33"/>
        <v/>
      </c>
      <c r="BF40" s="20" t="str">
        <f t="shared" si="34"/>
        <v/>
      </c>
      <c r="BG40" s="20" t="str">
        <f t="shared" si="35"/>
        <v/>
      </c>
      <c r="BH40" s="20" t="str">
        <f t="shared" si="36"/>
        <v/>
      </c>
      <c r="BI40" s="20" t="str">
        <f t="shared" si="37"/>
        <v/>
      </c>
    </row>
    <row r="41" spans="2:61">
      <c r="B41" t="str">
        <f t="shared" si="0"/>
        <v>1995:7</v>
      </c>
      <c r="C41">
        <v>1995</v>
      </c>
      <c r="D41">
        <v>7</v>
      </c>
      <c r="E41" s="13">
        <v>31.667000000000002</v>
      </c>
      <c r="F41" s="13">
        <v>48.664000000000001</v>
      </c>
      <c r="G41" s="13">
        <v>50.392210631410499</v>
      </c>
      <c r="H41" s="13">
        <v>50.382326471462797</v>
      </c>
      <c r="I41" s="13"/>
      <c r="J41" s="13"/>
      <c r="K41" s="13"/>
      <c r="L41" s="13"/>
      <c r="M41" s="13"/>
      <c r="N41" s="13"/>
      <c r="O41" s="13"/>
      <c r="P41" s="13"/>
      <c r="R41" s="13">
        <f t="shared" si="38"/>
        <v>1.7282106314104979</v>
      </c>
      <c r="S41" s="13">
        <f t="shared" si="1"/>
        <v>1.7183264714627953</v>
      </c>
      <c r="T41" s="13" t="str">
        <f t="shared" si="2"/>
        <v/>
      </c>
      <c r="U41" s="13" t="str">
        <f t="shared" si="3"/>
        <v/>
      </c>
      <c r="V41" s="13" t="str">
        <f t="shared" si="4"/>
        <v/>
      </c>
      <c r="W41" s="13" t="str">
        <f t="shared" si="5"/>
        <v/>
      </c>
      <c r="X41" s="13" t="str">
        <f t="shared" si="6"/>
        <v/>
      </c>
      <c r="Y41" s="13" t="str">
        <f t="shared" si="7"/>
        <v/>
      </c>
      <c r="Z41" s="13" t="str">
        <f t="shared" si="8"/>
        <v/>
      </c>
      <c r="AA41" s="13" t="str">
        <f t="shared" si="9"/>
        <v/>
      </c>
      <c r="AC41" s="14">
        <f t="shared" si="39"/>
        <v>3.5513123282313368E-2</v>
      </c>
      <c r="AD41" s="14">
        <f t="shared" si="10"/>
        <v>3.5310012975973928E-2</v>
      </c>
      <c r="AE41" s="14" t="str">
        <f t="shared" si="11"/>
        <v/>
      </c>
      <c r="AF41" s="14" t="str">
        <f t="shared" si="12"/>
        <v/>
      </c>
      <c r="AG41" s="14" t="str">
        <f t="shared" si="13"/>
        <v/>
      </c>
      <c r="AH41" s="14" t="str">
        <f t="shared" si="14"/>
        <v/>
      </c>
      <c r="AI41" s="14" t="str">
        <f t="shared" si="15"/>
        <v/>
      </c>
      <c r="AJ41" s="14" t="str">
        <f t="shared" si="16"/>
        <v/>
      </c>
      <c r="AK41" s="14" t="str">
        <f t="shared" si="17"/>
        <v/>
      </c>
      <c r="AL41" s="14" t="str">
        <f t="shared" si="18"/>
        <v/>
      </c>
      <c r="AN41" s="14">
        <f t="shared" si="40"/>
        <v>3.5513123282313368E-2</v>
      </c>
      <c r="AO41" s="14">
        <f t="shared" si="19"/>
        <v>3.5310012975973928E-2</v>
      </c>
      <c r="AP41" s="14" t="str">
        <f t="shared" si="20"/>
        <v/>
      </c>
      <c r="AQ41" s="14" t="str">
        <f t="shared" si="21"/>
        <v/>
      </c>
      <c r="AR41" s="14" t="str">
        <f t="shared" si="22"/>
        <v/>
      </c>
      <c r="AS41" s="14" t="str">
        <f t="shared" si="23"/>
        <v/>
      </c>
      <c r="AT41" s="14" t="str">
        <f t="shared" si="24"/>
        <v/>
      </c>
      <c r="AU41" s="14" t="str">
        <f t="shared" si="25"/>
        <v/>
      </c>
      <c r="AV41" s="14" t="str">
        <f t="shared" si="26"/>
        <v/>
      </c>
      <c r="AW41" s="14" t="str">
        <f t="shared" si="27"/>
        <v/>
      </c>
      <c r="AY41" s="20">
        <f t="shared" si="41"/>
        <v>1541.0428880000002</v>
      </c>
      <c r="AZ41" s="20">
        <f t="shared" si="28"/>
        <v>1595.7701340648764</v>
      </c>
      <c r="BA41" s="20">
        <f t="shared" si="29"/>
        <v>1595.4571323718126</v>
      </c>
      <c r="BB41" s="20" t="str">
        <f t="shared" si="30"/>
        <v/>
      </c>
      <c r="BC41" s="20" t="str">
        <f t="shared" si="31"/>
        <v/>
      </c>
      <c r="BD41" s="20" t="str">
        <f t="shared" si="32"/>
        <v/>
      </c>
      <c r="BE41" s="20" t="str">
        <f t="shared" si="33"/>
        <v/>
      </c>
      <c r="BF41" s="20" t="str">
        <f t="shared" si="34"/>
        <v/>
      </c>
      <c r="BG41" s="20" t="str">
        <f t="shared" si="35"/>
        <v/>
      </c>
      <c r="BH41" s="20" t="str">
        <f t="shared" si="36"/>
        <v/>
      </c>
      <c r="BI41" s="20" t="str">
        <f t="shared" si="37"/>
        <v/>
      </c>
    </row>
    <row r="42" spans="2:61">
      <c r="B42" t="str">
        <f t="shared" si="0"/>
        <v>1995:8</v>
      </c>
      <c r="C42">
        <v>1995</v>
      </c>
      <c r="D42">
        <v>8</v>
      </c>
      <c r="E42" s="13">
        <v>29.952000000000002</v>
      </c>
      <c r="F42" s="13">
        <v>52.465000000000003</v>
      </c>
      <c r="G42" s="13">
        <v>51.834202492599999</v>
      </c>
      <c r="H42" s="13">
        <v>51.8587860089389</v>
      </c>
      <c r="I42" s="13"/>
      <c r="J42" s="13"/>
      <c r="K42" s="13"/>
      <c r="L42" s="13"/>
      <c r="M42" s="13"/>
      <c r="N42" s="13"/>
      <c r="O42" s="13"/>
      <c r="P42" s="13"/>
      <c r="R42" s="13">
        <f t="shared" si="38"/>
        <v>-0.63079750740000406</v>
      </c>
      <c r="S42" s="13">
        <f t="shared" si="1"/>
        <v>-0.60621399106110374</v>
      </c>
      <c r="T42" s="13" t="str">
        <f t="shared" si="2"/>
        <v/>
      </c>
      <c r="U42" s="13" t="str">
        <f t="shared" si="3"/>
        <v/>
      </c>
      <c r="V42" s="13" t="str">
        <f t="shared" si="4"/>
        <v/>
      </c>
      <c r="W42" s="13" t="str">
        <f t="shared" si="5"/>
        <v/>
      </c>
      <c r="X42" s="13" t="str">
        <f t="shared" si="6"/>
        <v/>
      </c>
      <c r="Y42" s="13" t="str">
        <f t="shared" si="7"/>
        <v/>
      </c>
      <c r="Z42" s="13" t="str">
        <f t="shared" si="8"/>
        <v/>
      </c>
      <c r="AA42" s="13" t="str">
        <f t="shared" si="9"/>
        <v/>
      </c>
      <c r="AC42" s="14">
        <f t="shared" si="39"/>
        <v>-1.202320608786818E-2</v>
      </c>
      <c r="AD42" s="14">
        <f t="shared" si="10"/>
        <v>-1.1554636253904578E-2</v>
      </c>
      <c r="AE42" s="14" t="str">
        <f t="shared" si="11"/>
        <v/>
      </c>
      <c r="AF42" s="14" t="str">
        <f t="shared" si="12"/>
        <v/>
      </c>
      <c r="AG42" s="14" t="str">
        <f t="shared" si="13"/>
        <v/>
      </c>
      <c r="AH42" s="14" t="str">
        <f t="shared" si="14"/>
        <v/>
      </c>
      <c r="AI42" s="14" t="str">
        <f t="shared" si="15"/>
        <v/>
      </c>
      <c r="AJ42" s="14" t="str">
        <f t="shared" si="16"/>
        <v/>
      </c>
      <c r="AK42" s="14" t="str">
        <f t="shared" si="17"/>
        <v/>
      </c>
      <c r="AL42" s="14" t="str">
        <f t="shared" si="18"/>
        <v/>
      </c>
      <c r="AN42" s="14">
        <f t="shared" si="40"/>
        <v>1.202320608786818E-2</v>
      </c>
      <c r="AO42" s="14">
        <f t="shared" si="19"/>
        <v>1.1554636253904578E-2</v>
      </c>
      <c r="AP42" s="14" t="str">
        <f t="shared" si="20"/>
        <v/>
      </c>
      <c r="AQ42" s="14" t="str">
        <f t="shared" si="21"/>
        <v/>
      </c>
      <c r="AR42" s="14" t="str">
        <f t="shared" si="22"/>
        <v/>
      </c>
      <c r="AS42" s="14" t="str">
        <f t="shared" si="23"/>
        <v/>
      </c>
      <c r="AT42" s="14" t="str">
        <f t="shared" si="24"/>
        <v/>
      </c>
      <c r="AU42" s="14" t="str">
        <f t="shared" si="25"/>
        <v/>
      </c>
      <c r="AV42" s="14" t="str">
        <f t="shared" si="26"/>
        <v/>
      </c>
      <c r="AW42" s="14" t="str">
        <f t="shared" si="27"/>
        <v/>
      </c>
      <c r="AY42" s="20">
        <f t="shared" si="41"/>
        <v>1571.4316800000001</v>
      </c>
      <c r="AZ42" s="20">
        <f t="shared" si="28"/>
        <v>1552.5380330583553</v>
      </c>
      <c r="BA42" s="20">
        <f t="shared" si="29"/>
        <v>1553.2743585397379</v>
      </c>
      <c r="BB42" s="20" t="str">
        <f t="shared" si="30"/>
        <v/>
      </c>
      <c r="BC42" s="20" t="str">
        <f t="shared" si="31"/>
        <v/>
      </c>
      <c r="BD42" s="20" t="str">
        <f t="shared" si="32"/>
        <v/>
      </c>
      <c r="BE42" s="20" t="str">
        <f t="shared" si="33"/>
        <v/>
      </c>
      <c r="BF42" s="20" t="str">
        <f t="shared" si="34"/>
        <v/>
      </c>
      <c r="BG42" s="20" t="str">
        <f t="shared" si="35"/>
        <v/>
      </c>
      <c r="BH42" s="20" t="str">
        <f t="shared" si="36"/>
        <v/>
      </c>
      <c r="BI42" s="20" t="str">
        <f t="shared" si="37"/>
        <v/>
      </c>
    </row>
    <row r="43" spans="2:61">
      <c r="B43" t="str">
        <f t="shared" si="0"/>
        <v>1995:9</v>
      </c>
      <c r="C43">
        <v>1995</v>
      </c>
      <c r="D43">
        <v>9</v>
      </c>
      <c r="E43" s="13">
        <v>30.475999999999999</v>
      </c>
      <c r="F43" s="13">
        <v>51.347999999999999</v>
      </c>
      <c r="G43" s="13">
        <v>51.502160955704198</v>
      </c>
      <c r="H43" s="13">
        <v>51.518125668460698</v>
      </c>
      <c r="I43" s="13"/>
      <c r="J43" s="13"/>
      <c r="K43" s="13"/>
      <c r="L43" s="13"/>
      <c r="M43" s="13"/>
      <c r="N43" s="13"/>
      <c r="O43" s="13"/>
      <c r="P43" s="13"/>
      <c r="R43" s="13">
        <f t="shared" si="38"/>
        <v>0.15416095570419941</v>
      </c>
      <c r="S43" s="13">
        <f t="shared" si="1"/>
        <v>0.17012566846069888</v>
      </c>
      <c r="T43" s="13" t="str">
        <f t="shared" si="2"/>
        <v/>
      </c>
      <c r="U43" s="13" t="str">
        <f t="shared" si="3"/>
        <v/>
      </c>
      <c r="V43" s="13" t="str">
        <f t="shared" si="4"/>
        <v/>
      </c>
      <c r="W43" s="13" t="str">
        <f t="shared" si="5"/>
        <v/>
      </c>
      <c r="X43" s="13" t="str">
        <f t="shared" si="6"/>
        <v/>
      </c>
      <c r="Y43" s="13" t="str">
        <f t="shared" si="7"/>
        <v/>
      </c>
      <c r="Z43" s="13" t="str">
        <f t="shared" si="8"/>
        <v/>
      </c>
      <c r="AA43" s="13" t="str">
        <f t="shared" si="9"/>
        <v/>
      </c>
      <c r="AC43" s="14">
        <f t="shared" si="39"/>
        <v>3.0022777071005572E-3</v>
      </c>
      <c r="AD43" s="14">
        <f t="shared" si="10"/>
        <v>3.3131897729356328E-3</v>
      </c>
      <c r="AE43" s="14" t="str">
        <f t="shared" si="11"/>
        <v/>
      </c>
      <c r="AF43" s="14" t="str">
        <f t="shared" si="12"/>
        <v/>
      </c>
      <c r="AG43" s="14" t="str">
        <f t="shared" si="13"/>
        <v/>
      </c>
      <c r="AH43" s="14" t="str">
        <f t="shared" si="14"/>
        <v/>
      </c>
      <c r="AI43" s="14" t="str">
        <f t="shared" si="15"/>
        <v/>
      </c>
      <c r="AJ43" s="14" t="str">
        <f t="shared" si="16"/>
        <v/>
      </c>
      <c r="AK43" s="14" t="str">
        <f t="shared" si="17"/>
        <v/>
      </c>
      <c r="AL43" s="14" t="str">
        <f t="shared" si="18"/>
        <v/>
      </c>
      <c r="AN43" s="14">
        <f t="shared" si="40"/>
        <v>3.0022777071005572E-3</v>
      </c>
      <c r="AO43" s="14">
        <f t="shared" si="19"/>
        <v>3.3131897729356328E-3</v>
      </c>
      <c r="AP43" s="14" t="str">
        <f t="shared" si="20"/>
        <v/>
      </c>
      <c r="AQ43" s="14" t="str">
        <f t="shared" si="21"/>
        <v/>
      </c>
      <c r="AR43" s="14" t="str">
        <f t="shared" si="22"/>
        <v/>
      </c>
      <c r="AS43" s="14" t="str">
        <f t="shared" si="23"/>
        <v/>
      </c>
      <c r="AT43" s="14" t="str">
        <f t="shared" si="24"/>
        <v/>
      </c>
      <c r="AU43" s="14" t="str">
        <f t="shared" si="25"/>
        <v/>
      </c>
      <c r="AV43" s="14" t="str">
        <f t="shared" si="26"/>
        <v/>
      </c>
      <c r="AW43" s="14" t="str">
        <f t="shared" si="27"/>
        <v/>
      </c>
      <c r="AY43" s="20">
        <f t="shared" si="41"/>
        <v>1564.8816479999998</v>
      </c>
      <c r="AZ43" s="20">
        <f t="shared" si="28"/>
        <v>1569.579857286041</v>
      </c>
      <c r="BA43" s="20">
        <f t="shared" si="29"/>
        <v>1570.0663978720081</v>
      </c>
      <c r="BB43" s="20" t="str">
        <f t="shared" si="30"/>
        <v/>
      </c>
      <c r="BC43" s="20" t="str">
        <f t="shared" si="31"/>
        <v/>
      </c>
      <c r="BD43" s="20" t="str">
        <f t="shared" si="32"/>
        <v/>
      </c>
      <c r="BE43" s="20" t="str">
        <f t="shared" si="33"/>
        <v/>
      </c>
      <c r="BF43" s="20" t="str">
        <f t="shared" si="34"/>
        <v/>
      </c>
      <c r="BG43" s="20" t="str">
        <f t="shared" si="35"/>
        <v/>
      </c>
      <c r="BH43" s="20" t="str">
        <f t="shared" si="36"/>
        <v/>
      </c>
      <c r="BI43" s="20" t="str">
        <f t="shared" si="37"/>
        <v/>
      </c>
    </row>
    <row r="44" spans="2:61">
      <c r="B44" t="str">
        <f t="shared" si="0"/>
        <v>1995:10</v>
      </c>
      <c r="C44">
        <v>1995</v>
      </c>
      <c r="D44">
        <v>10</v>
      </c>
      <c r="E44" s="13">
        <v>29.667000000000002</v>
      </c>
      <c r="F44" s="13">
        <v>39.622</v>
      </c>
      <c r="G44" s="13">
        <v>40.371035221929702</v>
      </c>
      <c r="H44" s="13">
        <v>40.390575285252503</v>
      </c>
      <c r="I44" s="13"/>
      <c r="J44" s="13"/>
      <c r="K44" s="13"/>
      <c r="L44" s="13"/>
      <c r="M44" s="13"/>
      <c r="N44" s="13"/>
      <c r="O44" s="13"/>
      <c r="P44" s="13"/>
      <c r="R44" s="13">
        <f t="shared" si="38"/>
        <v>0.74903522192970229</v>
      </c>
      <c r="S44" s="13">
        <f t="shared" si="1"/>
        <v>0.76857528525250274</v>
      </c>
      <c r="T44" s="13" t="str">
        <f t="shared" si="2"/>
        <v/>
      </c>
      <c r="U44" s="13" t="str">
        <f t="shared" si="3"/>
        <v/>
      </c>
      <c r="V44" s="13" t="str">
        <f t="shared" si="4"/>
        <v/>
      </c>
      <c r="W44" s="13" t="str">
        <f t="shared" si="5"/>
        <v/>
      </c>
      <c r="X44" s="13" t="str">
        <f t="shared" si="6"/>
        <v/>
      </c>
      <c r="Y44" s="13" t="str">
        <f t="shared" si="7"/>
        <v/>
      </c>
      <c r="Z44" s="13" t="str">
        <f t="shared" si="8"/>
        <v/>
      </c>
      <c r="AA44" s="13" t="str">
        <f t="shared" si="9"/>
        <v/>
      </c>
      <c r="AC44" s="14">
        <f t="shared" si="39"/>
        <v>1.8904528341065627E-2</v>
      </c>
      <c r="AD44" s="14">
        <f t="shared" si="10"/>
        <v>1.9397690304691906E-2</v>
      </c>
      <c r="AE44" s="14" t="str">
        <f t="shared" si="11"/>
        <v/>
      </c>
      <c r="AF44" s="14" t="str">
        <f t="shared" si="12"/>
        <v/>
      </c>
      <c r="AG44" s="14" t="str">
        <f t="shared" si="13"/>
        <v/>
      </c>
      <c r="AH44" s="14" t="str">
        <f t="shared" si="14"/>
        <v/>
      </c>
      <c r="AI44" s="14" t="str">
        <f t="shared" si="15"/>
        <v/>
      </c>
      <c r="AJ44" s="14" t="str">
        <f t="shared" si="16"/>
        <v/>
      </c>
      <c r="AK44" s="14" t="str">
        <f t="shared" si="17"/>
        <v/>
      </c>
      <c r="AL44" s="14" t="str">
        <f t="shared" si="18"/>
        <v/>
      </c>
      <c r="AN44" s="14">
        <f t="shared" si="40"/>
        <v>1.8904528341065627E-2</v>
      </c>
      <c r="AO44" s="14">
        <f t="shared" si="19"/>
        <v>1.9397690304691906E-2</v>
      </c>
      <c r="AP44" s="14" t="str">
        <f t="shared" si="20"/>
        <v/>
      </c>
      <c r="AQ44" s="14" t="str">
        <f t="shared" si="21"/>
        <v/>
      </c>
      <c r="AR44" s="14" t="str">
        <f t="shared" si="22"/>
        <v/>
      </c>
      <c r="AS44" s="14" t="str">
        <f t="shared" si="23"/>
        <v/>
      </c>
      <c r="AT44" s="14" t="str">
        <f t="shared" si="24"/>
        <v/>
      </c>
      <c r="AU44" s="14" t="str">
        <f t="shared" si="25"/>
        <v/>
      </c>
      <c r="AV44" s="14" t="str">
        <f t="shared" si="26"/>
        <v/>
      </c>
      <c r="AW44" s="14" t="str">
        <f t="shared" si="27"/>
        <v/>
      </c>
      <c r="AY44" s="20">
        <f t="shared" si="41"/>
        <v>1175.465874</v>
      </c>
      <c r="AZ44" s="20">
        <f t="shared" si="28"/>
        <v>1197.6875019289885</v>
      </c>
      <c r="BA44" s="20">
        <f t="shared" si="29"/>
        <v>1198.267196987586</v>
      </c>
      <c r="BB44" s="20" t="str">
        <f t="shared" si="30"/>
        <v/>
      </c>
      <c r="BC44" s="20" t="str">
        <f t="shared" si="31"/>
        <v/>
      </c>
      <c r="BD44" s="20" t="str">
        <f t="shared" si="32"/>
        <v/>
      </c>
      <c r="BE44" s="20" t="str">
        <f t="shared" si="33"/>
        <v/>
      </c>
      <c r="BF44" s="20" t="str">
        <f t="shared" si="34"/>
        <v/>
      </c>
      <c r="BG44" s="20" t="str">
        <f t="shared" si="35"/>
        <v/>
      </c>
      <c r="BH44" s="20" t="str">
        <f t="shared" si="36"/>
        <v/>
      </c>
      <c r="BI44" s="20" t="str">
        <f t="shared" si="37"/>
        <v/>
      </c>
    </row>
    <row r="45" spans="2:61">
      <c r="B45" t="str">
        <f t="shared" si="0"/>
        <v>1995:11</v>
      </c>
      <c r="C45">
        <v>1995</v>
      </c>
      <c r="D45">
        <v>11</v>
      </c>
      <c r="E45" s="13">
        <v>29.762</v>
      </c>
      <c r="F45" s="13">
        <v>28.725999999999999</v>
      </c>
      <c r="G45" s="13">
        <v>28.811051405719699</v>
      </c>
      <c r="H45" s="13">
        <v>28.844036153906298</v>
      </c>
      <c r="I45" s="13"/>
      <c r="J45" s="13"/>
      <c r="K45" s="13"/>
      <c r="L45" s="13"/>
      <c r="M45" s="13"/>
      <c r="N45" s="13"/>
      <c r="O45" s="13"/>
      <c r="P45" s="13"/>
      <c r="R45" s="13">
        <f t="shared" si="38"/>
        <v>8.5051405719699602E-2</v>
      </c>
      <c r="S45" s="13">
        <f t="shared" si="1"/>
        <v>0.11803615390629929</v>
      </c>
      <c r="T45" s="13" t="str">
        <f t="shared" si="2"/>
        <v/>
      </c>
      <c r="U45" s="13" t="str">
        <f t="shared" si="3"/>
        <v/>
      </c>
      <c r="V45" s="13" t="str">
        <f t="shared" si="4"/>
        <v/>
      </c>
      <c r="W45" s="13" t="str">
        <f t="shared" si="5"/>
        <v/>
      </c>
      <c r="X45" s="13" t="str">
        <f t="shared" si="6"/>
        <v/>
      </c>
      <c r="Y45" s="13" t="str">
        <f t="shared" si="7"/>
        <v/>
      </c>
      <c r="Z45" s="13" t="str">
        <f t="shared" si="8"/>
        <v/>
      </c>
      <c r="AA45" s="13" t="str">
        <f t="shared" si="9"/>
        <v/>
      </c>
      <c r="AC45" s="14">
        <f t="shared" si="39"/>
        <v>2.960781372961763E-3</v>
      </c>
      <c r="AD45" s="14">
        <f t="shared" si="10"/>
        <v>4.1090355046403708E-3</v>
      </c>
      <c r="AE45" s="14" t="str">
        <f t="shared" si="11"/>
        <v/>
      </c>
      <c r="AF45" s="14" t="str">
        <f t="shared" si="12"/>
        <v/>
      </c>
      <c r="AG45" s="14" t="str">
        <f t="shared" si="13"/>
        <v/>
      </c>
      <c r="AH45" s="14" t="str">
        <f t="shared" si="14"/>
        <v/>
      </c>
      <c r="AI45" s="14" t="str">
        <f t="shared" si="15"/>
        <v/>
      </c>
      <c r="AJ45" s="14" t="str">
        <f t="shared" si="16"/>
        <v/>
      </c>
      <c r="AK45" s="14" t="str">
        <f t="shared" si="17"/>
        <v/>
      </c>
      <c r="AL45" s="14" t="str">
        <f t="shared" si="18"/>
        <v/>
      </c>
      <c r="AN45" s="14">
        <f t="shared" si="40"/>
        <v>2.960781372961763E-3</v>
      </c>
      <c r="AO45" s="14">
        <f t="shared" si="19"/>
        <v>4.1090355046403708E-3</v>
      </c>
      <c r="AP45" s="14" t="str">
        <f t="shared" si="20"/>
        <v/>
      </c>
      <c r="AQ45" s="14" t="str">
        <f t="shared" si="21"/>
        <v/>
      </c>
      <c r="AR45" s="14" t="str">
        <f t="shared" si="22"/>
        <v/>
      </c>
      <c r="AS45" s="14" t="str">
        <f t="shared" si="23"/>
        <v/>
      </c>
      <c r="AT45" s="14" t="str">
        <f t="shared" si="24"/>
        <v/>
      </c>
      <c r="AU45" s="14" t="str">
        <f t="shared" si="25"/>
        <v/>
      </c>
      <c r="AV45" s="14" t="str">
        <f t="shared" si="26"/>
        <v/>
      </c>
      <c r="AW45" s="14" t="str">
        <f t="shared" si="27"/>
        <v/>
      </c>
      <c r="AY45" s="20">
        <f t="shared" si="41"/>
        <v>854.94321200000002</v>
      </c>
      <c r="AZ45" s="20">
        <f t="shared" si="28"/>
        <v>857.47451193702966</v>
      </c>
      <c r="BA45" s="20">
        <f t="shared" si="29"/>
        <v>858.45620401255928</v>
      </c>
      <c r="BB45" s="20" t="str">
        <f t="shared" si="30"/>
        <v/>
      </c>
      <c r="BC45" s="20" t="str">
        <f t="shared" si="31"/>
        <v/>
      </c>
      <c r="BD45" s="20" t="str">
        <f t="shared" si="32"/>
        <v/>
      </c>
      <c r="BE45" s="20" t="str">
        <f t="shared" si="33"/>
        <v/>
      </c>
      <c r="BF45" s="20" t="str">
        <f t="shared" si="34"/>
        <v/>
      </c>
      <c r="BG45" s="20" t="str">
        <f t="shared" si="35"/>
        <v/>
      </c>
      <c r="BH45" s="20" t="str">
        <f t="shared" si="36"/>
        <v/>
      </c>
      <c r="BI45" s="20" t="str">
        <f t="shared" si="37"/>
        <v/>
      </c>
    </row>
    <row r="46" spans="2:61">
      <c r="B46" t="str">
        <f t="shared" si="0"/>
        <v>1995:12</v>
      </c>
      <c r="C46">
        <v>1995</v>
      </c>
      <c r="D46">
        <v>12</v>
      </c>
      <c r="E46" s="13">
        <v>32.143000000000001</v>
      </c>
      <c r="F46" s="13">
        <v>32.429000000000002</v>
      </c>
      <c r="G46" s="13">
        <v>32.242098615873999</v>
      </c>
      <c r="H46" s="13">
        <v>32.277500360728602</v>
      </c>
      <c r="I46" s="13"/>
      <c r="J46" s="13"/>
      <c r="K46" s="13"/>
      <c r="L46" s="13"/>
      <c r="M46" s="13"/>
      <c r="N46" s="13"/>
      <c r="O46" s="13"/>
      <c r="P46" s="13"/>
      <c r="R46" s="13">
        <f t="shared" si="38"/>
        <v>-0.18690138412600277</v>
      </c>
      <c r="S46" s="13">
        <f t="shared" si="1"/>
        <v>-0.15149963927139964</v>
      </c>
      <c r="T46" s="13" t="str">
        <f t="shared" si="2"/>
        <v/>
      </c>
      <c r="U46" s="13" t="str">
        <f t="shared" si="3"/>
        <v/>
      </c>
      <c r="V46" s="13" t="str">
        <f t="shared" si="4"/>
        <v/>
      </c>
      <c r="W46" s="13" t="str">
        <f t="shared" si="5"/>
        <v/>
      </c>
      <c r="X46" s="13" t="str">
        <f t="shared" si="6"/>
        <v/>
      </c>
      <c r="Y46" s="13" t="str">
        <f t="shared" si="7"/>
        <v/>
      </c>
      <c r="Z46" s="13" t="str">
        <f t="shared" si="8"/>
        <v/>
      </c>
      <c r="AA46" s="13" t="str">
        <f t="shared" si="9"/>
        <v/>
      </c>
      <c r="AC46" s="14">
        <f t="shared" si="39"/>
        <v>-5.7634026373308694E-3</v>
      </c>
      <c r="AD46" s="14">
        <f t="shared" si="10"/>
        <v>-4.6717333026426852E-3</v>
      </c>
      <c r="AE46" s="14" t="str">
        <f t="shared" si="11"/>
        <v/>
      </c>
      <c r="AF46" s="14" t="str">
        <f t="shared" si="12"/>
        <v/>
      </c>
      <c r="AG46" s="14" t="str">
        <f t="shared" si="13"/>
        <v/>
      </c>
      <c r="AH46" s="14" t="str">
        <f t="shared" si="14"/>
        <v/>
      </c>
      <c r="AI46" s="14" t="str">
        <f t="shared" si="15"/>
        <v/>
      </c>
      <c r="AJ46" s="14" t="str">
        <f t="shared" si="16"/>
        <v/>
      </c>
      <c r="AK46" s="14" t="str">
        <f t="shared" si="17"/>
        <v/>
      </c>
      <c r="AL46" s="14" t="str">
        <f t="shared" si="18"/>
        <v/>
      </c>
      <c r="AN46" s="14">
        <f t="shared" si="40"/>
        <v>5.7634026373308694E-3</v>
      </c>
      <c r="AO46" s="14">
        <f t="shared" si="19"/>
        <v>4.6717333026426852E-3</v>
      </c>
      <c r="AP46" s="14" t="str">
        <f t="shared" si="20"/>
        <v/>
      </c>
      <c r="AQ46" s="14" t="str">
        <f t="shared" si="21"/>
        <v/>
      </c>
      <c r="AR46" s="14" t="str">
        <f t="shared" si="22"/>
        <v/>
      </c>
      <c r="AS46" s="14" t="str">
        <f t="shared" si="23"/>
        <v/>
      </c>
      <c r="AT46" s="14" t="str">
        <f t="shared" si="24"/>
        <v/>
      </c>
      <c r="AU46" s="14" t="str">
        <f t="shared" si="25"/>
        <v/>
      </c>
      <c r="AV46" s="14" t="str">
        <f t="shared" si="26"/>
        <v/>
      </c>
      <c r="AW46" s="14" t="str">
        <f t="shared" si="27"/>
        <v/>
      </c>
      <c r="AY46" s="20">
        <f t="shared" si="41"/>
        <v>1042.3653470000002</v>
      </c>
      <c r="AZ46" s="20">
        <f t="shared" si="28"/>
        <v>1036.357775810038</v>
      </c>
      <c r="BA46" s="20">
        <f t="shared" si="29"/>
        <v>1037.4956940948996</v>
      </c>
      <c r="BB46" s="20" t="str">
        <f t="shared" si="30"/>
        <v/>
      </c>
      <c r="BC46" s="20" t="str">
        <f t="shared" si="31"/>
        <v/>
      </c>
      <c r="BD46" s="20" t="str">
        <f t="shared" si="32"/>
        <v/>
      </c>
      <c r="BE46" s="20" t="str">
        <f t="shared" si="33"/>
        <v/>
      </c>
      <c r="BF46" s="20" t="str">
        <f t="shared" si="34"/>
        <v/>
      </c>
      <c r="BG46" s="20" t="str">
        <f t="shared" si="35"/>
        <v/>
      </c>
      <c r="BH46" s="20" t="str">
        <f t="shared" si="36"/>
        <v/>
      </c>
      <c r="BI46" s="20" t="str">
        <f t="shared" si="37"/>
        <v/>
      </c>
    </row>
    <row r="47" spans="2:61">
      <c r="B47" t="str">
        <f t="shared" si="0"/>
        <v>1996:1</v>
      </c>
      <c r="C47">
        <v>1996</v>
      </c>
      <c r="D47">
        <v>1</v>
      </c>
      <c r="E47" s="13">
        <v>33.332999999999998</v>
      </c>
      <c r="F47" s="13">
        <v>44.219000000000001</v>
      </c>
      <c r="G47" s="13">
        <v>43.439997536180499</v>
      </c>
      <c r="H47" s="13">
        <v>43.474010770219998</v>
      </c>
      <c r="I47" s="13"/>
      <c r="J47" s="13"/>
      <c r="K47" s="13"/>
      <c r="L47" s="13"/>
      <c r="M47" s="13"/>
      <c r="N47" s="13"/>
      <c r="O47" s="13"/>
      <c r="P47" s="13"/>
      <c r="R47" s="13">
        <f t="shared" si="38"/>
        <v>-0.77900246381950211</v>
      </c>
      <c r="S47" s="13">
        <f t="shared" si="1"/>
        <v>-0.74498922978000337</v>
      </c>
      <c r="T47" s="13" t="str">
        <f t="shared" si="2"/>
        <v/>
      </c>
      <c r="U47" s="13" t="str">
        <f t="shared" si="3"/>
        <v/>
      </c>
      <c r="V47" s="13" t="str">
        <f t="shared" si="4"/>
        <v/>
      </c>
      <c r="W47" s="13" t="str">
        <f t="shared" si="5"/>
        <v/>
      </c>
      <c r="X47" s="13" t="str">
        <f t="shared" si="6"/>
        <v/>
      </c>
      <c r="Y47" s="13" t="str">
        <f t="shared" si="7"/>
        <v/>
      </c>
      <c r="Z47" s="13" t="str">
        <f t="shared" si="8"/>
        <v/>
      </c>
      <c r="AA47" s="13" t="str">
        <f t="shared" si="9"/>
        <v/>
      </c>
      <c r="AC47" s="14">
        <f t="shared" si="39"/>
        <v>-1.761691724868274E-2</v>
      </c>
      <c r="AD47" s="14">
        <f t="shared" si="10"/>
        <v>-1.6847717718175521E-2</v>
      </c>
      <c r="AE47" s="14" t="str">
        <f t="shared" si="11"/>
        <v/>
      </c>
      <c r="AF47" s="14" t="str">
        <f t="shared" si="12"/>
        <v/>
      </c>
      <c r="AG47" s="14" t="str">
        <f t="shared" si="13"/>
        <v/>
      </c>
      <c r="AH47" s="14" t="str">
        <f t="shared" si="14"/>
        <v/>
      </c>
      <c r="AI47" s="14" t="str">
        <f t="shared" si="15"/>
        <v/>
      </c>
      <c r="AJ47" s="14" t="str">
        <f t="shared" si="16"/>
        <v/>
      </c>
      <c r="AK47" s="14" t="str">
        <f t="shared" si="17"/>
        <v/>
      </c>
      <c r="AL47" s="14" t="str">
        <f t="shared" si="18"/>
        <v/>
      </c>
      <c r="AN47" s="14">
        <f t="shared" si="40"/>
        <v>1.761691724868274E-2</v>
      </c>
      <c r="AO47" s="14">
        <f t="shared" si="19"/>
        <v>1.6847717718175521E-2</v>
      </c>
      <c r="AP47" s="14" t="str">
        <f t="shared" si="20"/>
        <v/>
      </c>
      <c r="AQ47" s="14" t="str">
        <f t="shared" si="21"/>
        <v/>
      </c>
      <c r="AR47" s="14" t="str">
        <f t="shared" si="22"/>
        <v/>
      </c>
      <c r="AS47" s="14" t="str">
        <f t="shared" si="23"/>
        <v/>
      </c>
      <c r="AT47" s="14" t="str">
        <f t="shared" si="24"/>
        <v/>
      </c>
      <c r="AU47" s="14" t="str">
        <f t="shared" si="25"/>
        <v/>
      </c>
      <c r="AV47" s="14" t="str">
        <f t="shared" si="26"/>
        <v/>
      </c>
      <c r="AW47" s="14" t="str">
        <f t="shared" si="27"/>
        <v/>
      </c>
      <c r="AY47" s="20">
        <f t="shared" si="41"/>
        <v>1473.9519270000001</v>
      </c>
      <c r="AZ47" s="20">
        <f t="shared" si="28"/>
        <v>1447.9854378735045</v>
      </c>
      <c r="BA47" s="20">
        <f t="shared" si="29"/>
        <v>1449.1192010037432</v>
      </c>
      <c r="BB47" s="20" t="str">
        <f t="shared" si="30"/>
        <v/>
      </c>
      <c r="BC47" s="20" t="str">
        <f t="shared" si="31"/>
        <v/>
      </c>
      <c r="BD47" s="20" t="str">
        <f t="shared" si="32"/>
        <v/>
      </c>
      <c r="BE47" s="20" t="str">
        <f t="shared" si="33"/>
        <v/>
      </c>
      <c r="BF47" s="20" t="str">
        <f t="shared" si="34"/>
        <v/>
      </c>
      <c r="BG47" s="20" t="str">
        <f t="shared" si="35"/>
        <v/>
      </c>
      <c r="BH47" s="20" t="str">
        <f t="shared" si="36"/>
        <v/>
      </c>
      <c r="BI47" s="20" t="str">
        <f t="shared" si="37"/>
        <v/>
      </c>
    </row>
    <row r="48" spans="2:61">
      <c r="B48" t="str">
        <f t="shared" si="0"/>
        <v>1996:2</v>
      </c>
      <c r="C48">
        <v>1996</v>
      </c>
      <c r="D48">
        <v>2</v>
      </c>
      <c r="E48" s="13">
        <v>29.381</v>
      </c>
      <c r="F48" s="13">
        <v>43.051000000000002</v>
      </c>
      <c r="G48" s="13">
        <v>41.718321385419401</v>
      </c>
      <c r="H48" s="13">
        <v>41.750082602732398</v>
      </c>
      <c r="I48" s="13"/>
      <c r="J48" s="13"/>
      <c r="K48" s="13"/>
      <c r="L48" s="13"/>
      <c r="M48" s="13"/>
      <c r="N48" s="13"/>
      <c r="O48" s="13"/>
      <c r="P48" s="13"/>
      <c r="R48" s="13">
        <f t="shared" si="38"/>
        <v>-1.3326786145806011</v>
      </c>
      <c r="S48" s="13">
        <f t="shared" si="1"/>
        <v>-1.3009173972676038</v>
      </c>
      <c r="T48" s="13" t="str">
        <f t="shared" si="2"/>
        <v/>
      </c>
      <c r="U48" s="13" t="str">
        <f t="shared" si="3"/>
        <v/>
      </c>
      <c r="V48" s="13" t="str">
        <f t="shared" si="4"/>
        <v/>
      </c>
      <c r="W48" s="13" t="str">
        <f t="shared" si="5"/>
        <v/>
      </c>
      <c r="X48" s="13" t="str">
        <f t="shared" si="6"/>
        <v/>
      </c>
      <c r="Y48" s="13" t="str">
        <f t="shared" si="7"/>
        <v/>
      </c>
      <c r="Z48" s="13" t="str">
        <f t="shared" si="8"/>
        <v/>
      </c>
      <c r="AA48" s="13" t="str">
        <f t="shared" si="9"/>
        <v/>
      </c>
      <c r="AC48" s="14">
        <f t="shared" si="39"/>
        <v>-3.0955810888959632E-2</v>
      </c>
      <c r="AD48" s="14">
        <f t="shared" si="10"/>
        <v>-3.0218052943429972E-2</v>
      </c>
      <c r="AE48" s="14" t="str">
        <f t="shared" si="11"/>
        <v/>
      </c>
      <c r="AF48" s="14" t="str">
        <f t="shared" si="12"/>
        <v/>
      </c>
      <c r="AG48" s="14" t="str">
        <f t="shared" si="13"/>
        <v/>
      </c>
      <c r="AH48" s="14" t="str">
        <f t="shared" si="14"/>
        <v/>
      </c>
      <c r="AI48" s="14" t="str">
        <f t="shared" si="15"/>
        <v/>
      </c>
      <c r="AJ48" s="14" t="str">
        <f t="shared" si="16"/>
        <v/>
      </c>
      <c r="AK48" s="14" t="str">
        <f t="shared" si="17"/>
        <v/>
      </c>
      <c r="AL48" s="14" t="str">
        <f t="shared" si="18"/>
        <v/>
      </c>
      <c r="AN48" s="14">
        <f t="shared" si="40"/>
        <v>3.0955810888959632E-2</v>
      </c>
      <c r="AO48" s="14">
        <f t="shared" si="19"/>
        <v>3.0218052943429972E-2</v>
      </c>
      <c r="AP48" s="14" t="str">
        <f t="shared" si="20"/>
        <v/>
      </c>
      <c r="AQ48" s="14" t="str">
        <f t="shared" si="21"/>
        <v/>
      </c>
      <c r="AR48" s="14" t="str">
        <f t="shared" si="22"/>
        <v/>
      </c>
      <c r="AS48" s="14" t="str">
        <f t="shared" si="23"/>
        <v/>
      </c>
      <c r="AT48" s="14" t="str">
        <f t="shared" si="24"/>
        <v/>
      </c>
      <c r="AU48" s="14" t="str">
        <f t="shared" si="25"/>
        <v/>
      </c>
      <c r="AV48" s="14" t="str">
        <f t="shared" si="26"/>
        <v/>
      </c>
      <c r="AW48" s="14" t="str">
        <f t="shared" si="27"/>
        <v/>
      </c>
      <c r="AY48" s="20">
        <f t="shared" si="41"/>
        <v>1264.881431</v>
      </c>
      <c r="AZ48" s="20">
        <f t="shared" si="28"/>
        <v>1225.7260006250074</v>
      </c>
      <c r="BA48" s="20">
        <f t="shared" si="29"/>
        <v>1226.6591769508807</v>
      </c>
      <c r="BB48" s="20" t="str">
        <f t="shared" si="30"/>
        <v/>
      </c>
      <c r="BC48" s="20" t="str">
        <f t="shared" si="31"/>
        <v/>
      </c>
      <c r="BD48" s="20" t="str">
        <f t="shared" si="32"/>
        <v/>
      </c>
      <c r="BE48" s="20" t="str">
        <f t="shared" si="33"/>
        <v/>
      </c>
      <c r="BF48" s="20" t="str">
        <f t="shared" si="34"/>
        <v/>
      </c>
      <c r="BG48" s="20" t="str">
        <f t="shared" si="35"/>
        <v/>
      </c>
      <c r="BH48" s="20" t="str">
        <f t="shared" si="36"/>
        <v/>
      </c>
      <c r="BI48" s="20" t="str">
        <f t="shared" si="37"/>
        <v/>
      </c>
    </row>
    <row r="49" spans="2:61">
      <c r="B49" t="str">
        <f t="shared" si="0"/>
        <v>1996:3</v>
      </c>
      <c r="C49">
        <v>1996</v>
      </c>
      <c r="D49">
        <v>3</v>
      </c>
      <c r="E49" s="13">
        <v>29.381</v>
      </c>
      <c r="F49" s="13">
        <v>34.883000000000003</v>
      </c>
      <c r="G49" s="13">
        <v>35.026265042075401</v>
      </c>
      <c r="H49" s="13">
        <v>35.046855716859902</v>
      </c>
      <c r="I49" s="13"/>
      <c r="J49" s="13"/>
      <c r="K49" s="13"/>
      <c r="L49" s="13"/>
      <c r="M49" s="13"/>
      <c r="N49" s="13"/>
      <c r="O49" s="13"/>
      <c r="P49" s="13"/>
      <c r="R49" s="13">
        <f t="shared" si="38"/>
        <v>0.1432650420753987</v>
      </c>
      <c r="S49" s="13">
        <f t="shared" si="1"/>
        <v>0.1638557168598993</v>
      </c>
      <c r="T49" s="13" t="str">
        <f t="shared" si="2"/>
        <v/>
      </c>
      <c r="U49" s="13" t="str">
        <f t="shared" si="3"/>
        <v/>
      </c>
      <c r="V49" s="13" t="str">
        <f t="shared" si="4"/>
        <v/>
      </c>
      <c r="W49" s="13" t="str">
        <f t="shared" si="5"/>
        <v/>
      </c>
      <c r="X49" s="13" t="str">
        <f t="shared" si="6"/>
        <v/>
      </c>
      <c r="Y49" s="13" t="str">
        <f t="shared" si="7"/>
        <v/>
      </c>
      <c r="Z49" s="13" t="str">
        <f t="shared" si="8"/>
        <v/>
      </c>
      <c r="AA49" s="13" t="str">
        <f t="shared" si="9"/>
        <v/>
      </c>
      <c r="AC49" s="14">
        <f t="shared" si="39"/>
        <v>4.1070160844938423E-3</v>
      </c>
      <c r="AD49" s="14">
        <f t="shared" si="10"/>
        <v>4.697294294065857E-3</v>
      </c>
      <c r="AE49" s="14" t="str">
        <f t="shared" si="11"/>
        <v/>
      </c>
      <c r="AF49" s="14" t="str">
        <f t="shared" si="12"/>
        <v/>
      </c>
      <c r="AG49" s="14" t="str">
        <f t="shared" si="13"/>
        <v/>
      </c>
      <c r="AH49" s="14" t="str">
        <f t="shared" si="14"/>
        <v/>
      </c>
      <c r="AI49" s="14" t="str">
        <f t="shared" si="15"/>
        <v/>
      </c>
      <c r="AJ49" s="14" t="str">
        <f t="shared" si="16"/>
        <v/>
      </c>
      <c r="AK49" s="14" t="str">
        <f t="shared" si="17"/>
        <v/>
      </c>
      <c r="AL49" s="14" t="str">
        <f t="shared" si="18"/>
        <v/>
      </c>
      <c r="AN49" s="14">
        <f t="shared" si="40"/>
        <v>4.1070160844938423E-3</v>
      </c>
      <c r="AO49" s="14">
        <f t="shared" si="19"/>
        <v>4.697294294065857E-3</v>
      </c>
      <c r="AP49" s="14" t="str">
        <f t="shared" si="20"/>
        <v/>
      </c>
      <c r="AQ49" s="14" t="str">
        <f t="shared" si="21"/>
        <v/>
      </c>
      <c r="AR49" s="14" t="str">
        <f t="shared" si="22"/>
        <v/>
      </c>
      <c r="AS49" s="14" t="str">
        <f t="shared" si="23"/>
        <v/>
      </c>
      <c r="AT49" s="14" t="str">
        <f t="shared" si="24"/>
        <v/>
      </c>
      <c r="AU49" s="14" t="str">
        <f t="shared" si="25"/>
        <v/>
      </c>
      <c r="AV49" s="14" t="str">
        <f t="shared" si="26"/>
        <v/>
      </c>
      <c r="AW49" s="14" t="str">
        <f t="shared" si="27"/>
        <v/>
      </c>
      <c r="AY49" s="20">
        <f t="shared" si="41"/>
        <v>1024.8974230000001</v>
      </c>
      <c r="AZ49" s="20">
        <f t="shared" si="28"/>
        <v>1029.1066932012175</v>
      </c>
      <c r="BA49" s="20">
        <f t="shared" si="29"/>
        <v>1029.7116678170607</v>
      </c>
      <c r="BB49" s="20" t="str">
        <f t="shared" si="30"/>
        <v/>
      </c>
      <c r="BC49" s="20" t="str">
        <f t="shared" si="31"/>
        <v/>
      </c>
      <c r="BD49" s="20" t="str">
        <f t="shared" si="32"/>
        <v/>
      </c>
      <c r="BE49" s="20" t="str">
        <f t="shared" si="33"/>
        <v/>
      </c>
      <c r="BF49" s="20" t="str">
        <f t="shared" si="34"/>
        <v/>
      </c>
      <c r="BG49" s="20" t="str">
        <f t="shared" si="35"/>
        <v/>
      </c>
      <c r="BH49" s="20" t="str">
        <f t="shared" si="36"/>
        <v/>
      </c>
      <c r="BI49" s="20" t="str">
        <f t="shared" si="37"/>
        <v/>
      </c>
    </row>
    <row r="50" spans="2:61">
      <c r="B50" t="str">
        <f t="shared" si="0"/>
        <v>1996:4</v>
      </c>
      <c r="C50">
        <v>1996</v>
      </c>
      <c r="D50">
        <v>4</v>
      </c>
      <c r="E50" s="13">
        <v>29.381</v>
      </c>
      <c r="F50" s="13">
        <v>30.326000000000001</v>
      </c>
      <c r="G50" s="13">
        <v>29.465811697146901</v>
      </c>
      <c r="H50" s="13">
        <v>29.5343772576846</v>
      </c>
      <c r="I50" s="13"/>
      <c r="J50" s="13"/>
      <c r="K50" s="13"/>
      <c r="L50" s="13"/>
      <c r="M50" s="13"/>
      <c r="N50" s="13"/>
      <c r="O50" s="13"/>
      <c r="P50" s="13"/>
      <c r="R50" s="13">
        <f t="shared" si="38"/>
        <v>-0.86018830285309988</v>
      </c>
      <c r="S50" s="13">
        <f t="shared" si="1"/>
        <v>-0.79162274231540053</v>
      </c>
      <c r="T50" s="13" t="str">
        <f t="shared" si="2"/>
        <v/>
      </c>
      <c r="U50" s="13" t="str">
        <f t="shared" si="3"/>
        <v/>
      </c>
      <c r="V50" s="13" t="str">
        <f t="shared" si="4"/>
        <v/>
      </c>
      <c r="W50" s="13" t="str">
        <f t="shared" si="5"/>
        <v/>
      </c>
      <c r="X50" s="13" t="str">
        <f t="shared" si="6"/>
        <v/>
      </c>
      <c r="Y50" s="13" t="str">
        <f t="shared" si="7"/>
        <v/>
      </c>
      <c r="Z50" s="13" t="str">
        <f t="shared" si="8"/>
        <v/>
      </c>
      <c r="AA50" s="13" t="str">
        <f t="shared" si="9"/>
        <v/>
      </c>
      <c r="AC50" s="14">
        <f t="shared" si="39"/>
        <v>-2.8364713541288E-2</v>
      </c>
      <c r="AD50" s="14">
        <f t="shared" si="10"/>
        <v>-2.6103763843414909E-2</v>
      </c>
      <c r="AE50" s="14" t="str">
        <f t="shared" si="11"/>
        <v/>
      </c>
      <c r="AF50" s="14" t="str">
        <f t="shared" si="12"/>
        <v/>
      </c>
      <c r="AG50" s="14" t="str">
        <f t="shared" si="13"/>
        <v/>
      </c>
      <c r="AH50" s="14" t="str">
        <f t="shared" si="14"/>
        <v/>
      </c>
      <c r="AI50" s="14" t="str">
        <f t="shared" si="15"/>
        <v/>
      </c>
      <c r="AJ50" s="14" t="str">
        <f t="shared" si="16"/>
        <v/>
      </c>
      <c r="AK50" s="14" t="str">
        <f t="shared" si="17"/>
        <v/>
      </c>
      <c r="AL50" s="14" t="str">
        <f t="shared" si="18"/>
        <v/>
      </c>
      <c r="AN50" s="14">
        <f t="shared" si="40"/>
        <v>2.8364713541288E-2</v>
      </c>
      <c r="AO50" s="14">
        <f t="shared" si="19"/>
        <v>2.6103763843414909E-2</v>
      </c>
      <c r="AP50" s="14" t="str">
        <f t="shared" si="20"/>
        <v/>
      </c>
      <c r="AQ50" s="14" t="str">
        <f t="shared" si="21"/>
        <v/>
      </c>
      <c r="AR50" s="14" t="str">
        <f t="shared" si="22"/>
        <v/>
      </c>
      <c r="AS50" s="14" t="str">
        <f t="shared" si="23"/>
        <v/>
      </c>
      <c r="AT50" s="14" t="str">
        <f t="shared" si="24"/>
        <v/>
      </c>
      <c r="AU50" s="14" t="str">
        <f t="shared" si="25"/>
        <v/>
      </c>
      <c r="AV50" s="14" t="str">
        <f t="shared" si="26"/>
        <v/>
      </c>
      <c r="AW50" s="14" t="str">
        <f t="shared" si="27"/>
        <v/>
      </c>
      <c r="AY50" s="20">
        <f t="shared" si="41"/>
        <v>891.00820599999997</v>
      </c>
      <c r="AZ50" s="20">
        <f t="shared" si="28"/>
        <v>865.7350134738731</v>
      </c>
      <c r="BA50" s="20">
        <f t="shared" si="29"/>
        <v>867.74953820803125</v>
      </c>
      <c r="BB50" s="20" t="str">
        <f t="shared" si="30"/>
        <v/>
      </c>
      <c r="BC50" s="20" t="str">
        <f t="shared" si="31"/>
        <v/>
      </c>
      <c r="BD50" s="20" t="str">
        <f t="shared" si="32"/>
        <v/>
      </c>
      <c r="BE50" s="20" t="str">
        <f t="shared" si="33"/>
        <v/>
      </c>
      <c r="BF50" s="20" t="str">
        <f t="shared" si="34"/>
        <v/>
      </c>
      <c r="BG50" s="20" t="str">
        <f t="shared" si="35"/>
        <v/>
      </c>
      <c r="BH50" s="20" t="str">
        <f t="shared" si="36"/>
        <v/>
      </c>
      <c r="BI50" s="20" t="str">
        <f t="shared" si="37"/>
        <v/>
      </c>
    </row>
    <row r="51" spans="2:61">
      <c r="B51" t="str">
        <f t="shared" si="0"/>
        <v>1996:5</v>
      </c>
      <c r="C51">
        <v>1996</v>
      </c>
      <c r="D51">
        <v>5</v>
      </c>
      <c r="E51" s="13">
        <v>29.524000000000001</v>
      </c>
      <c r="F51" s="13">
        <v>30.236999999999998</v>
      </c>
      <c r="G51" s="13">
        <v>32.040038049195097</v>
      </c>
      <c r="H51" s="13">
        <v>32.056475321464298</v>
      </c>
      <c r="I51" s="13"/>
      <c r="J51" s="13"/>
      <c r="K51" s="13"/>
      <c r="L51" s="13"/>
      <c r="M51" s="13"/>
      <c r="N51" s="13"/>
      <c r="O51" s="13"/>
      <c r="P51" s="13"/>
      <c r="R51" s="13">
        <f t="shared" si="38"/>
        <v>1.8030380491950986</v>
      </c>
      <c r="S51" s="13">
        <f t="shared" si="1"/>
        <v>1.8194753214642994</v>
      </c>
      <c r="T51" s="13" t="str">
        <f t="shared" si="2"/>
        <v/>
      </c>
      <c r="U51" s="13" t="str">
        <f t="shared" si="3"/>
        <v/>
      </c>
      <c r="V51" s="13" t="str">
        <f t="shared" si="4"/>
        <v/>
      </c>
      <c r="W51" s="13" t="str">
        <f t="shared" si="5"/>
        <v/>
      </c>
      <c r="X51" s="13" t="str">
        <f t="shared" si="6"/>
        <v/>
      </c>
      <c r="Y51" s="13" t="str">
        <f t="shared" si="7"/>
        <v/>
      </c>
      <c r="Z51" s="13" t="str">
        <f t="shared" si="8"/>
        <v/>
      </c>
      <c r="AA51" s="13" t="str">
        <f t="shared" si="9"/>
        <v/>
      </c>
      <c r="AC51" s="14">
        <f t="shared" si="39"/>
        <v>5.9630189807027771E-2</v>
      </c>
      <c r="AD51" s="14">
        <f t="shared" si="10"/>
        <v>6.0173804327952489E-2</v>
      </c>
      <c r="AE51" s="14" t="str">
        <f t="shared" si="11"/>
        <v/>
      </c>
      <c r="AF51" s="14" t="str">
        <f t="shared" si="12"/>
        <v/>
      </c>
      <c r="AG51" s="14" t="str">
        <f t="shared" si="13"/>
        <v/>
      </c>
      <c r="AH51" s="14" t="str">
        <f t="shared" si="14"/>
        <v/>
      </c>
      <c r="AI51" s="14" t="str">
        <f t="shared" si="15"/>
        <v/>
      </c>
      <c r="AJ51" s="14" t="str">
        <f t="shared" si="16"/>
        <v/>
      </c>
      <c r="AK51" s="14" t="str">
        <f t="shared" si="17"/>
        <v/>
      </c>
      <c r="AL51" s="14" t="str">
        <f t="shared" si="18"/>
        <v/>
      </c>
      <c r="AN51" s="14">
        <f t="shared" si="40"/>
        <v>5.9630189807027771E-2</v>
      </c>
      <c r="AO51" s="14">
        <f t="shared" si="19"/>
        <v>6.0173804327952489E-2</v>
      </c>
      <c r="AP51" s="14" t="str">
        <f t="shared" si="20"/>
        <v/>
      </c>
      <c r="AQ51" s="14" t="str">
        <f t="shared" si="21"/>
        <v/>
      </c>
      <c r="AR51" s="14" t="str">
        <f t="shared" si="22"/>
        <v/>
      </c>
      <c r="AS51" s="14" t="str">
        <f t="shared" si="23"/>
        <v/>
      </c>
      <c r="AT51" s="14" t="str">
        <f t="shared" si="24"/>
        <v/>
      </c>
      <c r="AU51" s="14" t="str">
        <f t="shared" si="25"/>
        <v/>
      </c>
      <c r="AV51" s="14" t="str">
        <f t="shared" si="26"/>
        <v/>
      </c>
      <c r="AW51" s="14" t="str">
        <f t="shared" si="27"/>
        <v/>
      </c>
      <c r="AY51" s="20">
        <f t="shared" si="41"/>
        <v>892.71718799999996</v>
      </c>
      <c r="AZ51" s="20">
        <f t="shared" si="28"/>
        <v>945.95008336443607</v>
      </c>
      <c r="BA51" s="20">
        <f t="shared" si="29"/>
        <v>946.43537739091198</v>
      </c>
      <c r="BB51" s="20" t="str">
        <f t="shared" si="30"/>
        <v/>
      </c>
      <c r="BC51" s="20" t="str">
        <f t="shared" si="31"/>
        <v/>
      </c>
      <c r="BD51" s="20" t="str">
        <f t="shared" si="32"/>
        <v/>
      </c>
      <c r="BE51" s="20" t="str">
        <f t="shared" si="33"/>
        <v/>
      </c>
      <c r="BF51" s="20" t="str">
        <f t="shared" si="34"/>
        <v/>
      </c>
      <c r="BG51" s="20" t="str">
        <f t="shared" si="35"/>
        <v/>
      </c>
      <c r="BH51" s="20" t="str">
        <f t="shared" si="36"/>
        <v/>
      </c>
      <c r="BI51" s="20" t="str">
        <f t="shared" si="37"/>
        <v/>
      </c>
    </row>
    <row r="52" spans="2:61">
      <c r="B52" t="str">
        <f t="shared" si="0"/>
        <v>1996:6</v>
      </c>
      <c r="C52">
        <v>1996</v>
      </c>
      <c r="D52">
        <v>6</v>
      </c>
      <c r="E52" s="13">
        <v>30.713999999999999</v>
      </c>
      <c r="F52" s="13">
        <v>44.167000000000002</v>
      </c>
      <c r="G52" s="13">
        <v>45.644244537821102</v>
      </c>
      <c r="H52" s="13">
        <v>45.7156546248724</v>
      </c>
      <c r="I52" s="13"/>
      <c r="J52" s="13"/>
      <c r="K52" s="13"/>
      <c r="L52" s="13"/>
      <c r="M52" s="13"/>
      <c r="N52" s="13"/>
      <c r="O52" s="13"/>
      <c r="P52" s="13"/>
      <c r="R52" s="13">
        <f t="shared" si="38"/>
        <v>1.4772445378211003</v>
      </c>
      <c r="S52" s="13">
        <f t="shared" si="1"/>
        <v>1.5486546248723982</v>
      </c>
      <c r="T52" s="13" t="str">
        <f t="shared" si="2"/>
        <v/>
      </c>
      <c r="U52" s="13" t="str">
        <f t="shared" si="3"/>
        <v/>
      </c>
      <c r="V52" s="13" t="str">
        <f t="shared" si="4"/>
        <v/>
      </c>
      <c r="W52" s="13" t="str">
        <f t="shared" si="5"/>
        <v/>
      </c>
      <c r="X52" s="13" t="str">
        <f t="shared" si="6"/>
        <v/>
      </c>
      <c r="Y52" s="13" t="str">
        <f t="shared" si="7"/>
        <v/>
      </c>
      <c r="Z52" s="13" t="str">
        <f t="shared" si="8"/>
        <v/>
      </c>
      <c r="AA52" s="13" t="str">
        <f t="shared" si="9"/>
        <v/>
      </c>
      <c r="AC52" s="14">
        <f t="shared" si="39"/>
        <v>3.3446793710713886E-2</v>
      </c>
      <c r="AD52" s="14">
        <f t="shared" si="10"/>
        <v>3.5063613667951146E-2</v>
      </c>
      <c r="AE52" s="14" t="str">
        <f t="shared" si="11"/>
        <v/>
      </c>
      <c r="AF52" s="14" t="str">
        <f t="shared" si="12"/>
        <v/>
      </c>
      <c r="AG52" s="14" t="str">
        <f t="shared" si="13"/>
        <v/>
      </c>
      <c r="AH52" s="14" t="str">
        <f t="shared" si="14"/>
        <v/>
      </c>
      <c r="AI52" s="14" t="str">
        <f t="shared" si="15"/>
        <v/>
      </c>
      <c r="AJ52" s="14" t="str">
        <f t="shared" si="16"/>
        <v/>
      </c>
      <c r="AK52" s="14" t="str">
        <f t="shared" si="17"/>
        <v/>
      </c>
      <c r="AL52" s="14" t="str">
        <f t="shared" si="18"/>
        <v/>
      </c>
      <c r="AN52" s="14">
        <f t="shared" si="40"/>
        <v>3.3446793710713886E-2</v>
      </c>
      <c r="AO52" s="14">
        <f t="shared" si="19"/>
        <v>3.5063613667951146E-2</v>
      </c>
      <c r="AP52" s="14" t="str">
        <f t="shared" si="20"/>
        <v/>
      </c>
      <c r="AQ52" s="14" t="str">
        <f t="shared" si="21"/>
        <v/>
      </c>
      <c r="AR52" s="14" t="str">
        <f t="shared" si="22"/>
        <v/>
      </c>
      <c r="AS52" s="14" t="str">
        <f t="shared" si="23"/>
        <v/>
      </c>
      <c r="AT52" s="14" t="str">
        <f t="shared" si="24"/>
        <v/>
      </c>
      <c r="AU52" s="14" t="str">
        <f t="shared" si="25"/>
        <v/>
      </c>
      <c r="AV52" s="14" t="str">
        <f t="shared" si="26"/>
        <v/>
      </c>
      <c r="AW52" s="14" t="str">
        <f t="shared" si="27"/>
        <v/>
      </c>
      <c r="AY52" s="20">
        <f t="shared" si="41"/>
        <v>1356.5452379999999</v>
      </c>
      <c r="AZ52" s="20">
        <f t="shared" si="28"/>
        <v>1401.9173267346373</v>
      </c>
      <c r="BA52" s="20">
        <f t="shared" si="29"/>
        <v>1404.1106161483308</v>
      </c>
      <c r="BB52" s="20" t="str">
        <f t="shared" si="30"/>
        <v/>
      </c>
      <c r="BC52" s="20" t="str">
        <f t="shared" si="31"/>
        <v/>
      </c>
      <c r="BD52" s="20" t="str">
        <f t="shared" si="32"/>
        <v/>
      </c>
      <c r="BE52" s="20" t="str">
        <f t="shared" si="33"/>
        <v/>
      </c>
      <c r="BF52" s="20" t="str">
        <f t="shared" si="34"/>
        <v/>
      </c>
      <c r="BG52" s="20" t="str">
        <f t="shared" si="35"/>
        <v/>
      </c>
      <c r="BH52" s="20" t="str">
        <f t="shared" si="36"/>
        <v/>
      </c>
      <c r="BI52" s="20" t="str">
        <f t="shared" si="37"/>
        <v/>
      </c>
    </row>
    <row r="53" spans="2:61">
      <c r="B53" t="str">
        <f t="shared" si="0"/>
        <v>1996:7</v>
      </c>
      <c r="C53">
        <v>1996</v>
      </c>
      <c r="D53">
        <v>7</v>
      </c>
      <c r="E53" s="13">
        <v>30.428999999999998</v>
      </c>
      <c r="F53" s="13">
        <v>51.564999999999998</v>
      </c>
      <c r="G53" s="13">
        <v>52.807152484465703</v>
      </c>
      <c r="H53" s="13">
        <v>52.904109652772497</v>
      </c>
      <c r="I53" s="13"/>
      <c r="J53" s="13"/>
      <c r="K53" s="13"/>
      <c r="L53" s="13"/>
      <c r="M53" s="13"/>
      <c r="N53" s="13"/>
      <c r="O53" s="13"/>
      <c r="P53" s="13"/>
      <c r="R53" s="13">
        <f t="shared" si="38"/>
        <v>1.2421524844657057</v>
      </c>
      <c r="S53" s="13">
        <f t="shared" si="1"/>
        <v>1.3391096527724997</v>
      </c>
      <c r="T53" s="13" t="str">
        <f t="shared" si="2"/>
        <v/>
      </c>
      <c r="U53" s="13" t="str">
        <f t="shared" si="3"/>
        <v/>
      </c>
      <c r="V53" s="13" t="str">
        <f t="shared" si="4"/>
        <v/>
      </c>
      <c r="W53" s="13" t="str">
        <f t="shared" si="5"/>
        <v/>
      </c>
      <c r="X53" s="13" t="str">
        <f t="shared" si="6"/>
        <v/>
      </c>
      <c r="Y53" s="13" t="str">
        <f t="shared" si="7"/>
        <v/>
      </c>
      <c r="Z53" s="13" t="str">
        <f t="shared" si="8"/>
        <v/>
      </c>
      <c r="AA53" s="13" t="str">
        <f t="shared" si="9"/>
        <v/>
      </c>
      <c r="AC53" s="14">
        <f t="shared" si="39"/>
        <v>2.408906204723564E-2</v>
      </c>
      <c r="AD53" s="14">
        <f t="shared" si="10"/>
        <v>2.5969352327596232E-2</v>
      </c>
      <c r="AE53" s="14" t="str">
        <f t="shared" si="11"/>
        <v/>
      </c>
      <c r="AF53" s="14" t="str">
        <f t="shared" si="12"/>
        <v/>
      </c>
      <c r="AG53" s="14" t="str">
        <f t="shared" si="13"/>
        <v/>
      </c>
      <c r="AH53" s="14" t="str">
        <f t="shared" si="14"/>
        <v/>
      </c>
      <c r="AI53" s="14" t="str">
        <f t="shared" si="15"/>
        <v/>
      </c>
      <c r="AJ53" s="14" t="str">
        <f t="shared" si="16"/>
        <v/>
      </c>
      <c r="AK53" s="14" t="str">
        <f t="shared" si="17"/>
        <v/>
      </c>
      <c r="AL53" s="14" t="str">
        <f t="shared" si="18"/>
        <v/>
      </c>
      <c r="AN53" s="14">
        <f t="shared" si="40"/>
        <v>2.408906204723564E-2</v>
      </c>
      <c r="AO53" s="14">
        <f t="shared" si="19"/>
        <v>2.5969352327596232E-2</v>
      </c>
      <c r="AP53" s="14" t="str">
        <f t="shared" si="20"/>
        <v/>
      </c>
      <c r="AQ53" s="14" t="str">
        <f t="shared" si="21"/>
        <v/>
      </c>
      <c r="AR53" s="14" t="str">
        <f t="shared" si="22"/>
        <v/>
      </c>
      <c r="AS53" s="14" t="str">
        <f t="shared" si="23"/>
        <v/>
      </c>
      <c r="AT53" s="14" t="str">
        <f t="shared" si="24"/>
        <v/>
      </c>
      <c r="AU53" s="14" t="str">
        <f t="shared" si="25"/>
        <v/>
      </c>
      <c r="AV53" s="14" t="str">
        <f t="shared" si="26"/>
        <v/>
      </c>
      <c r="AW53" s="14" t="str">
        <f t="shared" si="27"/>
        <v/>
      </c>
      <c r="AY53" s="20">
        <f t="shared" si="41"/>
        <v>1569.071385</v>
      </c>
      <c r="AZ53" s="20">
        <f t="shared" si="28"/>
        <v>1606.8688429498068</v>
      </c>
      <c r="BA53" s="20">
        <f t="shared" si="29"/>
        <v>1609.8191526242142</v>
      </c>
      <c r="BB53" s="20" t="str">
        <f t="shared" si="30"/>
        <v/>
      </c>
      <c r="BC53" s="20" t="str">
        <f t="shared" si="31"/>
        <v/>
      </c>
      <c r="BD53" s="20" t="str">
        <f t="shared" si="32"/>
        <v/>
      </c>
      <c r="BE53" s="20" t="str">
        <f t="shared" si="33"/>
        <v/>
      </c>
      <c r="BF53" s="20" t="str">
        <f t="shared" si="34"/>
        <v/>
      </c>
      <c r="BG53" s="20" t="str">
        <f t="shared" si="35"/>
        <v/>
      </c>
      <c r="BH53" s="20" t="str">
        <f t="shared" si="36"/>
        <v/>
      </c>
      <c r="BI53" s="20" t="str">
        <f t="shared" si="37"/>
        <v/>
      </c>
    </row>
    <row r="54" spans="2:61">
      <c r="B54" t="str">
        <f t="shared" si="0"/>
        <v>1996:8</v>
      </c>
      <c r="C54">
        <v>1996</v>
      </c>
      <c r="D54">
        <v>8</v>
      </c>
      <c r="E54" s="13">
        <v>30.475999999999999</v>
      </c>
      <c r="F54" s="13">
        <v>51.386000000000003</v>
      </c>
      <c r="G54" s="13">
        <v>52.197808839133003</v>
      </c>
      <c r="H54" s="13">
        <v>52.304617766340201</v>
      </c>
      <c r="I54" s="13"/>
      <c r="J54" s="13"/>
      <c r="K54" s="13"/>
      <c r="L54" s="13"/>
      <c r="M54" s="13"/>
      <c r="N54" s="13"/>
      <c r="O54" s="13"/>
      <c r="P54" s="13"/>
      <c r="R54" s="13">
        <f t="shared" si="38"/>
        <v>0.8118088391330005</v>
      </c>
      <c r="S54" s="13">
        <f t="shared" si="1"/>
        <v>0.91861776634019776</v>
      </c>
      <c r="T54" s="13" t="str">
        <f t="shared" si="2"/>
        <v/>
      </c>
      <c r="U54" s="13" t="str">
        <f t="shared" si="3"/>
        <v/>
      </c>
      <c r="V54" s="13" t="str">
        <f t="shared" si="4"/>
        <v/>
      </c>
      <c r="W54" s="13" t="str">
        <f t="shared" si="5"/>
        <v/>
      </c>
      <c r="X54" s="13" t="str">
        <f t="shared" si="6"/>
        <v/>
      </c>
      <c r="Y54" s="13" t="str">
        <f t="shared" si="7"/>
        <v/>
      </c>
      <c r="Z54" s="13" t="str">
        <f t="shared" si="8"/>
        <v/>
      </c>
      <c r="AA54" s="13" t="str">
        <f t="shared" si="9"/>
        <v/>
      </c>
      <c r="AC54" s="14">
        <f t="shared" si="39"/>
        <v>1.5798249311738614E-2</v>
      </c>
      <c r="AD54" s="14">
        <f t="shared" si="10"/>
        <v>1.7876810149460898E-2</v>
      </c>
      <c r="AE54" s="14" t="str">
        <f t="shared" si="11"/>
        <v/>
      </c>
      <c r="AF54" s="14" t="str">
        <f t="shared" si="12"/>
        <v/>
      </c>
      <c r="AG54" s="14" t="str">
        <f t="shared" si="13"/>
        <v/>
      </c>
      <c r="AH54" s="14" t="str">
        <f t="shared" si="14"/>
        <v/>
      </c>
      <c r="AI54" s="14" t="str">
        <f t="shared" si="15"/>
        <v/>
      </c>
      <c r="AJ54" s="14" t="str">
        <f t="shared" si="16"/>
        <v/>
      </c>
      <c r="AK54" s="14" t="str">
        <f t="shared" si="17"/>
        <v/>
      </c>
      <c r="AL54" s="14" t="str">
        <f t="shared" si="18"/>
        <v/>
      </c>
      <c r="AN54" s="14">
        <f t="shared" si="40"/>
        <v>1.5798249311738614E-2</v>
      </c>
      <c r="AO54" s="14">
        <f t="shared" si="19"/>
        <v>1.7876810149460898E-2</v>
      </c>
      <c r="AP54" s="14" t="str">
        <f t="shared" si="20"/>
        <v/>
      </c>
      <c r="AQ54" s="14" t="str">
        <f t="shared" si="21"/>
        <v/>
      </c>
      <c r="AR54" s="14" t="str">
        <f t="shared" si="22"/>
        <v/>
      </c>
      <c r="AS54" s="14" t="str">
        <f t="shared" si="23"/>
        <v/>
      </c>
      <c r="AT54" s="14" t="str">
        <f t="shared" si="24"/>
        <v/>
      </c>
      <c r="AU54" s="14" t="str">
        <f t="shared" si="25"/>
        <v/>
      </c>
      <c r="AV54" s="14" t="str">
        <f t="shared" si="26"/>
        <v/>
      </c>
      <c r="AW54" s="14" t="str">
        <f t="shared" si="27"/>
        <v/>
      </c>
      <c r="AY54" s="20">
        <f t="shared" si="41"/>
        <v>1566.0397359999999</v>
      </c>
      <c r="AZ54" s="20">
        <f t="shared" si="28"/>
        <v>1590.7804221814174</v>
      </c>
      <c r="BA54" s="20">
        <f t="shared" si="29"/>
        <v>1594.0355310469838</v>
      </c>
      <c r="BB54" s="20" t="str">
        <f t="shared" si="30"/>
        <v/>
      </c>
      <c r="BC54" s="20" t="str">
        <f t="shared" si="31"/>
        <v/>
      </c>
      <c r="BD54" s="20" t="str">
        <f t="shared" si="32"/>
        <v/>
      </c>
      <c r="BE54" s="20" t="str">
        <f t="shared" si="33"/>
        <v/>
      </c>
      <c r="BF54" s="20" t="str">
        <f t="shared" si="34"/>
        <v/>
      </c>
      <c r="BG54" s="20" t="str">
        <f t="shared" si="35"/>
        <v/>
      </c>
      <c r="BH54" s="20" t="str">
        <f t="shared" si="36"/>
        <v/>
      </c>
      <c r="BI54" s="20" t="str">
        <f t="shared" si="37"/>
        <v/>
      </c>
    </row>
    <row r="55" spans="2:61">
      <c r="B55" t="str">
        <f t="shared" si="0"/>
        <v>1996:9</v>
      </c>
      <c r="C55">
        <v>1996</v>
      </c>
      <c r="D55">
        <v>9</v>
      </c>
      <c r="E55" s="13">
        <v>31.238</v>
      </c>
      <c r="F55" s="13">
        <v>47.313000000000002</v>
      </c>
      <c r="G55" s="13">
        <v>46.7478066555203</v>
      </c>
      <c r="H55" s="13">
        <v>46.859902973478199</v>
      </c>
      <c r="I55" s="13"/>
      <c r="J55" s="13"/>
      <c r="K55" s="13"/>
      <c r="L55" s="13"/>
      <c r="M55" s="13"/>
      <c r="N55" s="13"/>
      <c r="O55" s="13"/>
      <c r="P55" s="13"/>
      <c r="R55" s="13">
        <f t="shared" si="38"/>
        <v>-0.56519334447970238</v>
      </c>
      <c r="S55" s="13">
        <f t="shared" si="1"/>
        <v>-0.45309702652180306</v>
      </c>
      <c r="T55" s="13" t="str">
        <f t="shared" si="2"/>
        <v/>
      </c>
      <c r="U55" s="13" t="str">
        <f t="shared" si="3"/>
        <v/>
      </c>
      <c r="V55" s="13" t="str">
        <f t="shared" si="4"/>
        <v/>
      </c>
      <c r="W55" s="13" t="str">
        <f t="shared" si="5"/>
        <v/>
      </c>
      <c r="X55" s="13" t="str">
        <f t="shared" si="6"/>
        <v/>
      </c>
      <c r="Y55" s="13" t="str">
        <f t="shared" si="7"/>
        <v/>
      </c>
      <c r="Z55" s="13" t="str">
        <f t="shared" si="8"/>
        <v/>
      </c>
      <c r="AA55" s="13" t="str">
        <f t="shared" si="9"/>
        <v/>
      </c>
      <c r="AC55" s="14">
        <f t="shared" si="39"/>
        <v>-1.194583612283521E-2</v>
      </c>
      <c r="AD55" s="14">
        <f t="shared" si="10"/>
        <v>-9.5765862769598854E-3</v>
      </c>
      <c r="AE55" s="14" t="str">
        <f t="shared" si="11"/>
        <v/>
      </c>
      <c r="AF55" s="14" t="str">
        <f t="shared" si="12"/>
        <v/>
      </c>
      <c r="AG55" s="14" t="str">
        <f t="shared" si="13"/>
        <v/>
      </c>
      <c r="AH55" s="14" t="str">
        <f t="shared" si="14"/>
        <v/>
      </c>
      <c r="AI55" s="14" t="str">
        <f t="shared" si="15"/>
        <v/>
      </c>
      <c r="AJ55" s="14" t="str">
        <f t="shared" si="16"/>
        <v/>
      </c>
      <c r="AK55" s="14" t="str">
        <f t="shared" si="17"/>
        <v/>
      </c>
      <c r="AL55" s="14" t="str">
        <f t="shared" si="18"/>
        <v/>
      </c>
      <c r="AN55" s="14">
        <f t="shared" si="40"/>
        <v>1.194583612283521E-2</v>
      </c>
      <c r="AO55" s="14">
        <f t="shared" si="19"/>
        <v>9.5765862769598854E-3</v>
      </c>
      <c r="AP55" s="14" t="str">
        <f t="shared" si="20"/>
        <v/>
      </c>
      <c r="AQ55" s="14" t="str">
        <f t="shared" si="21"/>
        <v/>
      </c>
      <c r="AR55" s="14" t="str">
        <f t="shared" si="22"/>
        <v/>
      </c>
      <c r="AS55" s="14" t="str">
        <f t="shared" si="23"/>
        <v/>
      </c>
      <c r="AT55" s="14" t="str">
        <f t="shared" si="24"/>
        <v/>
      </c>
      <c r="AU55" s="14" t="str">
        <f t="shared" si="25"/>
        <v/>
      </c>
      <c r="AV55" s="14" t="str">
        <f t="shared" si="26"/>
        <v/>
      </c>
      <c r="AW55" s="14" t="str">
        <f t="shared" si="27"/>
        <v/>
      </c>
      <c r="AY55" s="20">
        <f t="shared" si="41"/>
        <v>1477.9634940000001</v>
      </c>
      <c r="AZ55" s="20">
        <f t="shared" si="28"/>
        <v>1460.307984305143</v>
      </c>
      <c r="BA55" s="20">
        <f t="shared" si="29"/>
        <v>1463.8096490855119</v>
      </c>
      <c r="BB55" s="20" t="str">
        <f t="shared" si="30"/>
        <v/>
      </c>
      <c r="BC55" s="20" t="str">
        <f t="shared" si="31"/>
        <v/>
      </c>
      <c r="BD55" s="20" t="str">
        <f t="shared" si="32"/>
        <v/>
      </c>
      <c r="BE55" s="20" t="str">
        <f t="shared" si="33"/>
        <v/>
      </c>
      <c r="BF55" s="20" t="str">
        <f t="shared" si="34"/>
        <v/>
      </c>
      <c r="BG55" s="20" t="str">
        <f t="shared" si="35"/>
        <v/>
      </c>
      <c r="BH55" s="20" t="str">
        <f t="shared" si="36"/>
        <v/>
      </c>
      <c r="BI55" s="20" t="str">
        <f t="shared" si="37"/>
        <v/>
      </c>
    </row>
    <row r="56" spans="2:61">
      <c r="B56" t="str">
        <f t="shared" si="0"/>
        <v>1996:10</v>
      </c>
      <c r="C56">
        <v>1996</v>
      </c>
      <c r="D56">
        <v>10</v>
      </c>
      <c r="E56" s="13">
        <v>29.619</v>
      </c>
      <c r="F56" s="13">
        <v>37.314</v>
      </c>
      <c r="G56" s="13">
        <v>37.499677048261297</v>
      </c>
      <c r="H56" s="13">
        <v>37.596814799325301</v>
      </c>
      <c r="I56" s="13"/>
      <c r="J56" s="13"/>
      <c r="K56" s="13"/>
      <c r="L56" s="13"/>
      <c r="M56" s="13"/>
      <c r="N56" s="13"/>
      <c r="O56" s="13"/>
      <c r="P56" s="13"/>
      <c r="R56" s="13">
        <f t="shared" si="38"/>
        <v>0.18567704826129727</v>
      </c>
      <c r="S56" s="13">
        <f t="shared" si="1"/>
        <v>0.28281479932530118</v>
      </c>
      <c r="T56" s="13" t="str">
        <f t="shared" si="2"/>
        <v/>
      </c>
      <c r="U56" s="13" t="str">
        <f t="shared" si="3"/>
        <v/>
      </c>
      <c r="V56" s="13" t="str">
        <f t="shared" si="4"/>
        <v/>
      </c>
      <c r="W56" s="13" t="str">
        <f t="shared" si="5"/>
        <v/>
      </c>
      <c r="X56" s="13" t="str">
        <f t="shared" si="6"/>
        <v/>
      </c>
      <c r="Y56" s="13" t="str">
        <f t="shared" si="7"/>
        <v/>
      </c>
      <c r="Z56" s="13" t="str">
        <f t="shared" si="8"/>
        <v/>
      </c>
      <c r="AA56" s="13" t="str">
        <f t="shared" si="9"/>
        <v/>
      </c>
      <c r="AC56" s="14">
        <f t="shared" si="39"/>
        <v>4.9760692571500578E-3</v>
      </c>
      <c r="AD56" s="14">
        <f t="shared" si="10"/>
        <v>7.5793214162325449E-3</v>
      </c>
      <c r="AE56" s="14" t="str">
        <f t="shared" si="11"/>
        <v/>
      </c>
      <c r="AF56" s="14" t="str">
        <f t="shared" si="12"/>
        <v/>
      </c>
      <c r="AG56" s="14" t="str">
        <f t="shared" si="13"/>
        <v/>
      </c>
      <c r="AH56" s="14" t="str">
        <f t="shared" si="14"/>
        <v/>
      </c>
      <c r="AI56" s="14" t="str">
        <f t="shared" si="15"/>
        <v/>
      </c>
      <c r="AJ56" s="14" t="str">
        <f t="shared" si="16"/>
        <v/>
      </c>
      <c r="AK56" s="14" t="str">
        <f t="shared" si="17"/>
        <v/>
      </c>
      <c r="AL56" s="14" t="str">
        <f t="shared" si="18"/>
        <v/>
      </c>
      <c r="AN56" s="14">
        <f t="shared" si="40"/>
        <v>4.9760692571500578E-3</v>
      </c>
      <c r="AO56" s="14">
        <f t="shared" si="19"/>
        <v>7.5793214162325449E-3</v>
      </c>
      <c r="AP56" s="14" t="str">
        <f t="shared" si="20"/>
        <v/>
      </c>
      <c r="AQ56" s="14" t="str">
        <f t="shared" si="21"/>
        <v/>
      </c>
      <c r="AR56" s="14" t="str">
        <f t="shared" si="22"/>
        <v/>
      </c>
      <c r="AS56" s="14" t="str">
        <f t="shared" si="23"/>
        <v/>
      </c>
      <c r="AT56" s="14" t="str">
        <f t="shared" si="24"/>
        <v/>
      </c>
      <c r="AU56" s="14" t="str">
        <f t="shared" si="25"/>
        <v/>
      </c>
      <c r="AV56" s="14" t="str">
        <f t="shared" si="26"/>
        <v/>
      </c>
      <c r="AW56" s="14" t="str">
        <f t="shared" si="27"/>
        <v/>
      </c>
      <c r="AY56" s="20">
        <f t="shared" si="41"/>
        <v>1105.203366</v>
      </c>
      <c r="AZ56" s="20">
        <f t="shared" si="28"/>
        <v>1110.7029344924513</v>
      </c>
      <c r="BA56" s="20">
        <f t="shared" si="29"/>
        <v>1113.5800575412161</v>
      </c>
      <c r="BB56" s="20" t="str">
        <f t="shared" si="30"/>
        <v/>
      </c>
      <c r="BC56" s="20" t="str">
        <f t="shared" si="31"/>
        <v/>
      </c>
      <c r="BD56" s="20" t="str">
        <f t="shared" si="32"/>
        <v/>
      </c>
      <c r="BE56" s="20" t="str">
        <f t="shared" si="33"/>
        <v/>
      </c>
      <c r="BF56" s="20" t="str">
        <f t="shared" si="34"/>
        <v/>
      </c>
      <c r="BG56" s="20" t="str">
        <f t="shared" si="35"/>
        <v/>
      </c>
      <c r="BH56" s="20" t="str">
        <f t="shared" si="36"/>
        <v/>
      </c>
      <c r="BI56" s="20" t="str">
        <f t="shared" si="37"/>
        <v/>
      </c>
    </row>
    <row r="57" spans="2:61">
      <c r="B57" t="str">
        <f t="shared" si="0"/>
        <v>1996:11</v>
      </c>
      <c r="C57">
        <v>1996</v>
      </c>
      <c r="D57">
        <v>11</v>
      </c>
      <c r="E57" s="13">
        <v>29.475999999999999</v>
      </c>
      <c r="F57" s="13">
        <v>29.37</v>
      </c>
      <c r="G57" s="13">
        <v>29.900844439686502</v>
      </c>
      <c r="H57" s="13">
        <v>29.989375903799701</v>
      </c>
      <c r="I57" s="13"/>
      <c r="J57" s="13"/>
      <c r="K57" s="13"/>
      <c r="L57" s="13"/>
      <c r="M57" s="13"/>
      <c r="N57" s="13"/>
      <c r="O57" s="13"/>
      <c r="P57" s="13"/>
      <c r="R57" s="13">
        <f t="shared" si="38"/>
        <v>0.53084443968650064</v>
      </c>
      <c r="S57" s="13">
        <f t="shared" si="1"/>
        <v>0.61937590379969976</v>
      </c>
      <c r="T57" s="13" t="str">
        <f t="shared" si="2"/>
        <v/>
      </c>
      <c r="U57" s="13" t="str">
        <f t="shared" si="3"/>
        <v/>
      </c>
      <c r="V57" s="13" t="str">
        <f t="shared" si="4"/>
        <v/>
      </c>
      <c r="W57" s="13" t="str">
        <f t="shared" si="5"/>
        <v/>
      </c>
      <c r="X57" s="13" t="str">
        <f t="shared" si="6"/>
        <v/>
      </c>
      <c r="Y57" s="13" t="str">
        <f t="shared" si="7"/>
        <v/>
      </c>
      <c r="Z57" s="13" t="str">
        <f t="shared" si="8"/>
        <v/>
      </c>
      <c r="AA57" s="13" t="str">
        <f t="shared" si="9"/>
        <v/>
      </c>
      <c r="AC57" s="14">
        <f t="shared" si="39"/>
        <v>1.8074376564061988E-2</v>
      </c>
      <c r="AD57" s="14">
        <f t="shared" si="10"/>
        <v>2.1088726721133801E-2</v>
      </c>
      <c r="AE57" s="14" t="str">
        <f t="shared" si="11"/>
        <v/>
      </c>
      <c r="AF57" s="14" t="str">
        <f t="shared" si="12"/>
        <v/>
      </c>
      <c r="AG57" s="14" t="str">
        <f t="shared" si="13"/>
        <v/>
      </c>
      <c r="AH57" s="14" t="str">
        <f t="shared" si="14"/>
        <v/>
      </c>
      <c r="AI57" s="14" t="str">
        <f t="shared" si="15"/>
        <v/>
      </c>
      <c r="AJ57" s="14" t="str">
        <f t="shared" si="16"/>
        <v/>
      </c>
      <c r="AK57" s="14" t="str">
        <f t="shared" si="17"/>
        <v/>
      </c>
      <c r="AL57" s="14" t="str">
        <f t="shared" si="18"/>
        <v/>
      </c>
      <c r="AN57" s="14">
        <f t="shared" si="40"/>
        <v>1.8074376564061988E-2</v>
      </c>
      <c r="AO57" s="14">
        <f t="shared" si="19"/>
        <v>2.1088726721133801E-2</v>
      </c>
      <c r="AP57" s="14" t="str">
        <f t="shared" si="20"/>
        <v/>
      </c>
      <c r="AQ57" s="14" t="str">
        <f t="shared" si="21"/>
        <v/>
      </c>
      <c r="AR57" s="14" t="str">
        <f t="shared" si="22"/>
        <v/>
      </c>
      <c r="AS57" s="14" t="str">
        <f t="shared" si="23"/>
        <v/>
      </c>
      <c r="AT57" s="14" t="str">
        <f t="shared" si="24"/>
        <v/>
      </c>
      <c r="AU57" s="14" t="str">
        <f t="shared" si="25"/>
        <v/>
      </c>
      <c r="AV57" s="14" t="str">
        <f t="shared" si="26"/>
        <v/>
      </c>
      <c r="AW57" s="14" t="str">
        <f t="shared" si="27"/>
        <v/>
      </c>
      <c r="AY57" s="20">
        <f t="shared" si="41"/>
        <v>865.71011999999996</v>
      </c>
      <c r="AZ57" s="20">
        <f t="shared" si="28"/>
        <v>881.35729070419927</v>
      </c>
      <c r="BA57" s="20">
        <f t="shared" si="29"/>
        <v>883.96684414039999</v>
      </c>
      <c r="BB57" s="20" t="str">
        <f t="shared" si="30"/>
        <v/>
      </c>
      <c r="BC57" s="20" t="str">
        <f t="shared" si="31"/>
        <v/>
      </c>
      <c r="BD57" s="20" t="str">
        <f t="shared" si="32"/>
        <v/>
      </c>
      <c r="BE57" s="20" t="str">
        <f t="shared" si="33"/>
        <v/>
      </c>
      <c r="BF57" s="20" t="str">
        <f t="shared" si="34"/>
        <v/>
      </c>
      <c r="BG57" s="20" t="str">
        <f t="shared" si="35"/>
        <v/>
      </c>
      <c r="BH57" s="20" t="str">
        <f t="shared" si="36"/>
        <v/>
      </c>
      <c r="BI57" s="20" t="str">
        <f t="shared" si="37"/>
        <v/>
      </c>
    </row>
    <row r="58" spans="2:61">
      <c r="B58" t="str">
        <f t="shared" si="0"/>
        <v>1996:12</v>
      </c>
      <c r="C58">
        <v>1996</v>
      </c>
      <c r="D58">
        <v>12</v>
      </c>
      <c r="E58" s="13">
        <v>32.332999999999998</v>
      </c>
      <c r="F58" s="13">
        <v>31.664000000000001</v>
      </c>
      <c r="G58" s="13">
        <v>31.352110659820699</v>
      </c>
      <c r="H58" s="13">
        <v>31.4490461666256</v>
      </c>
      <c r="I58" s="13"/>
      <c r="J58" s="13"/>
      <c r="K58" s="13"/>
      <c r="L58" s="13"/>
      <c r="M58" s="13"/>
      <c r="N58" s="13"/>
      <c r="O58" s="13"/>
      <c r="P58" s="13"/>
      <c r="R58" s="13">
        <f t="shared" si="38"/>
        <v>-0.31188934017930237</v>
      </c>
      <c r="S58" s="13">
        <f t="shared" si="1"/>
        <v>-0.21495383337440188</v>
      </c>
      <c r="T58" s="13" t="str">
        <f t="shared" si="2"/>
        <v/>
      </c>
      <c r="U58" s="13" t="str">
        <f t="shared" si="3"/>
        <v/>
      </c>
      <c r="V58" s="13" t="str">
        <f t="shared" si="4"/>
        <v/>
      </c>
      <c r="W58" s="13" t="str">
        <f t="shared" si="5"/>
        <v/>
      </c>
      <c r="X58" s="13" t="str">
        <f t="shared" si="6"/>
        <v/>
      </c>
      <c r="Y58" s="13" t="str">
        <f t="shared" si="7"/>
        <v/>
      </c>
      <c r="Z58" s="13" t="str">
        <f t="shared" si="8"/>
        <v/>
      </c>
      <c r="AA58" s="13" t="str">
        <f t="shared" si="9"/>
        <v/>
      </c>
      <c r="AC58" s="14">
        <f t="shared" si="39"/>
        <v>-9.8499665291593725E-3</v>
      </c>
      <c r="AD58" s="14">
        <f t="shared" si="10"/>
        <v>-6.7885874612936417E-3</v>
      </c>
      <c r="AE58" s="14" t="str">
        <f t="shared" si="11"/>
        <v/>
      </c>
      <c r="AF58" s="14" t="str">
        <f t="shared" si="12"/>
        <v/>
      </c>
      <c r="AG58" s="14" t="str">
        <f t="shared" si="13"/>
        <v/>
      </c>
      <c r="AH58" s="14" t="str">
        <f t="shared" si="14"/>
        <v/>
      </c>
      <c r="AI58" s="14" t="str">
        <f t="shared" si="15"/>
        <v/>
      </c>
      <c r="AJ58" s="14" t="str">
        <f t="shared" si="16"/>
        <v/>
      </c>
      <c r="AK58" s="14" t="str">
        <f t="shared" si="17"/>
        <v/>
      </c>
      <c r="AL58" s="14" t="str">
        <f t="shared" si="18"/>
        <v/>
      </c>
      <c r="AN58" s="14">
        <f t="shared" si="40"/>
        <v>9.8499665291593725E-3</v>
      </c>
      <c r="AO58" s="14">
        <f t="shared" si="19"/>
        <v>6.7885874612936417E-3</v>
      </c>
      <c r="AP58" s="14" t="str">
        <f t="shared" si="20"/>
        <v/>
      </c>
      <c r="AQ58" s="14" t="str">
        <f t="shared" si="21"/>
        <v/>
      </c>
      <c r="AR58" s="14" t="str">
        <f t="shared" si="22"/>
        <v/>
      </c>
      <c r="AS58" s="14" t="str">
        <f t="shared" si="23"/>
        <v/>
      </c>
      <c r="AT58" s="14" t="str">
        <f t="shared" si="24"/>
        <v/>
      </c>
      <c r="AU58" s="14" t="str">
        <f t="shared" si="25"/>
        <v/>
      </c>
      <c r="AV58" s="14" t="str">
        <f t="shared" si="26"/>
        <v/>
      </c>
      <c r="AW58" s="14" t="str">
        <f t="shared" si="27"/>
        <v/>
      </c>
      <c r="AY58" s="20">
        <f t="shared" si="41"/>
        <v>1023.792112</v>
      </c>
      <c r="AZ58" s="20">
        <f t="shared" si="28"/>
        <v>1013.7077939639826</v>
      </c>
      <c r="BA58" s="20">
        <f t="shared" si="29"/>
        <v>1016.8420097055055</v>
      </c>
      <c r="BB58" s="20" t="str">
        <f t="shared" si="30"/>
        <v/>
      </c>
      <c r="BC58" s="20" t="str">
        <f t="shared" si="31"/>
        <v/>
      </c>
      <c r="BD58" s="20" t="str">
        <f t="shared" si="32"/>
        <v/>
      </c>
      <c r="BE58" s="20" t="str">
        <f t="shared" si="33"/>
        <v/>
      </c>
      <c r="BF58" s="20" t="str">
        <f t="shared" si="34"/>
        <v/>
      </c>
      <c r="BG58" s="20" t="str">
        <f t="shared" si="35"/>
        <v/>
      </c>
      <c r="BH58" s="20" t="str">
        <f t="shared" si="36"/>
        <v/>
      </c>
      <c r="BI58" s="20" t="str">
        <f t="shared" si="37"/>
        <v/>
      </c>
    </row>
    <row r="59" spans="2:61">
      <c r="B59" t="str">
        <f t="shared" si="0"/>
        <v>1997:1</v>
      </c>
      <c r="C59">
        <v>1997</v>
      </c>
      <c r="D59">
        <v>1</v>
      </c>
      <c r="E59" s="13">
        <v>33.381</v>
      </c>
      <c r="F59" s="13">
        <v>37.656999999999996</v>
      </c>
      <c r="G59" s="13">
        <v>36.3901353382767</v>
      </c>
      <c r="H59" s="13">
        <v>36.4856328112418</v>
      </c>
      <c r="I59" s="13"/>
      <c r="J59" s="13"/>
      <c r="K59" s="13"/>
      <c r="L59" s="13"/>
      <c r="M59" s="13"/>
      <c r="N59" s="13"/>
      <c r="O59" s="13"/>
      <c r="P59" s="13"/>
      <c r="R59" s="13">
        <f t="shared" si="38"/>
        <v>-1.2668646617232966</v>
      </c>
      <c r="S59" s="13">
        <f t="shared" si="1"/>
        <v>-1.1713671887581967</v>
      </c>
      <c r="T59" s="13" t="str">
        <f t="shared" si="2"/>
        <v/>
      </c>
      <c r="U59" s="13" t="str">
        <f t="shared" si="3"/>
        <v/>
      </c>
      <c r="V59" s="13" t="str">
        <f t="shared" si="4"/>
        <v/>
      </c>
      <c r="W59" s="13" t="str">
        <f t="shared" si="5"/>
        <v/>
      </c>
      <c r="X59" s="13" t="str">
        <f t="shared" si="6"/>
        <v/>
      </c>
      <c r="Y59" s="13" t="str">
        <f t="shared" si="7"/>
        <v/>
      </c>
      <c r="Z59" s="13" t="str">
        <f t="shared" si="8"/>
        <v/>
      </c>
      <c r="AA59" s="13" t="str">
        <f t="shared" si="9"/>
        <v/>
      </c>
      <c r="AC59" s="14">
        <f t="shared" si="39"/>
        <v>-3.3642208931229163E-2</v>
      </c>
      <c r="AD59" s="14">
        <f t="shared" si="10"/>
        <v>-3.1106226963332099E-2</v>
      </c>
      <c r="AE59" s="14" t="str">
        <f t="shared" si="11"/>
        <v/>
      </c>
      <c r="AF59" s="14" t="str">
        <f t="shared" si="12"/>
        <v/>
      </c>
      <c r="AG59" s="14" t="str">
        <f t="shared" si="13"/>
        <v/>
      </c>
      <c r="AH59" s="14" t="str">
        <f t="shared" si="14"/>
        <v/>
      </c>
      <c r="AI59" s="14" t="str">
        <f t="shared" si="15"/>
        <v/>
      </c>
      <c r="AJ59" s="14" t="str">
        <f t="shared" si="16"/>
        <v/>
      </c>
      <c r="AK59" s="14" t="str">
        <f t="shared" si="17"/>
        <v/>
      </c>
      <c r="AL59" s="14" t="str">
        <f t="shared" si="18"/>
        <v/>
      </c>
      <c r="AN59" s="14">
        <f t="shared" si="40"/>
        <v>3.3642208931229163E-2</v>
      </c>
      <c r="AO59" s="14">
        <f t="shared" si="19"/>
        <v>3.1106226963332099E-2</v>
      </c>
      <c r="AP59" s="14" t="str">
        <f t="shared" si="20"/>
        <v/>
      </c>
      <c r="AQ59" s="14" t="str">
        <f t="shared" si="21"/>
        <v/>
      </c>
      <c r="AR59" s="14" t="str">
        <f t="shared" si="22"/>
        <v/>
      </c>
      <c r="AS59" s="14" t="str">
        <f t="shared" si="23"/>
        <v/>
      </c>
      <c r="AT59" s="14" t="str">
        <f t="shared" si="24"/>
        <v/>
      </c>
      <c r="AU59" s="14" t="str">
        <f t="shared" si="25"/>
        <v/>
      </c>
      <c r="AV59" s="14" t="str">
        <f t="shared" si="26"/>
        <v/>
      </c>
      <c r="AW59" s="14" t="str">
        <f t="shared" si="27"/>
        <v/>
      </c>
      <c r="AY59" s="20">
        <f t="shared" si="41"/>
        <v>1257.0283169999998</v>
      </c>
      <c r="AZ59" s="20">
        <f t="shared" si="28"/>
        <v>1214.7391077270145</v>
      </c>
      <c r="BA59" s="20">
        <f t="shared" si="29"/>
        <v>1217.9269088720625</v>
      </c>
      <c r="BB59" s="20" t="str">
        <f t="shared" si="30"/>
        <v/>
      </c>
      <c r="BC59" s="20" t="str">
        <f t="shared" si="31"/>
        <v/>
      </c>
      <c r="BD59" s="20" t="str">
        <f t="shared" si="32"/>
        <v/>
      </c>
      <c r="BE59" s="20" t="str">
        <f t="shared" si="33"/>
        <v/>
      </c>
      <c r="BF59" s="20" t="str">
        <f t="shared" si="34"/>
        <v/>
      </c>
      <c r="BG59" s="20" t="str">
        <f t="shared" si="35"/>
        <v/>
      </c>
      <c r="BH59" s="20" t="str">
        <f t="shared" si="36"/>
        <v/>
      </c>
      <c r="BI59" s="20" t="str">
        <f t="shared" si="37"/>
        <v/>
      </c>
    </row>
    <row r="60" spans="2:61">
      <c r="B60" t="str">
        <f t="shared" si="0"/>
        <v>1997:2</v>
      </c>
      <c r="C60">
        <v>1997</v>
      </c>
      <c r="D60">
        <v>2</v>
      </c>
      <c r="E60" s="13">
        <v>32.286000000000001</v>
      </c>
      <c r="F60" s="13">
        <v>34.021999999999998</v>
      </c>
      <c r="G60" s="13">
        <v>36.691067749355398</v>
      </c>
      <c r="H60" s="13">
        <v>36.7630390071891</v>
      </c>
      <c r="I60" s="13"/>
      <c r="J60" s="13"/>
      <c r="K60" s="13"/>
      <c r="L60" s="13"/>
      <c r="M60" s="13"/>
      <c r="N60" s="13"/>
      <c r="O60" s="13"/>
      <c r="P60" s="13"/>
      <c r="R60" s="13">
        <f t="shared" si="38"/>
        <v>2.6690677493553991</v>
      </c>
      <c r="S60" s="13">
        <f t="shared" si="1"/>
        <v>2.7410390071891015</v>
      </c>
      <c r="T60" s="13" t="str">
        <f t="shared" si="2"/>
        <v/>
      </c>
      <c r="U60" s="13" t="str">
        <f t="shared" si="3"/>
        <v/>
      </c>
      <c r="V60" s="13" t="str">
        <f t="shared" si="4"/>
        <v/>
      </c>
      <c r="W60" s="13" t="str">
        <f t="shared" si="5"/>
        <v/>
      </c>
      <c r="X60" s="13" t="str">
        <f t="shared" si="6"/>
        <v/>
      </c>
      <c r="Y60" s="13" t="str">
        <f t="shared" si="7"/>
        <v/>
      </c>
      <c r="Z60" s="13" t="str">
        <f t="shared" si="8"/>
        <v/>
      </c>
      <c r="AA60" s="13" t="str">
        <f t="shared" si="9"/>
        <v/>
      </c>
      <c r="AC60" s="14">
        <f t="shared" si="39"/>
        <v>7.8451230067468083E-2</v>
      </c>
      <c r="AD60" s="14">
        <f t="shared" si="10"/>
        <v>8.0566662958941326E-2</v>
      </c>
      <c r="AE60" s="14" t="str">
        <f t="shared" si="11"/>
        <v/>
      </c>
      <c r="AF60" s="14" t="str">
        <f t="shared" si="12"/>
        <v/>
      </c>
      <c r="AG60" s="14" t="str">
        <f t="shared" si="13"/>
        <v/>
      </c>
      <c r="AH60" s="14" t="str">
        <f t="shared" si="14"/>
        <v/>
      </c>
      <c r="AI60" s="14" t="str">
        <f t="shared" si="15"/>
        <v/>
      </c>
      <c r="AJ60" s="14" t="str">
        <f t="shared" si="16"/>
        <v/>
      </c>
      <c r="AK60" s="14" t="str">
        <f t="shared" si="17"/>
        <v/>
      </c>
      <c r="AL60" s="14" t="str">
        <f t="shared" si="18"/>
        <v/>
      </c>
      <c r="AN60" s="14">
        <f t="shared" si="40"/>
        <v>7.8451230067468083E-2</v>
      </c>
      <c r="AO60" s="14">
        <f t="shared" si="19"/>
        <v>8.0566662958941326E-2</v>
      </c>
      <c r="AP60" s="14" t="str">
        <f t="shared" si="20"/>
        <v/>
      </c>
      <c r="AQ60" s="14" t="str">
        <f t="shared" si="21"/>
        <v/>
      </c>
      <c r="AR60" s="14" t="str">
        <f t="shared" si="22"/>
        <v/>
      </c>
      <c r="AS60" s="14" t="str">
        <f t="shared" si="23"/>
        <v/>
      </c>
      <c r="AT60" s="14" t="str">
        <f t="shared" si="24"/>
        <v/>
      </c>
      <c r="AU60" s="14" t="str">
        <f t="shared" si="25"/>
        <v/>
      </c>
      <c r="AV60" s="14" t="str">
        <f t="shared" si="26"/>
        <v/>
      </c>
      <c r="AW60" s="14" t="str">
        <f t="shared" si="27"/>
        <v/>
      </c>
      <c r="AY60" s="20">
        <f t="shared" si="41"/>
        <v>1098.4342919999999</v>
      </c>
      <c r="AZ60" s="20">
        <f t="shared" si="28"/>
        <v>1184.6078133556884</v>
      </c>
      <c r="BA60" s="20">
        <f t="shared" si="29"/>
        <v>1186.9314773861074</v>
      </c>
      <c r="BB60" s="20" t="str">
        <f t="shared" si="30"/>
        <v/>
      </c>
      <c r="BC60" s="20" t="str">
        <f t="shared" si="31"/>
        <v/>
      </c>
      <c r="BD60" s="20" t="str">
        <f t="shared" si="32"/>
        <v/>
      </c>
      <c r="BE60" s="20" t="str">
        <f t="shared" si="33"/>
        <v/>
      </c>
      <c r="BF60" s="20" t="str">
        <f t="shared" si="34"/>
        <v/>
      </c>
      <c r="BG60" s="20" t="str">
        <f t="shared" si="35"/>
        <v/>
      </c>
      <c r="BH60" s="20" t="str">
        <f t="shared" si="36"/>
        <v/>
      </c>
      <c r="BI60" s="20" t="str">
        <f t="shared" si="37"/>
        <v/>
      </c>
    </row>
    <row r="61" spans="2:61">
      <c r="B61" t="str">
        <f t="shared" si="0"/>
        <v>1997:3</v>
      </c>
      <c r="C61">
        <v>1997</v>
      </c>
      <c r="D61">
        <v>3</v>
      </c>
      <c r="E61" s="13">
        <v>29.381</v>
      </c>
      <c r="F61" s="13">
        <v>29.742000000000001</v>
      </c>
      <c r="G61" s="13">
        <v>28.1170758235595</v>
      </c>
      <c r="H61" s="13">
        <v>28.175735717107699</v>
      </c>
      <c r="I61" s="13"/>
      <c r="J61" s="13"/>
      <c r="K61" s="13"/>
      <c r="L61" s="13"/>
      <c r="M61" s="13"/>
      <c r="N61" s="13"/>
      <c r="O61" s="13"/>
      <c r="P61" s="13"/>
      <c r="R61" s="13">
        <f t="shared" si="38"/>
        <v>-1.6249241764405014</v>
      </c>
      <c r="S61" s="13">
        <f t="shared" si="1"/>
        <v>-1.5662642828923019</v>
      </c>
      <c r="T61" s="13" t="str">
        <f t="shared" si="2"/>
        <v/>
      </c>
      <c r="U61" s="13" t="str">
        <f t="shared" si="3"/>
        <v/>
      </c>
      <c r="V61" s="13" t="str">
        <f t="shared" si="4"/>
        <v/>
      </c>
      <c r="W61" s="13" t="str">
        <f t="shared" si="5"/>
        <v/>
      </c>
      <c r="X61" s="13" t="str">
        <f t="shared" si="6"/>
        <v/>
      </c>
      <c r="Y61" s="13" t="str">
        <f t="shared" si="7"/>
        <v/>
      </c>
      <c r="Z61" s="13" t="str">
        <f t="shared" si="8"/>
        <v/>
      </c>
      <c r="AA61" s="13" t="str">
        <f t="shared" si="9"/>
        <v/>
      </c>
      <c r="AC61" s="14">
        <f t="shared" si="39"/>
        <v>-5.4633991541944094E-2</v>
      </c>
      <c r="AD61" s="14">
        <f t="shared" si="10"/>
        <v>-5.2661700050174898E-2</v>
      </c>
      <c r="AE61" s="14" t="str">
        <f t="shared" si="11"/>
        <v/>
      </c>
      <c r="AF61" s="14" t="str">
        <f t="shared" si="12"/>
        <v/>
      </c>
      <c r="AG61" s="14" t="str">
        <f t="shared" si="13"/>
        <v/>
      </c>
      <c r="AH61" s="14" t="str">
        <f t="shared" si="14"/>
        <v/>
      </c>
      <c r="AI61" s="14" t="str">
        <f t="shared" si="15"/>
        <v/>
      </c>
      <c r="AJ61" s="14" t="str">
        <f t="shared" si="16"/>
        <v/>
      </c>
      <c r="AK61" s="14" t="str">
        <f t="shared" si="17"/>
        <v/>
      </c>
      <c r="AL61" s="14" t="str">
        <f t="shared" si="18"/>
        <v/>
      </c>
      <c r="AN61" s="14">
        <f t="shared" si="40"/>
        <v>5.4633991541944094E-2</v>
      </c>
      <c r="AO61" s="14">
        <f t="shared" si="19"/>
        <v>5.2661700050174898E-2</v>
      </c>
      <c r="AP61" s="14" t="str">
        <f t="shared" si="20"/>
        <v/>
      </c>
      <c r="AQ61" s="14" t="str">
        <f t="shared" si="21"/>
        <v/>
      </c>
      <c r="AR61" s="14" t="str">
        <f t="shared" si="22"/>
        <v/>
      </c>
      <c r="AS61" s="14" t="str">
        <f t="shared" si="23"/>
        <v/>
      </c>
      <c r="AT61" s="14" t="str">
        <f t="shared" si="24"/>
        <v/>
      </c>
      <c r="AU61" s="14" t="str">
        <f t="shared" si="25"/>
        <v/>
      </c>
      <c r="AV61" s="14" t="str">
        <f t="shared" si="26"/>
        <v/>
      </c>
      <c r="AW61" s="14" t="str">
        <f t="shared" si="27"/>
        <v/>
      </c>
      <c r="AY61" s="20">
        <f t="shared" si="41"/>
        <v>873.84970199999998</v>
      </c>
      <c r="AZ61" s="20">
        <f t="shared" si="28"/>
        <v>826.10780477200171</v>
      </c>
      <c r="BA61" s="20">
        <f t="shared" si="29"/>
        <v>827.83129110434129</v>
      </c>
      <c r="BB61" s="20" t="str">
        <f t="shared" si="30"/>
        <v/>
      </c>
      <c r="BC61" s="20" t="str">
        <f t="shared" si="31"/>
        <v/>
      </c>
      <c r="BD61" s="20" t="str">
        <f t="shared" si="32"/>
        <v/>
      </c>
      <c r="BE61" s="20" t="str">
        <f t="shared" si="33"/>
        <v/>
      </c>
      <c r="BF61" s="20" t="str">
        <f t="shared" si="34"/>
        <v/>
      </c>
      <c r="BG61" s="20" t="str">
        <f t="shared" si="35"/>
        <v/>
      </c>
      <c r="BH61" s="20" t="str">
        <f t="shared" si="36"/>
        <v/>
      </c>
      <c r="BI61" s="20" t="str">
        <f t="shared" si="37"/>
        <v/>
      </c>
    </row>
    <row r="62" spans="2:61">
      <c r="B62" t="str">
        <f t="shared" si="0"/>
        <v>1997:4</v>
      </c>
      <c r="C62">
        <v>1997</v>
      </c>
      <c r="D62">
        <v>4</v>
      </c>
      <c r="E62" s="13">
        <v>29.381</v>
      </c>
      <c r="F62" s="13">
        <v>27.509</v>
      </c>
      <c r="G62" s="13">
        <v>27.982209128653601</v>
      </c>
      <c r="H62" s="13">
        <v>28.0577457152466</v>
      </c>
      <c r="I62" s="13"/>
      <c r="J62" s="13"/>
      <c r="K62" s="13"/>
      <c r="L62" s="13"/>
      <c r="M62" s="13"/>
      <c r="N62" s="13"/>
      <c r="O62" s="13"/>
      <c r="P62" s="13"/>
      <c r="R62" s="13">
        <f t="shared" si="38"/>
        <v>0.47320912865360043</v>
      </c>
      <c r="S62" s="13">
        <f t="shared" si="1"/>
        <v>0.54874571524659999</v>
      </c>
      <c r="T62" s="13" t="str">
        <f t="shared" si="2"/>
        <v/>
      </c>
      <c r="U62" s="13" t="str">
        <f t="shared" si="3"/>
        <v/>
      </c>
      <c r="V62" s="13" t="str">
        <f t="shared" si="4"/>
        <v/>
      </c>
      <c r="W62" s="13" t="str">
        <f t="shared" si="5"/>
        <v/>
      </c>
      <c r="X62" s="13" t="str">
        <f t="shared" si="6"/>
        <v/>
      </c>
      <c r="Y62" s="13" t="str">
        <f t="shared" si="7"/>
        <v/>
      </c>
      <c r="Z62" s="13" t="str">
        <f t="shared" si="8"/>
        <v/>
      </c>
      <c r="AA62" s="13" t="str">
        <f t="shared" si="9"/>
        <v/>
      </c>
      <c r="AC62" s="14">
        <f t="shared" si="39"/>
        <v>1.7201974941059305E-2</v>
      </c>
      <c r="AD62" s="14">
        <f t="shared" si="10"/>
        <v>1.9947861254374932E-2</v>
      </c>
      <c r="AE62" s="14" t="str">
        <f t="shared" si="11"/>
        <v/>
      </c>
      <c r="AF62" s="14" t="str">
        <f t="shared" si="12"/>
        <v/>
      </c>
      <c r="AG62" s="14" t="str">
        <f t="shared" si="13"/>
        <v/>
      </c>
      <c r="AH62" s="14" t="str">
        <f t="shared" si="14"/>
        <v/>
      </c>
      <c r="AI62" s="14" t="str">
        <f t="shared" si="15"/>
        <v/>
      </c>
      <c r="AJ62" s="14" t="str">
        <f t="shared" si="16"/>
        <v/>
      </c>
      <c r="AK62" s="14" t="str">
        <f t="shared" si="17"/>
        <v/>
      </c>
      <c r="AL62" s="14" t="str">
        <f t="shared" si="18"/>
        <v/>
      </c>
      <c r="AN62" s="14">
        <f t="shared" si="40"/>
        <v>1.7201974941059305E-2</v>
      </c>
      <c r="AO62" s="14">
        <f t="shared" si="19"/>
        <v>1.9947861254374932E-2</v>
      </c>
      <c r="AP62" s="14" t="str">
        <f t="shared" si="20"/>
        <v/>
      </c>
      <c r="AQ62" s="14" t="str">
        <f t="shared" si="21"/>
        <v/>
      </c>
      <c r="AR62" s="14" t="str">
        <f t="shared" si="22"/>
        <v/>
      </c>
      <c r="AS62" s="14" t="str">
        <f t="shared" si="23"/>
        <v/>
      </c>
      <c r="AT62" s="14" t="str">
        <f t="shared" si="24"/>
        <v/>
      </c>
      <c r="AU62" s="14" t="str">
        <f t="shared" si="25"/>
        <v/>
      </c>
      <c r="AV62" s="14" t="str">
        <f t="shared" si="26"/>
        <v/>
      </c>
      <c r="AW62" s="14" t="str">
        <f t="shared" si="27"/>
        <v/>
      </c>
      <c r="AY62" s="20">
        <f t="shared" si="41"/>
        <v>808.24192900000003</v>
      </c>
      <c r="AZ62" s="20">
        <f t="shared" si="28"/>
        <v>822.1452864089714</v>
      </c>
      <c r="BA62" s="20">
        <f t="shared" si="29"/>
        <v>824.36462685966035</v>
      </c>
      <c r="BB62" s="20" t="str">
        <f t="shared" si="30"/>
        <v/>
      </c>
      <c r="BC62" s="20" t="str">
        <f t="shared" si="31"/>
        <v/>
      </c>
      <c r="BD62" s="20" t="str">
        <f t="shared" si="32"/>
        <v/>
      </c>
      <c r="BE62" s="20" t="str">
        <f t="shared" si="33"/>
        <v/>
      </c>
      <c r="BF62" s="20" t="str">
        <f t="shared" si="34"/>
        <v/>
      </c>
      <c r="BG62" s="20" t="str">
        <f t="shared" si="35"/>
        <v/>
      </c>
      <c r="BH62" s="20" t="str">
        <f t="shared" si="36"/>
        <v/>
      </c>
      <c r="BI62" s="20" t="str">
        <f t="shared" si="37"/>
        <v/>
      </c>
    </row>
    <row r="63" spans="2:61">
      <c r="B63" t="str">
        <f t="shared" si="0"/>
        <v>1997:5</v>
      </c>
      <c r="C63">
        <v>1997</v>
      </c>
      <c r="D63">
        <v>5</v>
      </c>
      <c r="E63" s="13">
        <v>29.571000000000002</v>
      </c>
      <c r="F63" s="13">
        <v>27.802</v>
      </c>
      <c r="G63" s="13">
        <v>29.541401825987101</v>
      </c>
      <c r="H63" s="13">
        <v>29.639574703875098</v>
      </c>
      <c r="I63" s="13"/>
      <c r="J63" s="13"/>
      <c r="K63" s="13"/>
      <c r="L63" s="13"/>
      <c r="M63" s="13"/>
      <c r="N63" s="13"/>
      <c r="O63" s="13"/>
      <c r="P63" s="13"/>
      <c r="R63" s="13">
        <f t="shared" si="38"/>
        <v>1.7394018259871018</v>
      </c>
      <c r="S63" s="13">
        <f t="shared" si="1"/>
        <v>1.8375747038750987</v>
      </c>
      <c r="T63" s="13" t="str">
        <f t="shared" si="2"/>
        <v/>
      </c>
      <c r="U63" s="13" t="str">
        <f t="shared" si="3"/>
        <v/>
      </c>
      <c r="V63" s="13" t="str">
        <f t="shared" si="4"/>
        <v/>
      </c>
      <c r="W63" s="13" t="str">
        <f t="shared" si="5"/>
        <v/>
      </c>
      <c r="X63" s="13" t="str">
        <f t="shared" si="6"/>
        <v/>
      </c>
      <c r="Y63" s="13" t="str">
        <f t="shared" si="7"/>
        <v/>
      </c>
      <c r="Z63" s="13" t="str">
        <f t="shared" si="8"/>
        <v/>
      </c>
      <c r="AA63" s="13" t="str">
        <f t="shared" si="9"/>
        <v/>
      </c>
      <c r="AC63" s="14">
        <f t="shared" si="39"/>
        <v>6.2563910006010429E-2</v>
      </c>
      <c r="AD63" s="14">
        <f t="shared" si="10"/>
        <v>6.6095054452021393E-2</v>
      </c>
      <c r="AE63" s="14" t="str">
        <f t="shared" si="11"/>
        <v/>
      </c>
      <c r="AF63" s="14" t="str">
        <f t="shared" si="12"/>
        <v/>
      </c>
      <c r="AG63" s="14" t="str">
        <f t="shared" si="13"/>
        <v/>
      </c>
      <c r="AH63" s="14" t="str">
        <f t="shared" si="14"/>
        <v/>
      </c>
      <c r="AI63" s="14" t="str">
        <f t="shared" si="15"/>
        <v/>
      </c>
      <c r="AJ63" s="14" t="str">
        <f t="shared" si="16"/>
        <v/>
      </c>
      <c r="AK63" s="14" t="str">
        <f t="shared" si="17"/>
        <v/>
      </c>
      <c r="AL63" s="14" t="str">
        <f t="shared" si="18"/>
        <v/>
      </c>
      <c r="AN63" s="14">
        <f t="shared" si="40"/>
        <v>6.2563910006010429E-2</v>
      </c>
      <c r="AO63" s="14">
        <f t="shared" si="19"/>
        <v>6.6095054452021393E-2</v>
      </c>
      <c r="AP63" s="14" t="str">
        <f t="shared" si="20"/>
        <v/>
      </c>
      <c r="AQ63" s="14" t="str">
        <f t="shared" si="21"/>
        <v/>
      </c>
      <c r="AR63" s="14" t="str">
        <f t="shared" si="22"/>
        <v/>
      </c>
      <c r="AS63" s="14" t="str">
        <f t="shared" si="23"/>
        <v/>
      </c>
      <c r="AT63" s="14" t="str">
        <f t="shared" si="24"/>
        <v/>
      </c>
      <c r="AU63" s="14" t="str">
        <f t="shared" si="25"/>
        <v/>
      </c>
      <c r="AV63" s="14" t="str">
        <f t="shared" si="26"/>
        <v/>
      </c>
      <c r="AW63" s="14" t="str">
        <f t="shared" si="27"/>
        <v/>
      </c>
      <c r="AY63" s="20">
        <f t="shared" si="41"/>
        <v>822.13294200000007</v>
      </c>
      <c r="AZ63" s="20">
        <f t="shared" si="28"/>
        <v>873.5687933962646</v>
      </c>
      <c r="BA63" s="20">
        <f t="shared" si="29"/>
        <v>876.47186356829059</v>
      </c>
      <c r="BB63" s="20" t="str">
        <f t="shared" si="30"/>
        <v/>
      </c>
      <c r="BC63" s="20" t="str">
        <f t="shared" si="31"/>
        <v/>
      </c>
      <c r="BD63" s="20" t="str">
        <f t="shared" si="32"/>
        <v/>
      </c>
      <c r="BE63" s="20" t="str">
        <f t="shared" si="33"/>
        <v/>
      </c>
      <c r="BF63" s="20" t="str">
        <f t="shared" si="34"/>
        <v/>
      </c>
      <c r="BG63" s="20" t="str">
        <f t="shared" si="35"/>
        <v/>
      </c>
      <c r="BH63" s="20" t="str">
        <f t="shared" si="36"/>
        <v/>
      </c>
      <c r="BI63" s="20" t="str">
        <f t="shared" si="37"/>
        <v/>
      </c>
    </row>
    <row r="64" spans="2:61">
      <c r="B64" t="str">
        <f t="shared" si="0"/>
        <v>1997:6</v>
      </c>
      <c r="C64">
        <v>1997</v>
      </c>
      <c r="D64">
        <v>6</v>
      </c>
      <c r="E64" s="13">
        <v>30.667000000000002</v>
      </c>
      <c r="F64" s="13">
        <v>38.265999999999998</v>
      </c>
      <c r="G64" s="13">
        <v>39.503459219630798</v>
      </c>
      <c r="H64" s="13">
        <v>39.625585377267299</v>
      </c>
      <c r="I64" s="13"/>
      <c r="J64" s="13"/>
      <c r="K64" s="13"/>
      <c r="L64" s="13"/>
      <c r="M64" s="13"/>
      <c r="N64" s="13"/>
      <c r="O64" s="13"/>
      <c r="P64" s="13"/>
      <c r="R64" s="13">
        <f t="shared" si="38"/>
        <v>1.2374592196308001</v>
      </c>
      <c r="S64" s="13">
        <f t="shared" si="1"/>
        <v>1.359585377267301</v>
      </c>
      <c r="T64" s="13" t="str">
        <f t="shared" si="2"/>
        <v/>
      </c>
      <c r="U64" s="13" t="str">
        <f t="shared" si="3"/>
        <v/>
      </c>
      <c r="V64" s="13" t="str">
        <f t="shared" si="4"/>
        <v/>
      </c>
      <c r="W64" s="13" t="str">
        <f t="shared" si="5"/>
        <v/>
      </c>
      <c r="X64" s="13" t="str">
        <f t="shared" si="6"/>
        <v/>
      </c>
      <c r="Y64" s="13" t="str">
        <f t="shared" si="7"/>
        <v/>
      </c>
      <c r="Z64" s="13" t="str">
        <f t="shared" si="8"/>
        <v/>
      </c>
      <c r="AA64" s="13" t="str">
        <f t="shared" si="9"/>
        <v/>
      </c>
      <c r="AC64" s="14">
        <f t="shared" si="39"/>
        <v>3.233834787097685E-2</v>
      </c>
      <c r="AD64" s="14">
        <f t="shared" si="10"/>
        <v>3.5529853584573799E-2</v>
      </c>
      <c r="AE64" s="14" t="str">
        <f t="shared" si="11"/>
        <v/>
      </c>
      <c r="AF64" s="14" t="str">
        <f t="shared" si="12"/>
        <v/>
      </c>
      <c r="AG64" s="14" t="str">
        <f t="shared" si="13"/>
        <v/>
      </c>
      <c r="AH64" s="14" t="str">
        <f t="shared" si="14"/>
        <v/>
      </c>
      <c r="AI64" s="14" t="str">
        <f t="shared" si="15"/>
        <v/>
      </c>
      <c r="AJ64" s="14" t="str">
        <f t="shared" si="16"/>
        <v/>
      </c>
      <c r="AK64" s="14" t="str">
        <f t="shared" si="17"/>
        <v/>
      </c>
      <c r="AL64" s="14" t="str">
        <f t="shared" si="18"/>
        <v/>
      </c>
      <c r="AN64" s="14">
        <f t="shared" si="40"/>
        <v>3.233834787097685E-2</v>
      </c>
      <c r="AO64" s="14">
        <f t="shared" si="19"/>
        <v>3.5529853584573799E-2</v>
      </c>
      <c r="AP64" s="14" t="str">
        <f t="shared" si="20"/>
        <v/>
      </c>
      <c r="AQ64" s="14" t="str">
        <f t="shared" si="21"/>
        <v/>
      </c>
      <c r="AR64" s="14" t="str">
        <f t="shared" si="22"/>
        <v/>
      </c>
      <c r="AS64" s="14" t="str">
        <f t="shared" si="23"/>
        <v/>
      </c>
      <c r="AT64" s="14" t="str">
        <f t="shared" si="24"/>
        <v/>
      </c>
      <c r="AU64" s="14" t="str">
        <f t="shared" si="25"/>
        <v/>
      </c>
      <c r="AV64" s="14" t="str">
        <f t="shared" si="26"/>
        <v/>
      </c>
      <c r="AW64" s="14" t="str">
        <f t="shared" si="27"/>
        <v/>
      </c>
      <c r="AY64" s="20">
        <f t="shared" si="41"/>
        <v>1173.503422</v>
      </c>
      <c r="AZ64" s="20">
        <f t="shared" si="28"/>
        <v>1211.4525838884178</v>
      </c>
      <c r="BA64" s="20">
        <f t="shared" si="29"/>
        <v>1215.1978267646564</v>
      </c>
      <c r="BB64" s="20" t="str">
        <f t="shared" si="30"/>
        <v/>
      </c>
      <c r="BC64" s="20" t="str">
        <f t="shared" si="31"/>
        <v/>
      </c>
      <c r="BD64" s="20" t="str">
        <f t="shared" si="32"/>
        <v/>
      </c>
      <c r="BE64" s="20" t="str">
        <f t="shared" si="33"/>
        <v/>
      </c>
      <c r="BF64" s="20" t="str">
        <f t="shared" si="34"/>
        <v/>
      </c>
      <c r="BG64" s="20" t="str">
        <f t="shared" si="35"/>
        <v/>
      </c>
      <c r="BH64" s="20" t="str">
        <f t="shared" si="36"/>
        <v/>
      </c>
      <c r="BI64" s="20" t="str">
        <f t="shared" si="37"/>
        <v/>
      </c>
    </row>
    <row r="65" spans="2:61">
      <c r="B65" t="str">
        <f t="shared" si="0"/>
        <v>1997:7</v>
      </c>
      <c r="C65">
        <v>1997</v>
      </c>
      <c r="D65">
        <v>7</v>
      </c>
      <c r="E65" s="13">
        <v>30.619</v>
      </c>
      <c r="F65" s="13">
        <v>49.588000000000001</v>
      </c>
      <c r="G65" s="13">
        <v>49.874931668545898</v>
      </c>
      <c r="H65" s="13">
        <v>50.0082271248965</v>
      </c>
      <c r="I65" s="13"/>
      <c r="J65" s="13"/>
      <c r="K65" s="13"/>
      <c r="L65" s="13"/>
      <c r="M65" s="13"/>
      <c r="N65" s="13"/>
      <c r="O65" s="13"/>
      <c r="P65" s="13"/>
      <c r="R65" s="13">
        <f t="shared" si="38"/>
        <v>0.28693166854589691</v>
      </c>
      <c r="S65" s="13">
        <f t="shared" si="1"/>
        <v>0.42022712489649905</v>
      </c>
      <c r="T65" s="13" t="str">
        <f t="shared" si="2"/>
        <v/>
      </c>
      <c r="U65" s="13" t="str">
        <f t="shared" si="3"/>
        <v/>
      </c>
      <c r="V65" s="13" t="str">
        <f t="shared" si="4"/>
        <v/>
      </c>
      <c r="W65" s="13" t="str">
        <f t="shared" si="5"/>
        <v/>
      </c>
      <c r="X65" s="13" t="str">
        <f t="shared" si="6"/>
        <v/>
      </c>
      <c r="Y65" s="13" t="str">
        <f t="shared" si="7"/>
        <v/>
      </c>
      <c r="Z65" s="13" t="str">
        <f t="shared" si="8"/>
        <v/>
      </c>
      <c r="AA65" s="13" t="str">
        <f t="shared" si="9"/>
        <v/>
      </c>
      <c r="AC65" s="14">
        <f t="shared" si="39"/>
        <v>5.786312586631784E-3</v>
      </c>
      <c r="AD65" s="14">
        <f t="shared" si="10"/>
        <v>8.4743713175868974E-3</v>
      </c>
      <c r="AE65" s="14" t="str">
        <f t="shared" si="11"/>
        <v/>
      </c>
      <c r="AF65" s="14" t="str">
        <f t="shared" si="12"/>
        <v/>
      </c>
      <c r="AG65" s="14" t="str">
        <f t="shared" si="13"/>
        <v/>
      </c>
      <c r="AH65" s="14" t="str">
        <f t="shared" si="14"/>
        <v/>
      </c>
      <c r="AI65" s="14" t="str">
        <f t="shared" si="15"/>
        <v/>
      </c>
      <c r="AJ65" s="14" t="str">
        <f t="shared" si="16"/>
        <v/>
      </c>
      <c r="AK65" s="14" t="str">
        <f t="shared" si="17"/>
        <v/>
      </c>
      <c r="AL65" s="14" t="str">
        <f t="shared" si="18"/>
        <v/>
      </c>
      <c r="AN65" s="14">
        <f t="shared" si="40"/>
        <v>5.786312586631784E-3</v>
      </c>
      <c r="AO65" s="14">
        <f t="shared" si="19"/>
        <v>8.4743713175868974E-3</v>
      </c>
      <c r="AP65" s="14" t="str">
        <f t="shared" si="20"/>
        <v/>
      </c>
      <c r="AQ65" s="14" t="str">
        <f t="shared" si="21"/>
        <v/>
      </c>
      <c r="AR65" s="14" t="str">
        <f t="shared" si="22"/>
        <v/>
      </c>
      <c r="AS65" s="14" t="str">
        <f t="shared" si="23"/>
        <v/>
      </c>
      <c r="AT65" s="14" t="str">
        <f t="shared" si="24"/>
        <v/>
      </c>
      <c r="AU65" s="14" t="str">
        <f t="shared" si="25"/>
        <v/>
      </c>
      <c r="AV65" s="14" t="str">
        <f t="shared" si="26"/>
        <v/>
      </c>
      <c r="AW65" s="14" t="str">
        <f t="shared" si="27"/>
        <v/>
      </c>
      <c r="AY65" s="20">
        <f t="shared" si="41"/>
        <v>1518.3349720000001</v>
      </c>
      <c r="AZ65" s="20">
        <f t="shared" si="28"/>
        <v>1527.1205327592068</v>
      </c>
      <c r="BA65" s="20">
        <f t="shared" si="29"/>
        <v>1531.2019063372059</v>
      </c>
      <c r="BB65" s="20" t="str">
        <f t="shared" si="30"/>
        <v/>
      </c>
      <c r="BC65" s="20" t="str">
        <f t="shared" si="31"/>
        <v/>
      </c>
      <c r="BD65" s="20" t="str">
        <f t="shared" si="32"/>
        <v/>
      </c>
      <c r="BE65" s="20" t="str">
        <f t="shared" si="33"/>
        <v/>
      </c>
      <c r="BF65" s="20" t="str">
        <f t="shared" si="34"/>
        <v/>
      </c>
      <c r="BG65" s="20" t="str">
        <f t="shared" si="35"/>
        <v/>
      </c>
      <c r="BH65" s="20" t="str">
        <f t="shared" si="36"/>
        <v/>
      </c>
      <c r="BI65" s="20" t="str">
        <f t="shared" si="37"/>
        <v/>
      </c>
    </row>
    <row r="66" spans="2:61">
      <c r="B66" t="str">
        <f t="shared" si="0"/>
        <v>1997:8</v>
      </c>
      <c r="C66">
        <v>1997</v>
      </c>
      <c r="D66">
        <v>8</v>
      </c>
      <c r="E66" s="13">
        <v>30.524000000000001</v>
      </c>
      <c r="F66" s="13">
        <v>50.905999999999999</v>
      </c>
      <c r="G66" s="13">
        <v>50.5748559442656</v>
      </c>
      <c r="H66" s="13">
        <v>50.701321903490197</v>
      </c>
      <c r="I66" s="13"/>
      <c r="J66" s="13"/>
      <c r="K66" s="13"/>
      <c r="L66" s="13"/>
      <c r="M66" s="13"/>
      <c r="N66" s="13"/>
      <c r="O66" s="13"/>
      <c r="P66" s="13"/>
      <c r="R66" s="13">
        <f t="shared" si="38"/>
        <v>-0.33114405573439853</v>
      </c>
      <c r="S66" s="13">
        <f t="shared" si="1"/>
        <v>-0.20467809650980229</v>
      </c>
      <c r="T66" s="13" t="str">
        <f t="shared" si="2"/>
        <v/>
      </c>
      <c r="U66" s="13" t="str">
        <f t="shared" si="3"/>
        <v/>
      </c>
      <c r="V66" s="13" t="str">
        <f t="shared" si="4"/>
        <v/>
      </c>
      <c r="W66" s="13" t="str">
        <f t="shared" si="5"/>
        <v/>
      </c>
      <c r="X66" s="13" t="str">
        <f t="shared" si="6"/>
        <v/>
      </c>
      <c r="Y66" s="13" t="str">
        <f t="shared" si="7"/>
        <v/>
      </c>
      <c r="Z66" s="13" t="str">
        <f t="shared" si="8"/>
        <v/>
      </c>
      <c r="AA66" s="13" t="str">
        <f t="shared" si="9"/>
        <v/>
      </c>
      <c r="AC66" s="14">
        <f t="shared" si="39"/>
        <v>-6.5050103275527153E-3</v>
      </c>
      <c r="AD66" s="14">
        <f t="shared" si="10"/>
        <v>-4.0207067243508091E-3</v>
      </c>
      <c r="AE66" s="14" t="str">
        <f t="shared" si="11"/>
        <v/>
      </c>
      <c r="AF66" s="14" t="str">
        <f t="shared" si="12"/>
        <v/>
      </c>
      <c r="AG66" s="14" t="str">
        <f t="shared" si="13"/>
        <v/>
      </c>
      <c r="AH66" s="14" t="str">
        <f t="shared" si="14"/>
        <v/>
      </c>
      <c r="AI66" s="14" t="str">
        <f t="shared" si="15"/>
        <v/>
      </c>
      <c r="AJ66" s="14" t="str">
        <f t="shared" si="16"/>
        <v/>
      </c>
      <c r="AK66" s="14" t="str">
        <f t="shared" si="17"/>
        <v/>
      </c>
      <c r="AL66" s="14" t="str">
        <f t="shared" si="18"/>
        <v/>
      </c>
      <c r="AN66" s="14">
        <f t="shared" si="40"/>
        <v>6.5050103275527153E-3</v>
      </c>
      <c r="AO66" s="14">
        <f t="shared" si="19"/>
        <v>4.0207067243508091E-3</v>
      </c>
      <c r="AP66" s="14" t="str">
        <f t="shared" si="20"/>
        <v/>
      </c>
      <c r="AQ66" s="14" t="str">
        <f t="shared" si="21"/>
        <v/>
      </c>
      <c r="AR66" s="14" t="str">
        <f t="shared" si="22"/>
        <v/>
      </c>
      <c r="AS66" s="14" t="str">
        <f t="shared" si="23"/>
        <v/>
      </c>
      <c r="AT66" s="14" t="str">
        <f t="shared" si="24"/>
        <v/>
      </c>
      <c r="AU66" s="14" t="str">
        <f t="shared" si="25"/>
        <v/>
      </c>
      <c r="AV66" s="14" t="str">
        <f t="shared" si="26"/>
        <v/>
      </c>
      <c r="AW66" s="14" t="str">
        <f t="shared" si="27"/>
        <v/>
      </c>
      <c r="AY66" s="20">
        <f t="shared" si="41"/>
        <v>1553.854744</v>
      </c>
      <c r="AZ66" s="20">
        <f t="shared" si="28"/>
        <v>1543.7469028427631</v>
      </c>
      <c r="BA66" s="20">
        <f t="shared" si="29"/>
        <v>1547.6071497821349</v>
      </c>
      <c r="BB66" s="20" t="str">
        <f t="shared" si="30"/>
        <v/>
      </c>
      <c r="BC66" s="20" t="str">
        <f t="shared" si="31"/>
        <v/>
      </c>
      <c r="BD66" s="20" t="str">
        <f t="shared" si="32"/>
        <v/>
      </c>
      <c r="BE66" s="20" t="str">
        <f t="shared" si="33"/>
        <v/>
      </c>
      <c r="BF66" s="20" t="str">
        <f t="shared" si="34"/>
        <v/>
      </c>
      <c r="BG66" s="20" t="str">
        <f t="shared" si="35"/>
        <v/>
      </c>
      <c r="BH66" s="20" t="str">
        <f t="shared" si="36"/>
        <v/>
      </c>
      <c r="BI66" s="20" t="str">
        <f t="shared" si="37"/>
        <v/>
      </c>
    </row>
    <row r="67" spans="2:61">
      <c r="B67" t="str">
        <f t="shared" si="0"/>
        <v>1997:9</v>
      </c>
      <c r="C67">
        <v>1997</v>
      </c>
      <c r="D67">
        <v>9</v>
      </c>
      <c r="E67" s="13">
        <v>31.238</v>
      </c>
      <c r="F67" s="13">
        <v>50.850999999999999</v>
      </c>
      <c r="G67" s="13">
        <v>49.236407208297003</v>
      </c>
      <c r="H67" s="13">
        <v>49.344174022418201</v>
      </c>
      <c r="I67" s="13"/>
      <c r="J67" s="13"/>
      <c r="K67" s="13"/>
      <c r="L67" s="13"/>
      <c r="M67" s="13"/>
      <c r="N67" s="13"/>
      <c r="O67" s="13"/>
      <c r="P67" s="13"/>
      <c r="R67" s="13">
        <f t="shared" si="38"/>
        <v>-1.6145927917029965</v>
      </c>
      <c r="S67" s="13">
        <f t="shared" si="1"/>
        <v>-1.5068259775817978</v>
      </c>
      <c r="T67" s="13" t="str">
        <f t="shared" si="2"/>
        <v/>
      </c>
      <c r="U67" s="13" t="str">
        <f t="shared" si="3"/>
        <v/>
      </c>
      <c r="V67" s="13" t="str">
        <f t="shared" si="4"/>
        <v/>
      </c>
      <c r="W67" s="13" t="str">
        <f t="shared" si="5"/>
        <v/>
      </c>
      <c r="X67" s="13" t="str">
        <f t="shared" si="6"/>
        <v/>
      </c>
      <c r="Y67" s="13" t="str">
        <f t="shared" si="7"/>
        <v/>
      </c>
      <c r="Z67" s="13" t="str">
        <f t="shared" si="8"/>
        <v/>
      </c>
      <c r="AA67" s="13" t="str">
        <f t="shared" si="9"/>
        <v/>
      </c>
      <c r="AC67" s="14">
        <f t="shared" si="39"/>
        <v>-3.1751446219405649E-2</v>
      </c>
      <c r="AD67" s="14">
        <f t="shared" si="10"/>
        <v>-2.9632179850579102E-2</v>
      </c>
      <c r="AE67" s="14" t="str">
        <f t="shared" si="11"/>
        <v/>
      </c>
      <c r="AF67" s="14" t="str">
        <f t="shared" si="12"/>
        <v/>
      </c>
      <c r="AG67" s="14" t="str">
        <f t="shared" si="13"/>
        <v/>
      </c>
      <c r="AH67" s="14" t="str">
        <f t="shared" si="14"/>
        <v/>
      </c>
      <c r="AI67" s="14" t="str">
        <f t="shared" si="15"/>
        <v/>
      </c>
      <c r="AJ67" s="14" t="str">
        <f t="shared" si="16"/>
        <v/>
      </c>
      <c r="AK67" s="14" t="str">
        <f t="shared" si="17"/>
        <v/>
      </c>
      <c r="AL67" s="14" t="str">
        <f t="shared" si="18"/>
        <v/>
      </c>
      <c r="AN67" s="14">
        <f t="shared" si="40"/>
        <v>3.1751446219405649E-2</v>
      </c>
      <c r="AO67" s="14">
        <f t="shared" si="19"/>
        <v>2.9632179850579102E-2</v>
      </c>
      <c r="AP67" s="14" t="str">
        <f t="shared" si="20"/>
        <v/>
      </c>
      <c r="AQ67" s="14" t="str">
        <f t="shared" si="21"/>
        <v/>
      </c>
      <c r="AR67" s="14" t="str">
        <f t="shared" si="22"/>
        <v/>
      </c>
      <c r="AS67" s="14" t="str">
        <f t="shared" si="23"/>
        <v/>
      </c>
      <c r="AT67" s="14" t="str">
        <f t="shared" si="24"/>
        <v/>
      </c>
      <c r="AU67" s="14" t="str">
        <f t="shared" si="25"/>
        <v/>
      </c>
      <c r="AV67" s="14" t="str">
        <f t="shared" si="26"/>
        <v/>
      </c>
      <c r="AW67" s="14" t="str">
        <f t="shared" si="27"/>
        <v/>
      </c>
      <c r="AY67" s="20">
        <f t="shared" si="41"/>
        <v>1588.483538</v>
      </c>
      <c r="AZ67" s="20">
        <f t="shared" si="28"/>
        <v>1538.0468883727817</v>
      </c>
      <c r="BA67" s="20">
        <f t="shared" si="29"/>
        <v>1541.4133081122998</v>
      </c>
      <c r="BB67" s="20" t="str">
        <f t="shared" si="30"/>
        <v/>
      </c>
      <c r="BC67" s="20" t="str">
        <f t="shared" si="31"/>
        <v/>
      </c>
      <c r="BD67" s="20" t="str">
        <f t="shared" si="32"/>
        <v/>
      </c>
      <c r="BE67" s="20" t="str">
        <f t="shared" si="33"/>
        <v/>
      </c>
      <c r="BF67" s="20" t="str">
        <f t="shared" si="34"/>
        <v/>
      </c>
      <c r="BG67" s="20" t="str">
        <f t="shared" si="35"/>
        <v/>
      </c>
      <c r="BH67" s="20" t="str">
        <f t="shared" si="36"/>
        <v/>
      </c>
      <c r="BI67" s="20" t="str">
        <f t="shared" si="37"/>
        <v/>
      </c>
    </row>
    <row r="68" spans="2:61">
      <c r="B68" t="str">
        <f t="shared" si="0"/>
        <v>1997:10</v>
      </c>
      <c r="C68">
        <v>1997</v>
      </c>
      <c r="D68">
        <v>10</v>
      </c>
      <c r="E68" s="13">
        <v>29.381</v>
      </c>
      <c r="F68" s="13">
        <v>43.935000000000002</v>
      </c>
      <c r="G68" s="13">
        <v>41.819759572635</v>
      </c>
      <c r="H68" s="13">
        <v>41.897241021741003</v>
      </c>
      <c r="I68" s="13"/>
      <c r="J68" s="13"/>
      <c r="K68" s="13"/>
      <c r="L68" s="13"/>
      <c r="M68" s="13"/>
      <c r="N68" s="13"/>
      <c r="O68" s="13"/>
      <c r="P68" s="13"/>
      <c r="R68" s="13">
        <f t="shared" si="38"/>
        <v>-2.1152404273650021</v>
      </c>
      <c r="S68" s="13">
        <f t="shared" si="1"/>
        <v>-2.0377589782589993</v>
      </c>
      <c r="T68" s="13" t="str">
        <f t="shared" si="2"/>
        <v/>
      </c>
      <c r="U68" s="13" t="str">
        <f t="shared" si="3"/>
        <v/>
      </c>
      <c r="V68" s="13" t="str">
        <f t="shared" si="4"/>
        <v/>
      </c>
      <c r="W68" s="13" t="str">
        <f t="shared" si="5"/>
        <v/>
      </c>
      <c r="X68" s="13" t="str">
        <f t="shared" si="6"/>
        <v/>
      </c>
      <c r="Y68" s="13" t="str">
        <f t="shared" si="7"/>
        <v/>
      </c>
      <c r="Z68" s="13" t="str">
        <f t="shared" si="8"/>
        <v/>
      </c>
      <c r="AA68" s="13" t="str">
        <f t="shared" si="9"/>
        <v/>
      </c>
      <c r="AC68" s="14">
        <f t="shared" si="39"/>
        <v>-4.8144769030727258E-2</v>
      </c>
      <c r="AD68" s="14">
        <f t="shared" si="10"/>
        <v>-4.6381221765312376E-2</v>
      </c>
      <c r="AE68" s="14" t="str">
        <f t="shared" si="11"/>
        <v/>
      </c>
      <c r="AF68" s="14" t="str">
        <f t="shared" si="12"/>
        <v/>
      </c>
      <c r="AG68" s="14" t="str">
        <f t="shared" si="13"/>
        <v/>
      </c>
      <c r="AH68" s="14" t="str">
        <f t="shared" si="14"/>
        <v/>
      </c>
      <c r="AI68" s="14" t="str">
        <f t="shared" si="15"/>
        <v/>
      </c>
      <c r="AJ68" s="14" t="str">
        <f t="shared" si="16"/>
        <v/>
      </c>
      <c r="AK68" s="14" t="str">
        <f t="shared" si="17"/>
        <v/>
      </c>
      <c r="AL68" s="14" t="str">
        <f t="shared" si="18"/>
        <v/>
      </c>
      <c r="AN68" s="14">
        <f t="shared" si="40"/>
        <v>4.8144769030727258E-2</v>
      </c>
      <c r="AO68" s="14">
        <f t="shared" si="19"/>
        <v>4.6381221765312376E-2</v>
      </c>
      <c r="AP68" s="14" t="str">
        <f t="shared" si="20"/>
        <v/>
      </c>
      <c r="AQ68" s="14" t="str">
        <f t="shared" si="21"/>
        <v/>
      </c>
      <c r="AR68" s="14" t="str">
        <f t="shared" si="22"/>
        <v/>
      </c>
      <c r="AS68" s="14" t="str">
        <f t="shared" si="23"/>
        <v/>
      </c>
      <c r="AT68" s="14" t="str">
        <f t="shared" si="24"/>
        <v/>
      </c>
      <c r="AU68" s="14" t="str">
        <f t="shared" si="25"/>
        <v/>
      </c>
      <c r="AV68" s="14" t="str">
        <f t="shared" si="26"/>
        <v/>
      </c>
      <c r="AW68" s="14" t="str">
        <f t="shared" si="27"/>
        <v/>
      </c>
      <c r="AY68" s="20">
        <f t="shared" si="41"/>
        <v>1290.854235</v>
      </c>
      <c r="AZ68" s="20">
        <f t="shared" si="28"/>
        <v>1228.706356003589</v>
      </c>
      <c r="BA68" s="20">
        <f t="shared" si="29"/>
        <v>1230.9828384597724</v>
      </c>
      <c r="BB68" s="20" t="str">
        <f t="shared" si="30"/>
        <v/>
      </c>
      <c r="BC68" s="20" t="str">
        <f t="shared" si="31"/>
        <v/>
      </c>
      <c r="BD68" s="20" t="str">
        <f t="shared" si="32"/>
        <v/>
      </c>
      <c r="BE68" s="20" t="str">
        <f t="shared" si="33"/>
        <v/>
      </c>
      <c r="BF68" s="20" t="str">
        <f t="shared" si="34"/>
        <v/>
      </c>
      <c r="BG68" s="20" t="str">
        <f t="shared" si="35"/>
        <v/>
      </c>
      <c r="BH68" s="20" t="str">
        <f t="shared" si="36"/>
        <v/>
      </c>
      <c r="BI68" s="20" t="str">
        <f t="shared" si="37"/>
        <v/>
      </c>
    </row>
    <row r="69" spans="2:61">
      <c r="B69" t="str">
        <f t="shared" ref="B69:B132" si="42">C69&amp;":"&amp;D69</f>
        <v>1997:11</v>
      </c>
      <c r="C69">
        <v>1997</v>
      </c>
      <c r="D69">
        <v>11</v>
      </c>
      <c r="E69" s="13">
        <v>29.571000000000002</v>
      </c>
      <c r="F69" s="13">
        <v>31.844000000000001</v>
      </c>
      <c r="G69" s="13">
        <v>31.077430291441601</v>
      </c>
      <c r="H69" s="13">
        <v>31.1641721988942</v>
      </c>
      <c r="I69" s="13"/>
      <c r="J69" s="13"/>
      <c r="K69" s="13"/>
      <c r="L69" s="13"/>
      <c r="M69" s="13"/>
      <c r="N69" s="13"/>
      <c r="O69" s="13"/>
      <c r="P69" s="13"/>
      <c r="R69" s="13">
        <f t="shared" si="38"/>
        <v>-0.76656970855840001</v>
      </c>
      <c r="S69" s="13">
        <f t="shared" ref="S69:S132" si="43">IF(OR(ISBLANK($F69),ISBLANK(H69)),"",H69-$F69)</f>
        <v>-0.67982780110580165</v>
      </c>
      <c r="T69" s="13" t="str">
        <f t="shared" ref="T69:T132" si="44">IF(OR(ISBLANK($F69),ISBLANK(I69)),"",I69-$F69)</f>
        <v/>
      </c>
      <c r="U69" s="13" t="str">
        <f t="shared" ref="U69:U132" si="45">IF(OR(ISBLANK($F69),ISBLANK(J69)),"",J69-$F69)</f>
        <v/>
      </c>
      <c r="V69" s="13" t="str">
        <f t="shared" ref="V69:V132" si="46">IF(OR(ISBLANK($F69),ISBLANK(K69)),"",K69-$F69)</f>
        <v/>
      </c>
      <c r="W69" s="13" t="str">
        <f t="shared" ref="W69:W132" si="47">IF(OR(ISBLANK($F69),ISBLANK(L69)),"",L69-$F69)</f>
        <v/>
      </c>
      <c r="X69" s="13" t="str">
        <f t="shared" ref="X69:X132" si="48">IF(OR(ISBLANK($F69),ISBLANK(M69)),"",M69-$F69)</f>
        <v/>
      </c>
      <c r="Y69" s="13" t="str">
        <f t="shared" ref="Y69:Y132" si="49">IF(OR(ISBLANK($F69),ISBLANK(N69)),"",N69-$F69)</f>
        <v/>
      </c>
      <c r="Z69" s="13" t="str">
        <f t="shared" ref="Z69:Z132" si="50">IF(OR(ISBLANK($F69),ISBLANK(O69)),"",O69-$F69)</f>
        <v/>
      </c>
      <c r="AA69" s="13" t="str">
        <f t="shared" ref="AA69:AA132" si="51">IF(OR(ISBLANK($F69),ISBLANK(P69)),"",P69-$F69)</f>
        <v/>
      </c>
      <c r="AC69" s="14">
        <f t="shared" si="39"/>
        <v>-2.4072657598241426E-2</v>
      </c>
      <c r="AD69" s="14">
        <f t="shared" ref="AD69:AD132" si="52">IF(S69="","",S69/$F69)</f>
        <v>-2.1348693666178923E-2</v>
      </c>
      <c r="AE69" s="14" t="str">
        <f t="shared" ref="AE69:AE132" si="53">IF(T69="","",T69/$F69)</f>
        <v/>
      </c>
      <c r="AF69" s="14" t="str">
        <f t="shared" ref="AF69:AF132" si="54">IF(U69="","",U69/$F69)</f>
        <v/>
      </c>
      <c r="AG69" s="14" t="str">
        <f t="shared" ref="AG69:AG132" si="55">IF(V69="","",V69/$F69)</f>
        <v/>
      </c>
      <c r="AH69" s="14" t="str">
        <f t="shared" ref="AH69:AH132" si="56">IF(W69="","",W69/$F69)</f>
        <v/>
      </c>
      <c r="AI69" s="14" t="str">
        <f t="shared" ref="AI69:AI132" si="57">IF(X69="","",X69/$F69)</f>
        <v/>
      </c>
      <c r="AJ69" s="14" t="str">
        <f t="shared" ref="AJ69:AJ132" si="58">IF(Y69="","",Y69/$F69)</f>
        <v/>
      </c>
      <c r="AK69" s="14" t="str">
        <f t="shared" ref="AK69:AK132" si="59">IF(Z69="","",Z69/$F69)</f>
        <v/>
      </c>
      <c r="AL69" s="14" t="str">
        <f t="shared" ref="AL69:AL132" si="60">IF(AA69="","",AA69/$F69)</f>
        <v/>
      </c>
      <c r="AN69" s="14">
        <f t="shared" si="40"/>
        <v>2.4072657598241426E-2</v>
      </c>
      <c r="AO69" s="14">
        <f t="shared" ref="AO69:AO132" si="61">IF(AD69="","",ABS(AD69))</f>
        <v>2.1348693666178923E-2</v>
      </c>
      <c r="AP69" s="14" t="str">
        <f t="shared" ref="AP69:AP132" si="62">IF(AE69="","",ABS(AE69))</f>
        <v/>
      </c>
      <c r="AQ69" s="14" t="str">
        <f t="shared" ref="AQ69:AQ132" si="63">IF(AF69="","",ABS(AF69))</f>
        <v/>
      </c>
      <c r="AR69" s="14" t="str">
        <f t="shared" ref="AR69:AR132" si="64">IF(AG69="","",ABS(AG69))</f>
        <v/>
      </c>
      <c r="AS69" s="14" t="str">
        <f t="shared" ref="AS69:AS132" si="65">IF(AH69="","",ABS(AH69))</f>
        <v/>
      </c>
      <c r="AT69" s="14" t="str">
        <f t="shared" ref="AT69:AT132" si="66">IF(AI69="","",ABS(AI69))</f>
        <v/>
      </c>
      <c r="AU69" s="14" t="str">
        <f t="shared" ref="AU69:AU132" si="67">IF(AJ69="","",ABS(AJ69))</f>
        <v/>
      </c>
      <c r="AV69" s="14" t="str">
        <f t="shared" ref="AV69:AV132" si="68">IF(AK69="","",ABS(AK69))</f>
        <v/>
      </c>
      <c r="AW69" s="14" t="str">
        <f t="shared" ref="AW69:AW132" si="69">IF(AL69="","",ABS(AL69))</f>
        <v/>
      </c>
      <c r="AY69" s="20">
        <f t="shared" si="41"/>
        <v>941.65892400000007</v>
      </c>
      <c r="AZ69" s="20">
        <f t="shared" ref="AZ69:AZ132" si="70">IF(G69="","",$E69*G69)</f>
        <v>918.99069114821964</v>
      </c>
      <c r="BA69" s="20">
        <f t="shared" ref="BA69:BA132" si="71">IF(H69="","",$E69*H69)</f>
        <v>921.5557360935004</v>
      </c>
      <c r="BB69" s="20" t="str">
        <f t="shared" ref="BB69:BB132" si="72">IF(I69="","",$E69*I69)</f>
        <v/>
      </c>
      <c r="BC69" s="20" t="str">
        <f t="shared" ref="BC69:BC132" si="73">IF(J69="","",$E69*J69)</f>
        <v/>
      </c>
      <c r="BD69" s="20" t="str">
        <f t="shared" ref="BD69:BD132" si="74">IF(K69="","",$E69*K69)</f>
        <v/>
      </c>
      <c r="BE69" s="20" t="str">
        <f t="shared" ref="BE69:BE132" si="75">IF(L69="","",$E69*L69)</f>
        <v/>
      </c>
      <c r="BF69" s="20" t="str">
        <f t="shared" ref="BF69:BF132" si="76">IF(M69="","",$E69*M69)</f>
        <v/>
      </c>
      <c r="BG69" s="20" t="str">
        <f t="shared" ref="BG69:BG132" si="77">IF(N69="","",$E69*N69)</f>
        <v/>
      </c>
      <c r="BH69" s="20" t="str">
        <f t="shared" ref="BH69:BH132" si="78">IF(O69="","",$E69*O69)</f>
        <v/>
      </c>
      <c r="BI69" s="20" t="str">
        <f t="shared" ref="BI69:BI132" si="79">IF(P69="","",$E69*P69)</f>
        <v/>
      </c>
    </row>
    <row r="70" spans="2:61">
      <c r="B70" t="str">
        <f t="shared" si="42"/>
        <v>1997:12</v>
      </c>
      <c r="C70">
        <v>1997</v>
      </c>
      <c r="D70">
        <v>12</v>
      </c>
      <c r="E70" s="13">
        <v>31.475999999999999</v>
      </c>
      <c r="F70" s="13">
        <v>34.375</v>
      </c>
      <c r="G70" s="13">
        <v>34.194943087558002</v>
      </c>
      <c r="H70" s="13">
        <v>34.279096489694297</v>
      </c>
      <c r="I70" s="13"/>
      <c r="J70" s="13"/>
      <c r="K70" s="13"/>
      <c r="L70" s="13"/>
      <c r="M70" s="13"/>
      <c r="N70" s="13"/>
      <c r="O70" s="13"/>
      <c r="P70" s="13"/>
      <c r="R70" s="13">
        <f t="shared" ref="R70:R133" si="80">IF(OR(ISBLANK($F70),ISBLANK(G70)),"",G70-$F70)</f>
        <v>-0.18005691244199795</v>
      </c>
      <c r="S70" s="13">
        <f t="shared" si="43"/>
        <v>-9.5903510305703321E-2</v>
      </c>
      <c r="T70" s="13" t="str">
        <f t="shared" si="44"/>
        <v/>
      </c>
      <c r="U70" s="13" t="str">
        <f t="shared" si="45"/>
        <v/>
      </c>
      <c r="V70" s="13" t="str">
        <f t="shared" si="46"/>
        <v/>
      </c>
      <c r="W70" s="13" t="str">
        <f t="shared" si="47"/>
        <v/>
      </c>
      <c r="X70" s="13" t="str">
        <f t="shared" si="48"/>
        <v/>
      </c>
      <c r="Y70" s="13" t="str">
        <f t="shared" si="49"/>
        <v/>
      </c>
      <c r="Z70" s="13" t="str">
        <f t="shared" si="50"/>
        <v/>
      </c>
      <c r="AA70" s="13" t="str">
        <f t="shared" si="51"/>
        <v/>
      </c>
      <c r="AC70" s="14">
        <f t="shared" ref="AC70:AC133" si="81">IF(R70="","",R70/$F70)</f>
        <v>-5.2380192710399405E-3</v>
      </c>
      <c r="AD70" s="14">
        <f t="shared" si="52"/>
        <v>-2.7899202998022785E-3</v>
      </c>
      <c r="AE70" s="14" t="str">
        <f t="shared" si="53"/>
        <v/>
      </c>
      <c r="AF70" s="14" t="str">
        <f t="shared" si="54"/>
        <v/>
      </c>
      <c r="AG70" s="14" t="str">
        <f t="shared" si="55"/>
        <v/>
      </c>
      <c r="AH70" s="14" t="str">
        <f t="shared" si="56"/>
        <v/>
      </c>
      <c r="AI70" s="14" t="str">
        <f t="shared" si="57"/>
        <v/>
      </c>
      <c r="AJ70" s="14" t="str">
        <f t="shared" si="58"/>
        <v/>
      </c>
      <c r="AK70" s="14" t="str">
        <f t="shared" si="59"/>
        <v/>
      </c>
      <c r="AL70" s="14" t="str">
        <f t="shared" si="60"/>
        <v/>
      </c>
      <c r="AN70" s="14">
        <f t="shared" ref="AN70:AN133" si="82">IF(AC70="","",ABS(AC70))</f>
        <v>5.2380192710399405E-3</v>
      </c>
      <c r="AO70" s="14">
        <f t="shared" si="61"/>
        <v>2.7899202998022785E-3</v>
      </c>
      <c r="AP70" s="14" t="str">
        <f t="shared" si="62"/>
        <v/>
      </c>
      <c r="AQ70" s="14" t="str">
        <f t="shared" si="63"/>
        <v/>
      </c>
      <c r="AR70" s="14" t="str">
        <f t="shared" si="64"/>
        <v/>
      </c>
      <c r="AS70" s="14" t="str">
        <f t="shared" si="65"/>
        <v/>
      </c>
      <c r="AT70" s="14" t="str">
        <f t="shared" si="66"/>
        <v/>
      </c>
      <c r="AU70" s="14" t="str">
        <f t="shared" si="67"/>
        <v/>
      </c>
      <c r="AV70" s="14" t="str">
        <f t="shared" si="68"/>
        <v/>
      </c>
      <c r="AW70" s="14" t="str">
        <f t="shared" si="69"/>
        <v/>
      </c>
      <c r="AY70" s="20">
        <f t="shared" ref="AY70:AY133" si="83">E70*F70</f>
        <v>1081.9875</v>
      </c>
      <c r="AZ70" s="20">
        <f t="shared" si="70"/>
        <v>1076.3200286239755</v>
      </c>
      <c r="BA70" s="20">
        <f t="shared" si="71"/>
        <v>1078.9688411096176</v>
      </c>
      <c r="BB70" s="20" t="str">
        <f t="shared" si="72"/>
        <v/>
      </c>
      <c r="BC70" s="20" t="str">
        <f t="shared" si="73"/>
        <v/>
      </c>
      <c r="BD70" s="20" t="str">
        <f t="shared" si="74"/>
        <v/>
      </c>
      <c r="BE70" s="20" t="str">
        <f t="shared" si="75"/>
        <v/>
      </c>
      <c r="BF70" s="20" t="str">
        <f t="shared" si="76"/>
        <v/>
      </c>
      <c r="BG70" s="20" t="str">
        <f t="shared" si="77"/>
        <v/>
      </c>
      <c r="BH70" s="20" t="str">
        <f t="shared" si="78"/>
        <v/>
      </c>
      <c r="BI70" s="20" t="str">
        <f t="shared" si="79"/>
        <v/>
      </c>
    </row>
    <row r="71" spans="2:61">
      <c r="B71" t="str">
        <f t="shared" si="42"/>
        <v>1998:1</v>
      </c>
      <c r="C71">
        <v>1998</v>
      </c>
      <c r="D71">
        <v>1</v>
      </c>
      <c r="E71" s="13">
        <v>32.713999999999999</v>
      </c>
      <c r="F71" s="13">
        <v>37.6</v>
      </c>
      <c r="G71" s="13">
        <v>37.520335204925999</v>
      </c>
      <c r="H71" s="13">
        <v>37.626254420156897</v>
      </c>
      <c r="I71" s="13"/>
      <c r="J71" s="13"/>
      <c r="K71" s="13"/>
      <c r="L71" s="13"/>
      <c r="M71" s="13"/>
      <c r="N71" s="13"/>
      <c r="O71" s="13"/>
      <c r="P71" s="13"/>
      <c r="R71" s="13">
        <f t="shared" si="80"/>
        <v>-7.966479507400237E-2</v>
      </c>
      <c r="S71" s="13">
        <f t="shared" si="43"/>
        <v>2.6254420156895719E-2</v>
      </c>
      <c r="T71" s="13" t="str">
        <f t="shared" si="44"/>
        <v/>
      </c>
      <c r="U71" s="13" t="str">
        <f t="shared" si="45"/>
        <v/>
      </c>
      <c r="V71" s="13" t="str">
        <f t="shared" si="46"/>
        <v/>
      </c>
      <c r="W71" s="13" t="str">
        <f t="shared" si="47"/>
        <v/>
      </c>
      <c r="X71" s="13" t="str">
        <f t="shared" si="48"/>
        <v/>
      </c>
      <c r="Y71" s="13" t="str">
        <f t="shared" si="49"/>
        <v/>
      </c>
      <c r="Z71" s="13" t="str">
        <f t="shared" si="50"/>
        <v/>
      </c>
      <c r="AA71" s="13" t="str">
        <f t="shared" si="51"/>
        <v/>
      </c>
      <c r="AC71" s="14">
        <f t="shared" si="81"/>
        <v>-2.1187445498404883E-3</v>
      </c>
      <c r="AD71" s="14">
        <f t="shared" si="52"/>
        <v>6.982558552365882E-4</v>
      </c>
      <c r="AE71" s="14" t="str">
        <f t="shared" si="53"/>
        <v/>
      </c>
      <c r="AF71" s="14" t="str">
        <f t="shared" si="54"/>
        <v/>
      </c>
      <c r="AG71" s="14" t="str">
        <f t="shared" si="55"/>
        <v/>
      </c>
      <c r="AH71" s="14" t="str">
        <f t="shared" si="56"/>
        <v/>
      </c>
      <c r="AI71" s="14" t="str">
        <f t="shared" si="57"/>
        <v/>
      </c>
      <c r="AJ71" s="14" t="str">
        <f t="shared" si="58"/>
        <v/>
      </c>
      <c r="AK71" s="14" t="str">
        <f t="shared" si="59"/>
        <v/>
      </c>
      <c r="AL71" s="14" t="str">
        <f t="shared" si="60"/>
        <v/>
      </c>
      <c r="AN71" s="14">
        <f t="shared" si="82"/>
        <v>2.1187445498404883E-3</v>
      </c>
      <c r="AO71" s="14">
        <f t="shared" si="61"/>
        <v>6.982558552365882E-4</v>
      </c>
      <c r="AP71" s="14" t="str">
        <f t="shared" si="62"/>
        <v/>
      </c>
      <c r="AQ71" s="14" t="str">
        <f t="shared" si="63"/>
        <v/>
      </c>
      <c r="AR71" s="14" t="str">
        <f t="shared" si="64"/>
        <v/>
      </c>
      <c r="AS71" s="14" t="str">
        <f t="shared" si="65"/>
        <v/>
      </c>
      <c r="AT71" s="14" t="str">
        <f t="shared" si="66"/>
        <v/>
      </c>
      <c r="AU71" s="14" t="str">
        <f t="shared" si="67"/>
        <v/>
      </c>
      <c r="AV71" s="14" t="str">
        <f t="shared" si="68"/>
        <v/>
      </c>
      <c r="AW71" s="14" t="str">
        <f t="shared" si="69"/>
        <v/>
      </c>
      <c r="AY71" s="20">
        <f t="shared" si="83"/>
        <v>1230.0463999999999</v>
      </c>
      <c r="AZ71" s="20">
        <f t="shared" si="70"/>
        <v>1227.4402458939492</v>
      </c>
      <c r="BA71" s="20">
        <f t="shared" si="71"/>
        <v>1230.9052871010126</v>
      </c>
      <c r="BB71" s="20" t="str">
        <f t="shared" si="72"/>
        <v/>
      </c>
      <c r="BC71" s="20" t="str">
        <f t="shared" si="73"/>
        <v/>
      </c>
      <c r="BD71" s="20" t="str">
        <f t="shared" si="74"/>
        <v/>
      </c>
      <c r="BE71" s="20" t="str">
        <f t="shared" si="75"/>
        <v/>
      </c>
      <c r="BF71" s="20" t="str">
        <f t="shared" si="76"/>
        <v/>
      </c>
      <c r="BG71" s="20" t="str">
        <f t="shared" si="77"/>
        <v/>
      </c>
      <c r="BH71" s="20" t="str">
        <f t="shared" si="78"/>
        <v/>
      </c>
      <c r="BI71" s="20" t="str">
        <f t="shared" si="79"/>
        <v/>
      </c>
    </row>
    <row r="72" spans="2:61">
      <c r="B72" t="str">
        <f t="shared" si="42"/>
        <v>1998:2</v>
      </c>
      <c r="C72">
        <v>1998</v>
      </c>
      <c r="D72">
        <v>2</v>
      </c>
      <c r="E72" s="13">
        <v>29.475999999999999</v>
      </c>
      <c r="F72" s="13">
        <v>36.951999999999998</v>
      </c>
      <c r="G72" s="13">
        <v>36.880510511840498</v>
      </c>
      <c r="H72" s="13">
        <v>37.001940017448597</v>
      </c>
      <c r="I72" s="13"/>
      <c r="J72" s="13"/>
      <c r="K72" s="13"/>
      <c r="L72" s="13"/>
      <c r="M72" s="13"/>
      <c r="N72" s="13"/>
      <c r="O72" s="13"/>
      <c r="P72" s="13"/>
      <c r="R72" s="13">
        <f t="shared" si="80"/>
        <v>-7.148948815950007E-2</v>
      </c>
      <c r="S72" s="13">
        <f t="shared" si="43"/>
        <v>4.9940017448598439E-2</v>
      </c>
      <c r="T72" s="13" t="str">
        <f t="shared" si="44"/>
        <v/>
      </c>
      <c r="U72" s="13" t="str">
        <f t="shared" si="45"/>
        <v/>
      </c>
      <c r="V72" s="13" t="str">
        <f t="shared" si="46"/>
        <v/>
      </c>
      <c r="W72" s="13" t="str">
        <f t="shared" si="47"/>
        <v/>
      </c>
      <c r="X72" s="13" t="str">
        <f t="shared" si="48"/>
        <v/>
      </c>
      <c r="Y72" s="13" t="str">
        <f t="shared" si="49"/>
        <v/>
      </c>
      <c r="Z72" s="13" t="str">
        <f t="shared" si="50"/>
        <v/>
      </c>
      <c r="AA72" s="13" t="str">
        <f t="shared" si="51"/>
        <v/>
      </c>
      <c r="AC72" s="14">
        <f t="shared" si="81"/>
        <v>-1.9346581554313723E-3</v>
      </c>
      <c r="AD72" s="14">
        <f t="shared" si="52"/>
        <v>1.3514834771757534E-3</v>
      </c>
      <c r="AE72" s="14" t="str">
        <f t="shared" si="53"/>
        <v/>
      </c>
      <c r="AF72" s="14" t="str">
        <f t="shared" si="54"/>
        <v/>
      </c>
      <c r="AG72" s="14" t="str">
        <f t="shared" si="55"/>
        <v/>
      </c>
      <c r="AH72" s="14" t="str">
        <f t="shared" si="56"/>
        <v/>
      </c>
      <c r="AI72" s="14" t="str">
        <f t="shared" si="57"/>
        <v/>
      </c>
      <c r="AJ72" s="14" t="str">
        <f t="shared" si="58"/>
        <v/>
      </c>
      <c r="AK72" s="14" t="str">
        <f t="shared" si="59"/>
        <v/>
      </c>
      <c r="AL72" s="14" t="str">
        <f t="shared" si="60"/>
        <v/>
      </c>
      <c r="AN72" s="14">
        <f t="shared" si="82"/>
        <v>1.9346581554313723E-3</v>
      </c>
      <c r="AO72" s="14">
        <f t="shared" si="61"/>
        <v>1.3514834771757534E-3</v>
      </c>
      <c r="AP72" s="14" t="str">
        <f t="shared" si="62"/>
        <v/>
      </c>
      <c r="AQ72" s="14" t="str">
        <f t="shared" si="63"/>
        <v/>
      </c>
      <c r="AR72" s="14" t="str">
        <f t="shared" si="64"/>
        <v/>
      </c>
      <c r="AS72" s="14" t="str">
        <f t="shared" si="65"/>
        <v/>
      </c>
      <c r="AT72" s="14" t="str">
        <f t="shared" si="66"/>
        <v/>
      </c>
      <c r="AU72" s="14" t="str">
        <f t="shared" si="67"/>
        <v/>
      </c>
      <c r="AV72" s="14" t="str">
        <f t="shared" si="68"/>
        <v/>
      </c>
      <c r="AW72" s="14" t="str">
        <f t="shared" si="69"/>
        <v/>
      </c>
      <c r="AY72" s="20">
        <f t="shared" si="83"/>
        <v>1089.197152</v>
      </c>
      <c r="AZ72" s="20">
        <f t="shared" si="70"/>
        <v>1087.0899278470106</v>
      </c>
      <c r="BA72" s="20">
        <f t="shared" si="71"/>
        <v>1090.6691839543148</v>
      </c>
      <c r="BB72" s="20" t="str">
        <f t="shared" si="72"/>
        <v/>
      </c>
      <c r="BC72" s="20" t="str">
        <f t="shared" si="73"/>
        <v/>
      </c>
      <c r="BD72" s="20" t="str">
        <f t="shared" si="74"/>
        <v/>
      </c>
      <c r="BE72" s="20" t="str">
        <f t="shared" si="75"/>
        <v/>
      </c>
      <c r="BF72" s="20" t="str">
        <f t="shared" si="76"/>
        <v/>
      </c>
      <c r="BG72" s="20" t="str">
        <f t="shared" si="77"/>
        <v/>
      </c>
      <c r="BH72" s="20" t="str">
        <f t="shared" si="78"/>
        <v/>
      </c>
      <c r="BI72" s="20" t="str">
        <f t="shared" si="79"/>
        <v/>
      </c>
    </row>
    <row r="73" spans="2:61">
      <c r="B73" t="str">
        <f t="shared" si="42"/>
        <v>1998:3</v>
      </c>
      <c r="C73">
        <v>1998</v>
      </c>
      <c r="D73">
        <v>3</v>
      </c>
      <c r="E73" s="13">
        <v>29.381</v>
      </c>
      <c r="F73" s="13">
        <v>32.712000000000003</v>
      </c>
      <c r="G73" s="13">
        <v>33.194531711949402</v>
      </c>
      <c r="H73" s="13">
        <v>33.322595336594098</v>
      </c>
      <c r="I73" s="13"/>
      <c r="J73" s="13"/>
      <c r="K73" s="13"/>
      <c r="L73" s="13"/>
      <c r="M73" s="13"/>
      <c r="N73" s="13"/>
      <c r="O73" s="13"/>
      <c r="P73" s="13"/>
      <c r="R73" s="13">
        <f t="shared" si="80"/>
        <v>0.48253171194939881</v>
      </c>
      <c r="S73" s="13">
        <f t="shared" si="43"/>
        <v>0.61059533659409482</v>
      </c>
      <c r="T73" s="13" t="str">
        <f t="shared" si="44"/>
        <v/>
      </c>
      <c r="U73" s="13" t="str">
        <f t="shared" si="45"/>
        <v/>
      </c>
      <c r="V73" s="13" t="str">
        <f t="shared" si="46"/>
        <v/>
      </c>
      <c r="W73" s="13" t="str">
        <f t="shared" si="47"/>
        <v/>
      </c>
      <c r="X73" s="13" t="str">
        <f t="shared" si="48"/>
        <v/>
      </c>
      <c r="Y73" s="13" t="str">
        <f t="shared" si="49"/>
        <v/>
      </c>
      <c r="Z73" s="13" t="str">
        <f t="shared" si="50"/>
        <v/>
      </c>
      <c r="AA73" s="13" t="str">
        <f t="shared" si="51"/>
        <v/>
      </c>
      <c r="AC73" s="14">
        <f t="shared" si="81"/>
        <v>1.4750908288988713E-2</v>
      </c>
      <c r="AD73" s="14">
        <f t="shared" si="52"/>
        <v>1.8665790431465358E-2</v>
      </c>
      <c r="AE73" s="14" t="str">
        <f t="shared" si="53"/>
        <v/>
      </c>
      <c r="AF73" s="14" t="str">
        <f t="shared" si="54"/>
        <v/>
      </c>
      <c r="AG73" s="14" t="str">
        <f t="shared" si="55"/>
        <v/>
      </c>
      <c r="AH73" s="14" t="str">
        <f t="shared" si="56"/>
        <v/>
      </c>
      <c r="AI73" s="14" t="str">
        <f t="shared" si="57"/>
        <v/>
      </c>
      <c r="AJ73" s="14" t="str">
        <f t="shared" si="58"/>
        <v/>
      </c>
      <c r="AK73" s="14" t="str">
        <f t="shared" si="59"/>
        <v/>
      </c>
      <c r="AL73" s="14" t="str">
        <f t="shared" si="60"/>
        <v/>
      </c>
      <c r="AN73" s="14">
        <f t="shared" si="82"/>
        <v>1.4750908288988713E-2</v>
      </c>
      <c r="AO73" s="14">
        <f t="shared" si="61"/>
        <v>1.8665790431465358E-2</v>
      </c>
      <c r="AP73" s="14" t="str">
        <f t="shared" si="62"/>
        <v/>
      </c>
      <c r="AQ73" s="14" t="str">
        <f t="shared" si="63"/>
        <v/>
      </c>
      <c r="AR73" s="14" t="str">
        <f t="shared" si="64"/>
        <v/>
      </c>
      <c r="AS73" s="14" t="str">
        <f t="shared" si="65"/>
        <v/>
      </c>
      <c r="AT73" s="14" t="str">
        <f t="shared" si="66"/>
        <v/>
      </c>
      <c r="AU73" s="14" t="str">
        <f t="shared" si="67"/>
        <v/>
      </c>
      <c r="AV73" s="14" t="str">
        <f t="shared" si="68"/>
        <v/>
      </c>
      <c r="AW73" s="14" t="str">
        <f t="shared" si="69"/>
        <v/>
      </c>
      <c r="AY73" s="20">
        <f t="shared" si="83"/>
        <v>961.1112720000001</v>
      </c>
      <c r="AZ73" s="20">
        <f t="shared" si="70"/>
        <v>975.28853622878535</v>
      </c>
      <c r="BA73" s="20">
        <f t="shared" si="71"/>
        <v>979.05117358447126</v>
      </c>
      <c r="BB73" s="20" t="str">
        <f t="shared" si="72"/>
        <v/>
      </c>
      <c r="BC73" s="20" t="str">
        <f t="shared" si="73"/>
        <v/>
      </c>
      <c r="BD73" s="20" t="str">
        <f t="shared" si="74"/>
        <v/>
      </c>
      <c r="BE73" s="20" t="str">
        <f t="shared" si="75"/>
        <v/>
      </c>
      <c r="BF73" s="20" t="str">
        <f t="shared" si="76"/>
        <v/>
      </c>
      <c r="BG73" s="20" t="str">
        <f t="shared" si="77"/>
        <v/>
      </c>
      <c r="BH73" s="20" t="str">
        <f t="shared" si="78"/>
        <v/>
      </c>
      <c r="BI73" s="20" t="str">
        <f t="shared" si="79"/>
        <v/>
      </c>
    </row>
    <row r="74" spans="2:61">
      <c r="B74" t="str">
        <f t="shared" si="42"/>
        <v>1998:4</v>
      </c>
      <c r="C74">
        <v>1998</v>
      </c>
      <c r="D74">
        <v>4</v>
      </c>
      <c r="E74" s="13">
        <v>29.381</v>
      </c>
      <c r="F74" s="13">
        <v>29.236000000000001</v>
      </c>
      <c r="G74" s="13">
        <v>29.383516797415101</v>
      </c>
      <c r="H74" s="13">
        <v>29.486931149521102</v>
      </c>
      <c r="I74" s="13"/>
      <c r="J74" s="13"/>
      <c r="K74" s="13"/>
      <c r="L74" s="13"/>
      <c r="M74" s="13"/>
      <c r="N74" s="13"/>
      <c r="O74" s="13"/>
      <c r="P74" s="13"/>
      <c r="R74" s="13">
        <f t="shared" si="80"/>
        <v>0.1475167974151006</v>
      </c>
      <c r="S74" s="13">
        <f t="shared" si="43"/>
        <v>0.25093114952110085</v>
      </c>
      <c r="T74" s="13" t="str">
        <f t="shared" si="44"/>
        <v/>
      </c>
      <c r="U74" s="13" t="str">
        <f t="shared" si="45"/>
        <v/>
      </c>
      <c r="V74" s="13" t="str">
        <f t="shared" si="46"/>
        <v/>
      </c>
      <c r="W74" s="13" t="str">
        <f t="shared" si="47"/>
        <v/>
      </c>
      <c r="X74" s="13" t="str">
        <f t="shared" si="48"/>
        <v/>
      </c>
      <c r="Y74" s="13" t="str">
        <f t="shared" si="49"/>
        <v/>
      </c>
      <c r="Z74" s="13" t="str">
        <f t="shared" si="50"/>
        <v/>
      </c>
      <c r="AA74" s="13" t="str">
        <f t="shared" si="51"/>
        <v/>
      </c>
      <c r="AC74" s="14">
        <f t="shared" si="81"/>
        <v>5.0457243608941233E-3</v>
      </c>
      <c r="AD74" s="14">
        <f t="shared" si="52"/>
        <v>8.5829507976843914E-3</v>
      </c>
      <c r="AE74" s="14" t="str">
        <f t="shared" si="53"/>
        <v/>
      </c>
      <c r="AF74" s="14" t="str">
        <f t="shared" si="54"/>
        <v/>
      </c>
      <c r="AG74" s="14" t="str">
        <f t="shared" si="55"/>
        <v/>
      </c>
      <c r="AH74" s="14" t="str">
        <f t="shared" si="56"/>
        <v/>
      </c>
      <c r="AI74" s="14" t="str">
        <f t="shared" si="57"/>
        <v/>
      </c>
      <c r="AJ74" s="14" t="str">
        <f t="shared" si="58"/>
        <v/>
      </c>
      <c r="AK74" s="14" t="str">
        <f t="shared" si="59"/>
        <v/>
      </c>
      <c r="AL74" s="14" t="str">
        <f t="shared" si="60"/>
        <v/>
      </c>
      <c r="AN74" s="14">
        <f t="shared" si="82"/>
        <v>5.0457243608941233E-3</v>
      </c>
      <c r="AO74" s="14">
        <f t="shared" si="61"/>
        <v>8.5829507976843914E-3</v>
      </c>
      <c r="AP74" s="14" t="str">
        <f t="shared" si="62"/>
        <v/>
      </c>
      <c r="AQ74" s="14" t="str">
        <f t="shared" si="63"/>
        <v/>
      </c>
      <c r="AR74" s="14" t="str">
        <f t="shared" si="64"/>
        <v/>
      </c>
      <c r="AS74" s="14" t="str">
        <f t="shared" si="65"/>
        <v/>
      </c>
      <c r="AT74" s="14" t="str">
        <f t="shared" si="66"/>
        <v/>
      </c>
      <c r="AU74" s="14" t="str">
        <f t="shared" si="67"/>
        <v/>
      </c>
      <c r="AV74" s="14" t="str">
        <f t="shared" si="68"/>
        <v/>
      </c>
      <c r="AW74" s="14" t="str">
        <f t="shared" si="69"/>
        <v/>
      </c>
      <c r="AY74" s="20">
        <f t="shared" si="83"/>
        <v>858.98291600000005</v>
      </c>
      <c r="AZ74" s="20">
        <f t="shared" si="70"/>
        <v>863.31710702485304</v>
      </c>
      <c r="BA74" s="20">
        <f t="shared" si="71"/>
        <v>866.35552410407945</v>
      </c>
      <c r="BB74" s="20" t="str">
        <f t="shared" si="72"/>
        <v/>
      </c>
      <c r="BC74" s="20" t="str">
        <f t="shared" si="73"/>
        <v/>
      </c>
      <c r="BD74" s="20" t="str">
        <f t="shared" si="74"/>
        <v/>
      </c>
      <c r="BE74" s="20" t="str">
        <f t="shared" si="75"/>
        <v/>
      </c>
      <c r="BF74" s="20" t="str">
        <f t="shared" si="76"/>
        <v/>
      </c>
      <c r="BG74" s="20" t="str">
        <f t="shared" si="77"/>
        <v/>
      </c>
      <c r="BH74" s="20" t="str">
        <f t="shared" si="78"/>
        <v/>
      </c>
      <c r="BI74" s="20" t="str">
        <f t="shared" si="79"/>
        <v/>
      </c>
    </row>
    <row r="75" spans="2:61">
      <c r="B75" t="str">
        <f t="shared" si="42"/>
        <v>1998:5</v>
      </c>
      <c r="C75">
        <v>1998</v>
      </c>
      <c r="D75">
        <v>5</v>
      </c>
      <c r="E75" s="13">
        <v>29.571000000000002</v>
      </c>
      <c r="F75" s="13">
        <v>32.366999999999997</v>
      </c>
      <c r="G75" s="13">
        <v>33.520339461536103</v>
      </c>
      <c r="H75" s="13">
        <v>33.597870221304397</v>
      </c>
      <c r="I75" s="13"/>
      <c r="J75" s="13"/>
      <c r="K75" s="13"/>
      <c r="L75" s="13"/>
      <c r="M75" s="13"/>
      <c r="N75" s="13"/>
      <c r="O75" s="13"/>
      <c r="P75" s="13"/>
      <c r="R75" s="13">
        <f t="shared" si="80"/>
        <v>1.1533394615361061</v>
      </c>
      <c r="S75" s="13">
        <f t="shared" si="43"/>
        <v>1.2308702213044</v>
      </c>
      <c r="T75" s="13" t="str">
        <f t="shared" si="44"/>
        <v/>
      </c>
      <c r="U75" s="13" t="str">
        <f t="shared" si="45"/>
        <v/>
      </c>
      <c r="V75" s="13" t="str">
        <f t="shared" si="46"/>
        <v/>
      </c>
      <c r="W75" s="13" t="str">
        <f t="shared" si="47"/>
        <v/>
      </c>
      <c r="X75" s="13" t="str">
        <f t="shared" si="48"/>
        <v/>
      </c>
      <c r="Y75" s="13" t="str">
        <f t="shared" si="49"/>
        <v/>
      </c>
      <c r="Z75" s="13" t="str">
        <f t="shared" si="50"/>
        <v/>
      </c>
      <c r="AA75" s="13" t="str">
        <f t="shared" si="51"/>
        <v/>
      </c>
      <c r="AC75" s="14">
        <f t="shared" si="81"/>
        <v>3.5633190024905191E-2</v>
      </c>
      <c r="AD75" s="14">
        <f t="shared" si="52"/>
        <v>3.8028554432119138E-2</v>
      </c>
      <c r="AE75" s="14" t="str">
        <f t="shared" si="53"/>
        <v/>
      </c>
      <c r="AF75" s="14" t="str">
        <f t="shared" si="54"/>
        <v/>
      </c>
      <c r="AG75" s="14" t="str">
        <f t="shared" si="55"/>
        <v/>
      </c>
      <c r="AH75" s="14" t="str">
        <f t="shared" si="56"/>
        <v/>
      </c>
      <c r="AI75" s="14" t="str">
        <f t="shared" si="57"/>
        <v/>
      </c>
      <c r="AJ75" s="14" t="str">
        <f t="shared" si="58"/>
        <v/>
      </c>
      <c r="AK75" s="14" t="str">
        <f t="shared" si="59"/>
        <v/>
      </c>
      <c r="AL75" s="14" t="str">
        <f t="shared" si="60"/>
        <v/>
      </c>
      <c r="AN75" s="14">
        <f t="shared" si="82"/>
        <v>3.5633190024905191E-2</v>
      </c>
      <c r="AO75" s="14">
        <f t="shared" si="61"/>
        <v>3.8028554432119138E-2</v>
      </c>
      <c r="AP75" s="14" t="str">
        <f t="shared" si="62"/>
        <v/>
      </c>
      <c r="AQ75" s="14" t="str">
        <f t="shared" si="63"/>
        <v/>
      </c>
      <c r="AR75" s="14" t="str">
        <f t="shared" si="64"/>
        <v/>
      </c>
      <c r="AS75" s="14" t="str">
        <f t="shared" si="65"/>
        <v/>
      </c>
      <c r="AT75" s="14" t="str">
        <f t="shared" si="66"/>
        <v/>
      </c>
      <c r="AU75" s="14" t="str">
        <f t="shared" si="67"/>
        <v/>
      </c>
      <c r="AV75" s="14" t="str">
        <f t="shared" si="68"/>
        <v/>
      </c>
      <c r="AW75" s="14" t="str">
        <f t="shared" si="69"/>
        <v/>
      </c>
      <c r="AY75" s="20">
        <f t="shared" si="83"/>
        <v>957.12455699999998</v>
      </c>
      <c r="AZ75" s="20">
        <f t="shared" si="70"/>
        <v>991.22995821708412</v>
      </c>
      <c r="BA75" s="20">
        <f t="shared" si="71"/>
        <v>993.52262031419241</v>
      </c>
      <c r="BB75" s="20" t="str">
        <f t="shared" si="72"/>
        <v/>
      </c>
      <c r="BC75" s="20" t="str">
        <f t="shared" si="73"/>
        <v/>
      </c>
      <c r="BD75" s="20" t="str">
        <f t="shared" si="74"/>
        <v/>
      </c>
      <c r="BE75" s="20" t="str">
        <f t="shared" si="75"/>
        <v/>
      </c>
      <c r="BF75" s="20" t="str">
        <f t="shared" si="76"/>
        <v/>
      </c>
      <c r="BG75" s="20" t="str">
        <f t="shared" si="77"/>
        <v/>
      </c>
      <c r="BH75" s="20" t="str">
        <f t="shared" si="78"/>
        <v/>
      </c>
      <c r="BI75" s="20" t="str">
        <f t="shared" si="79"/>
        <v/>
      </c>
    </row>
    <row r="76" spans="2:61">
      <c r="B76" t="str">
        <f t="shared" si="42"/>
        <v>1998:6</v>
      </c>
      <c r="C76">
        <v>1998</v>
      </c>
      <c r="D76">
        <v>6</v>
      </c>
      <c r="E76" s="13">
        <v>31.524000000000001</v>
      </c>
      <c r="F76" s="13">
        <v>51.326999999999998</v>
      </c>
      <c r="G76" s="13">
        <v>50.442563924113799</v>
      </c>
      <c r="H76" s="13">
        <v>50.525335149893401</v>
      </c>
      <c r="I76" s="13"/>
      <c r="J76" s="13"/>
      <c r="K76" s="13"/>
      <c r="L76" s="13"/>
      <c r="M76" s="13"/>
      <c r="N76" s="13"/>
      <c r="O76" s="13"/>
      <c r="P76" s="13"/>
      <c r="R76" s="13">
        <f t="shared" si="80"/>
        <v>-0.88443607588619955</v>
      </c>
      <c r="S76" s="13">
        <f t="shared" si="43"/>
        <v>-0.80166485010659727</v>
      </c>
      <c r="T76" s="13" t="str">
        <f t="shared" si="44"/>
        <v/>
      </c>
      <c r="U76" s="13" t="str">
        <f t="shared" si="45"/>
        <v/>
      </c>
      <c r="V76" s="13" t="str">
        <f t="shared" si="46"/>
        <v/>
      </c>
      <c r="W76" s="13" t="str">
        <f t="shared" si="47"/>
        <v/>
      </c>
      <c r="X76" s="13" t="str">
        <f t="shared" si="48"/>
        <v/>
      </c>
      <c r="Y76" s="13" t="str">
        <f t="shared" si="49"/>
        <v/>
      </c>
      <c r="Z76" s="13" t="str">
        <f t="shared" si="50"/>
        <v/>
      </c>
      <c r="AA76" s="13" t="str">
        <f t="shared" si="51"/>
        <v/>
      </c>
      <c r="AC76" s="14">
        <f t="shared" si="81"/>
        <v>-1.7231400157542806E-2</v>
      </c>
      <c r="AD76" s="14">
        <f t="shared" si="52"/>
        <v>-1.561877472103566E-2</v>
      </c>
      <c r="AE76" s="14" t="str">
        <f t="shared" si="53"/>
        <v/>
      </c>
      <c r="AF76" s="14" t="str">
        <f t="shared" si="54"/>
        <v/>
      </c>
      <c r="AG76" s="14" t="str">
        <f t="shared" si="55"/>
        <v/>
      </c>
      <c r="AH76" s="14" t="str">
        <f t="shared" si="56"/>
        <v/>
      </c>
      <c r="AI76" s="14" t="str">
        <f t="shared" si="57"/>
        <v/>
      </c>
      <c r="AJ76" s="14" t="str">
        <f t="shared" si="58"/>
        <v/>
      </c>
      <c r="AK76" s="14" t="str">
        <f t="shared" si="59"/>
        <v/>
      </c>
      <c r="AL76" s="14" t="str">
        <f t="shared" si="60"/>
        <v/>
      </c>
      <c r="AN76" s="14">
        <f t="shared" si="82"/>
        <v>1.7231400157542806E-2</v>
      </c>
      <c r="AO76" s="14">
        <f t="shared" si="61"/>
        <v>1.561877472103566E-2</v>
      </c>
      <c r="AP76" s="14" t="str">
        <f t="shared" si="62"/>
        <v/>
      </c>
      <c r="AQ76" s="14" t="str">
        <f t="shared" si="63"/>
        <v/>
      </c>
      <c r="AR76" s="14" t="str">
        <f t="shared" si="64"/>
        <v/>
      </c>
      <c r="AS76" s="14" t="str">
        <f t="shared" si="65"/>
        <v/>
      </c>
      <c r="AT76" s="14" t="str">
        <f t="shared" si="66"/>
        <v/>
      </c>
      <c r="AU76" s="14" t="str">
        <f t="shared" si="67"/>
        <v/>
      </c>
      <c r="AV76" s="14" t="str">
        <f t="shared" si="68"/>
        <v/>
      </c>
      <c r="AW76" s="14" t="str">
        <f t="shared" si="69"/>
        <v/>
      </c>
      <c r="AY76" s="20">
        <f t="shared" si="83"/>
        <v>1618.032348</v>
      </c>
      <c r="AZ76" s="20">
        <f t="shared" si="70"/>
        <v>1590.1513851437635</v>
      </c>
      <c r="BA76" s="20">
        <f t="shared" si="71"/>
        <v>1592.7606652652396</v>
      </c>
      <c r="BB76" s="20" t="str">
        <f t="shared" si="72"/>
        <v/>
      </c>
      <c r="BC76" s="20" t="str">
        <f t="shared" si="73"/>
        <v/>
      </c>
      <c r="BD76" s="20" t="str">
        <f t="shared" si="74"/>
        <v/>
      </c>
      <c r="BE76" s="20" t="str">
        <f t="shared" si="75"/>
        <v/>
      </c>
      <c r="BF76" s="20" t="str">
        <f t="shared" si="76"/>
        <v/>
      </c>
      <c r="BG76" s="20" t="str">
        <f t="shared" si="77"/>
        <v/>
      </c>
      <c r="BH76" s="20" t="str">
        <f t="shared" si="78"/>
        <v/>
      </c>
      <c r="BI76" s="20" t="str">
        <f t="shared" si="79"/>
        <v/>
      </c>
    </row>
    <row r="77" spans="2:61">
      <c r="B77" t="str">
        <f t="shared" si="42"/>
        <v>1998:7</v>
      </c>
      <c r="C77">
        <v>1998</v>
      </c>
      <c r="D77">
        <v>7</v>
      </c>
      <c r="E77" s="13">
        <v>31.19</v>
      </c>
      <c r="F77" s="13">
        <v>56.793999999999997</v>
      </c>
      <c r="G77" s="13">
        <v>57.241575173181197</v>
      </c>
      <c r="H77" s="13">
        <v>57.304768868898798</v>
      </c>
      <c r="I77" s="13"/>
      <c r="J77" s="13"/>
      <c r="K77" s="13"/>
      <c r="L77" s="13"/>
      <c r="M77" s="13"/>
      <c r="N77" s="13"/>
      <c r="O77" s="13"/>
      <c r="P77" s="13"/>
      <c r="R77" s="13">
        <f t="shared" si="80"/>
        <v>0.44757517318119966</v>
      </c>
      <c r="S77" s="13">
        <f t="shared" si="43"/>
        <v>0.51076886889880058</v>
      </c>
      <c r="T77" s="13" t="str">
        <f t="shared" si="44"/>
        <v/>
      </c>
      <c r="U77" s="13" t="str">
        <f t="shared" si="45"/>
        <v/>
      </c>
      <c r="V77" s="13" t="str">
        <f t="shared" si="46"/>
        <v/>
      </c>
      <c r="W77" s="13" t="str">
        <f t="shared" si="47"/>
        <v/>
      </c>
      <c r="X77" s="13" t="str">
        <f t="shared" si="48"/>
        <v/>
      </c>
      <c r="Y77" s="13" t="str">
        <f t="shared" si="49"/>
        <v/>
      </c>
      <c r="Z77" s="13" t="str">
        <f t="shared" si="50"/>
        <v/>
      </c>
      <c r="AA77" s="13" t="str">
        <f t="shared" si="51"/>
        <v/>
      </c>
      <c r="AC77" s="14">
        <f t="shared" si="81"/>
        <v>7.8806770641476152E-3</v>
      </c>
      <c r="AD77" s="14">
        <f t="shared" si="52"/>
        <v>8.9933596664929505E-3</v>
      </c>
      <c r="AE77" s="14" t="str">
        <f t="shared" si="53"/>
        <v/>
      </c>
      <c r="AF77" s="14" t="str">
        <f t="shared" si="54"/>
        <v/>
      </c>
      <c r="AG77" s="14" t="str">
        <f t="shared" si="55"/>
        <v/>
      </c>
      <c r="AH77" s="14" t="str">
        <f t="shared" si="56"/>
        <v/>
      </c>
      <c r="AI77" s="14" t="str">
        <f t="shared" si="57"/>
        <v/>
      </c>
      <c r="AJ77" s="14" t="str">
        <f t="shared" si="58"/>
        <v/>
      </c>
      <c r="AK77" s="14" t="str">
        <f t="shared" si="59"/>
        <v/>
      </c>
      <c r="AL77" s="14" t="str">
        <f t="shared" si="60"/>
        <v/>
      </c>
      <c r="AN77" s="14">
        <f t="shared" si="82"/>
        <v>7.8806770641476152E-3</v>
      </c>
      <c r="AO77" s="14">
        <f t="shared" si="61"/>
        <v>8.9933596664929505E-3</v>
      </c>
      <c r="AP77" s="14" t="str">
        <f t="shared" si="62"/>
        <v/>
      </c>
      <c r="AQ77" s="14" t="str">
        <f t="shared" si="63"/>
        <v/>
      </c>
      <c r="AR77" s="14" t="str">
        <f t="shared" si="64"/>
        <v/>
      </c>
      <c r="AS77" s="14" t="str">
        <f t="shared" si="65"/>
        <v/>
      </c>
      <c r="AT77" s="14" t="str">
        <f t="shared" si="66"/>
        <v/>
      </c>
      <c r="AU77" s="14" t="str">
        <f t="shared" si="67"/>
        <v/>
      </c>
      <c r="AV77" s="14" t="str">
        <f t="shared" si="68"/>
        <v/>
      </c>
      <c r="AW77" s="14" t="str">
        <f t="shared" si="69"/>
        <v/>
      </c>
      <c r="AY77" s="20">
        <f t="shared" si="83"/>
        <v>1771.4048599999999</v>
      </c>
      <c r="AZ77" s="20">
        <f t="shared" si="70"/>
        <v>1785.3647296515217</v>
      </c>
      <c r="BA77" s="20">
        <f t="shared" si="71"/>
        <v>1787.3357410209535</v>
      </c>
      <c r="BB77" s="20" t="str">
        <f t="shared" si="72"/>
        <v/>
      </c>
      <c r="BC77" s="20" t="str">
        <f t="shared" si="73"/>
        <v/>
      </c>
      <c r="BD77" s="20" t="str">
        <f t="shared" si="74"/>
        <v/>
      </c>
      <c r="BE77" s="20" t="str">
        <f t="shared" si="75"/>
        <v/>
      </c>
      <c r="BF77" s="20" t="str">
        <f t="shared" si="76"/>
        <v/>
      </c>
      <c r="BG77" s="20" t="str">
        <f t="shared" si="77"/>
        <v/>
      </c>
      <c r="BH77" s="20" t="str">
        <f t="shared" si="78"/>
        <v/>
      </c>
      <c r="BI77" s="20" t="str">
        <f t="shared" si="79"/>
        <v/>
      </c>
    </row>
    <row r="78" spans="2:61">
      <c r="B78" t="str">
        <f t="shared" si="42"/>
        <v>1998:8</v>
      </c>
      <c r="C78">
        <v>1998</v>
      </c>
      <c r="D78">
        <v>8</v>
      </c>
      <c r="E78" s="13">
        <v>29.475999999999999</v>
      </c>
      <c r="F78" s="13">
        <v>53.226999999999997</v>
      </c>
      <c r="G78" s="13">
        <v>53.458205504292501</v>
      </c>
      <c r="H78" s="13">
        <v>53.518403616880398</v>
      </c>
      <c r="I78" s="13"/>
      <c r="J78" s="13"/>
      <c r="K78" s="13"/>
      <c r="L78" s="13"/>
      <c r="M78" s="13"/>
      <c r="N78" s="13"/>
      <c r="O78" s="13"/>
      <c r="P78" s="13"/>
      <c r="R78" s="13">
        <f t="shared" si="80"/>
        <v>0.23120550429250386</v>
      </c>
      <c r="S78" s="13">
        <f t="shared" si="43"/>
        <v>0.29140361688040173</v>
      </c>
      <c r="T78" s="13" t="str">
        <f t="shared" si="44"/>
        <v/>
      </c>
      <c r="U78" s="13" t="str">
        <f t="shared" si="45"/>
        <v/>
      </c>
      <c r="V78" s="13" t="str">
        <f t="shared" si="46"/>
        <v/>
      </c>
      <c r="W78" s="13" t="str">
        <f t="shared" si="47"/>
        <v/>
      </c>
      <c r="X78" s="13" t="str">
        <f t="shared" si="48"/>
        <v/>
      </c>
      <c r="Y78" s="13" t="str">
        <f t="shared" si="49"/>
        <v/>
      </c>
      <c r="Z78" s="13" t="str">
        <f t="shared" si="50"/>
        <v/>
      </c>
      <c r="AA78" s="13" t="str">
        <f t="shared" si="51"/>
        <v/>
      </c>
      <c r="AC78" s="14">
        <f t="shared" si="81"/>
        <v>4.3437635841303071E-3</v>
      </c>
      <c r="AD78" s="14">
        <f t="shared" si="52"/>
        <v>5.4747330655569868E-3</v>
      </c>
      <c r="AE78" s="14" t="str">
        <f t="shared" si="53"/>
        <v/>
      </c>
      <c r="AF78" s="14" t="str">
        <f t="shared" si="54"/>
        <v/>
      </c>
      <c r="AG78" s="14" t="str">
        <f t="shared" si="55"/>
        <v/>
      </c>
      <c r="AH78" s="14" t="str">
        <f t="shared" si="56"/>
        <v/>
      </c>
      <c r="AI78" s="14" t="str">
        <f t="shared" si="57"/>
        <v/>
      </c>
      <c r="AJ78" s="14" t="str">
        <f t="shared" si="58"/>
        <v/>
      </c>
      <c r="AK78" s="14" t="str">
        <f t="shared" si="59"/>
        <v/>
      </c>
      <c r="AL78" s="14" t="str">
        <f t="shared" si="60"/>
        <v/>
      </c>
      <c r="AN78" s="14">
        <f t="shared" si="82"/>
        <v>4.3437635841303071E-3</v>
      </c>
      <c r="AO78" s="14">
        <f t="shared" si="61"/>
        <v>5.4747330655569868E-3</v>
      </c>
      <c r="AP78" s="14" t="str">
        <f t="shared" si="62"/>
        <v/>
      </c>
      <c r="AQ78" s="14" t="str">
        <f t="shared" si="63"/>
        <v/>
      </c>
      <c r="AR78" s="14" t="str">
        <f t="shared" si="64"/>
        <v/>
      </c>
      <c r="AS78" s="14" t="str">
        <f t="shared" si="65"/>
        <v/>
      </c>
      <c r="AT78" s="14" t="str">
        <f t="shared" si="66"/>
        <v/>
      </c>
      <c r="AU78" s="14" t="str">
        <f t="shared" si="67"/>
        <v/>
      </c>
      <c r="AV78" s="14" t="str">
        <f t="shared" si="68"/>
        <v/>
      </c>
      <c r="AW78" s="14" t="str">
        <f t="shared" si="69"/>
        <v/>
      </c>
      <c r="AY78" s="20">
        <f t="shared" si="83"/>
        <v>1568.919052</v>
      </c>
      <c r="AZ78" s="20">
        <f t="shared" si="70"/>
        <v>1575.7340654445256</v>
      </c>
      <c r="BA78" s="20">
        <f t="shared" si="71"/>
        <v>1577.5084650111667</v>
      </c>
      <c r="BB78" s="20" t="str">
        <f t="shared" si="72"/>
        <v/>
      </c>
      <c r="BC78" s="20" t="str">
        <f t="shared" si="73"/>
        <v/>
      </c>
      <c r="BD78" s="20" t="str">
        <f t="shared" si="74"/>
        <v/>
      </c>
      <c r="BE78" s="20" t="str">
        <f t="shared" si="75"/>
        <v/>
      </c>
      <c r="BF78" s="20" t="str">
        <f t="shared" si="76"/>
        <v/>
      </c>
      <c r="BG78" s="20" t="str">
        <f t="shared" si="77"/>
        <v/>
      </c>
      <c r="BH78" s="20" t="str">
        <f t="shared" si="78"/>
        <v/>
      </c>
      <c r="BI78" s="20" t="str">
        <f t="shared" si="79"/>
        <v/>
      </c>
    </row>
    <row r="79" spans="2:61">
      <c r="B79" t="str">
        <f t="shared" si="42"/>
        <v>1998:9</v>
      </c>
      <c r="C79">
        <v>1998</v>
      </c>
      <c r="D79">
        <v>9</v>
      </c>
      <c r="E79" s="13">
        <v>30.524000000000001</v>
      </c>
      <c r="F79" s="13">
        <v>47.540999999999997</v>
      </c>
      <c r="G79" s="13">
        <v>49.663684502246802</v>
      </c>
      <c r="H79" s="13">
        <v>49.715801892548299</v>
      </c>
      <c r="I79" s="13"/>
      <c r="J79" s="13"/>
      <c r="K79" s="13"/>
      <c r="L79" s="13"/>
      <c r="M79" s="13"/>
      <c r="N79" s="13"/>
      <c r="O79" s="13"/>
      <c r="P79" s="13"/>
      <c r="R79" s="13">
        <f t="shared" si="80"/>
        <v>2.1226845022468055</v>
      </c>
      <c r="S79" s="13">
        <f t="shared" si="43"/>
        <v>2.1748018925483024</v>
      </c>
      <c r="T79" s="13" t="str">
        <f t="shared" si="44"/>
        <v/>
      </c>
      <c r="U79" s="13" t="str">
        <f t="shared" si="45"/>
        <v/>
      </c>
      <c r="V79" s="13" t="str">
        <f t="shared" si="46"/>
        <v/>
      </c>
      <c r="W79" s="13" t="str">
        <f t="shared" si="47"/>
        <v/>
      </c>
      <c r="X79" s="13" t="str">
        <f t="shared" si="48"/>
        <v/>
      </c>
      <c r="Y79" s="13" t="str">
        <f t="shared" si="49"/>
        <v/>
      </c>
      <c r="Z79" s="13" t="str">
        <f t="shared" si="50"/>
        <v/>
      </c>
      <c r="AA79" s="13" t="str">
        <f t="shared" si="51"/>
        <v/>
      </c>
      <c r="AC79" s="14">
        <f t="shared" si="81"/>
        <v>4.4649555168103441E-2</v>
      </c>
      <c r="AD79" s="14">
        <f t="shared" si="52"/>
        <v>4.5745817137803214E-2</v>
      </c>
      <c r="AE79" s="14" t="str">
        <f t="shared" si="53"/>
        <v/>
      </c>
      <c r="AF79" s="14" t="str">
        <f t="shared" si="54"/>
        <v/>
      </c>
      <c r="AG79" s="14" t="str">
        <f t="shared" si="55"/>
        <v/>
      </c>
      <c r="AH79" s="14" t="str">
        <f t="shared" si="56"/>
        <v/>
      </c>
      <c r="AI79" s="14" t="str">
        <f t="shared" si="57"/>
        <v/>
      </c>
      <c r="AJ79" s="14" t="str">
        <f t="shared" si="58"/>
        <v/>
      </c>
      <c r="AK79" s="14" t="str">
        <f t="shared" si="59"/>
        <v/>
      </c>
      <c r="AL79" s="14" t="str">
        <f t="shared" si="60"/>
        <v/>
      </c>
      <c r="AN79" s="14">
        <f t="shared" si="82"/>
        <v>4.4649555168103441E-2</v>
      </c>
      <c r="AO79" s="14">
        <f t="shared" si="61"/>
        <v>4.5745817137803214E-2</v>
      </c>
      <c r="AP79" s="14" t="str">
        <f t="shared" si="62"/>
        <v/>
      </c>
      <c r="AQ79" s="14" t="str">
        <f t="shared" si="63"/>
        <v/>
      </c>
      <c r="AR79" s="14" t="str">
        <f t="shared" si="64"/>
        <v/>
      </c>
      <c r="AS79" s="14" t="str">
        <f t="shared" si="65"/>
        <v/>
      </c>
      <c r="AT79" s="14" t="str">
        <f t="shared" si="66"/>
        <v/>
      </c>
      <c r="AU79" s="14" t="str">
        <f t="shared" si="67"/>
        <v/>
      </c>
      <c r="AV79" s="14" t="str">
        <f t="shared" si="68"/>
        <v/>
      </c>
      <c r="AW79" s="14" t="str">
        <f t="shared" si="69"/>
        <v/>
      </c>
      <c r="AY79" s="20">
        <f t="shared" si="83"/>
        <v>1451.141484</v>
      </c>
      <c r="AZ79" s="20">
        <f t="shared" si="70"/>
        <v>1515.9343057465815</v>
      </c>
      <c r="BA79" s="20">
        <f t="shared" si="71"/>
        <v>1517.5251369681444</v>
      </c>
      <c r="BB79" s="20" t="str">
        <f t="shared" si="72"/>
        <v/>
      </c>
      <c r="BC79" s="20" t="str">
        <f t="shared" si="73"/>
        <v/>
      </c>
      <c r="BD79" s="20" t="str">
        <f t="shared" si="74"/>
        <v/>
      </c>
      <c r="BE79" s="20" t="str">
        <f t="shared" si="75"/>
        <v/>
      </c>
      <c r="BF79" s="20" t="str">
        <f t="shared" si="76"/>
        <v/>
      </c>
      <c r="BG79" s="20" t="str">
        <f t="shared" si="77"/>
        <v/>
      </c>
      <c r="BH79" s="20" t="str">
        <f t="shared" si="78"/>
        <v/>
      </c>
      <c r="BI79" s="20" t="str">
        <f t="shared" si="79"/>
        <v/>
      </c>
    </row>
    <row r="80" spans="2:61">
      <c r="B80" t="str">
        <f t="shared" si="42"/>
        <v>1998:10</v>
      </c>
      <c r="C80">
        <v>1998</v>
      </c>
      <c r="D80">
        <v>10</v>
      </c>
      <c r="E80" s="13">
        <v>29.713999999999999</v>
      </c>
      <c r="F80" s="13">
        <v>45.537999999999997</v>
      </c>
      <c r="G80" s="13">
        <v>41.319750181997001</v>
      </c>
      <c r="H80" s="13">
        <v>41.3750672104307</v>
      </c>
      <c r="I80" s="13"/>
      <c r="J80" s="13"/>
      <c r="K80" s="13"/>
      <c r="L80" s="13"/>
      <c r="M80" s="13"/>
      <c r="N80" s="13"/>
      <c r="O80" s="13"/>
      <c r="P80" s="13"/>
      <c r="R80" s="13">
        <f t="shared" si="80"/>
        <v>-4.2182498180029953</v>
      </c>
      <c r="S80" s="13">
        <f t="shared" si="43"/>
        <v>-4.1629327895692967</v>
      </c>
      <c r="T80" s="13" t="str">
        <f t="shared" si="44"/>
        <v/>
      </c>
      <c r="U80" s="13" t="str">
        <f t="shared" si="45"/>
        <v/>
      </c>
      <c r="V80" s="13" t="str">
        <f t="shared" si="46"/>
        <v/>
      </c>
      <c r="W80" s="13" t="str">
        <f t="shared" si="47"/>
        <v/>
      </c>
      <c r="X80" s="13" t="str">
        <f t="shared" si="48"/>
        <v/>
      </c>
      <c r="Y80" s="13" t="str">
        <f t="shared" si="49"/>
        <v/>
      </c>
      <c r="Z80" s="13" t="str">
        <f t="shared" si="50"/>
        <v/>
      </c>
      <c r="AA80" s="13" t="str">
        <f t="shared" si="51"/>
        <v/>
      </c>
      <c r="AC80" s="14">
        <f t="shared" si="81"/>
        <v>-9.2631424700316128E-2</v>
      </c>
      <c r="AD80" s="14">
        <f t="shared" si="52"/>
        <v>-9.1416680345410367E-2</v>
      </c>
      <c r="AE80" s="14" t="str">
        <f t="shared" si="53"/>
        <v/>
      </c>
      <c r="AF80" s="14" t="str">
        <f t="shared" si="54"/>
        <v/>
      </c>
      <c r="AG80" s="14" t="str">
        <f t="shared" si="55"/>
        <v/>
      </c>
      <c r="AH80" s="14" t="str">
        <f t="shared" si="56"/>
        <v/>
      </c>
      <c r="AI80" s="14" t="str">
        <f t="shared" si="57"/>
        <v/>
      </c>
      <c r="AJ80" s="14" t="str">
        <f t="shared" si="58"/>
        <v/>
      </c>
      <c r="AK80" s="14" t="str">
        <f t="shared" si="59"/>
        <v/>
      </c>
      <c r="AL80" s="14" t="str">
        <f t="shared" si="60"/>
        <v/>
      </c>
      <c r="AN80" s="14">
        <f t="shared" si="82"/>
        <v>9.2631424700316128E-2</v>
      </c>
      <c r="AO80" s="14">
        <f t="shared" si="61"/>
        <v>9.1416680345410367E-2</v>
      </c>
      <c r="AP80" s="14" t="str">
        <f t="shared" si="62"/>
        <v/>
      </c>
      <c r="AQ80" s="14" t="str">
        <f t="shared" si="63"/>
        <v/>
      </c>
      <c r="AR80" s="14" t="str">
        <f t="shared" si="64"/>
        <v/>
      </c>
      <c r="AS80" s="14" t="str">
        <f t="shared" si="65"/>
        <v/>
      </c>
      <c r="AT80" s="14" t="str">
        <f t="shared" si="66"/>
        <v/>
      </c>
      <c r="AU80" s="14" t="str">
        <f t="shared" si="67"/>
        <v/>
      </c>
      <c r="AV80" s="14" t="str">
        <f t="shared" si="68"/>
        <v/>
      </c>
      <c r="AW80" s="14" t="str">
        <f t="shared" si="69"/>
        <v/>
      </c>
      <c r="AY80" s="20">
        <f t="shared" si="83"/>
        <v>1353.1161319999999</v>
      </c>
      <c r="AZ80" s="20">
        <f t="shared" si="70"/>
        <v>1227.7750569078589</v>
      </c>
      <c r="BA80" s="20">
        <f t="shared" si="71"/>
        <v>1229.4187470907377</v>
      </c>
      <c r="BB80" s="20" t="str">
        <f t="shared" si="72"/>
        <v/>
      </c>
      <c r="BC80" s="20" t="str">
        <f t="shared" si="73"/>
        <v/>
      </c>
      <c r="BD80" s="20" t="str">
        <f t="shared" si="74"/>
        <v/>
      </c>
      <c r="BE80" s="20" t="str">
        <f t="shared" si="75"/>
        <v/>
      </c>
      <c r="BF80" s="20" t="str">
        <f t="shared" si="76"/>
        <v/>
      </c>
      <c r="BG80" s="20" t="str">
        <f t="shared" si="77"/>
        <v/>
      </c>
      <c r="BH80" s="20" t="str">
        <f t="shared" si="78"/>
        <v/>
      </c>
      <c r="BI80" s="20" t="str">
        <f t="shared" si="79"/>
        <v/>
      </c>
    </row>
    <row r="81" spans="2:61">
      <c r="B81" t="str">
        <f t="shared" si="42"/>
        <v>1998:11</v>
      </c>
      <c r="C81">
        <v>1998</v>
      </c>
      <c r="D81">
        <v>11</v>
      </c>
      <c r="E81" s="13">
        <v>29.571000000000002</v>
      </c>
      <c r="F81" s="13">
        <v>30.329000000000001</v>
      </c>
      <c r="G81" s="13">
        <v>31.965965207902201</v>
      </c>
      <c r="H81" s="13">
        <v>31.934814161740999</v>
      </c>
      <c r="I81" s="13"/>
      <c r="J81" s="13"/>
      <c r="K81" s="13"/>
      <c r="L81" s="13"/>
      <c r="M81" s="13"/>
      <c r="N81" s="13"/>
      <c r="O81" s="13"/>
      <c r="P81" s="13"/>
      <c r="R81" s="13">
        <f t="shared" si="80"/>
        <v>1.6369652079022003</v>
      </c>
      <c r="S81" s="13">
        <f t="shared" si="43"/>
        <v>1.605814161740998</v>
      </c>
      <c r="T81" s="13" t="str">
        <f t="shared" si="44"/>
        <v/>
      </c>
      <c r="U81" s="13" t="str">
        <f t="shared" si="45"/>
        <v/>
      </c>
      <c r="V81" s="13" t="str">
        <f t="shared" si="46"/>
        <v/>
      </c>
      <c r="W81" s="13" t="str">
        <f t="shared" si="47"/>
        <v/>
      </c>
      <c r="X81" s="13" t="str">
        <f t="shared" si="48"/>
        <v/>
      </c>
      <c r="Y81" s="13" t="str">
        <f t="shared" si="49"/>
        <v/>
      </c>
      <c r="Z81" s="13" t="str">
        <f t="shared" si="50"/>
        <v/>
      </c>
      <c r="AA81" s="13" t="str">
        <f t="shared" si="51"/>
        <v/>
      </c>
      <c r="AC81" s="14">
        <f t="shared" si="81"/>
        <v>5.3973596488581896E-2</v>
      </c>
      <c r="AD81" s="14">
        <f t="shared" si="52"/>
        <v>5.2946492193642981E-2</v>
      </c>
      <c r="AE81" s="14" t="str">
        <f t="shared" si="53"/>
        <v/>
      </c>
      <c r="AF81" s="14" t="str">
        <f t="shared" si="54"/>
        <v/>
      </c>
      <c r="AG81" s="14" t="str">
        <f t="shared" si="55"/>
        <v/>
      </c>
      <c r="AH81" s="14" t="str">
        <f t="shared" si="56"/>
        <v/>
      </c>
      <c r="AI81" s="14" t="str">
        <f t="shared" si="57"/>
        <v/>
      </c>
      <c r="AJ81" s="14" t="str">
        <f t="shared" si="58"/>
        <v/>
      </c>
      <c r="AK81" s="14" t="str">
        <f t="shared" si="59"/>
        <v/>
      </c>
      <c r="AL81" s="14" t="str">
        <f t="shared" si="60"/>
        <v/>
      </c>
      <c r="AN81" s="14">
        <f t="shared" si="82"/>
        <v>5.3973596488581896E-2</v>
      </c>
      <c r="AO81" s="14">
        <f t="shared" si="61"/>
        <v>5.2946492193642981E-2</v>
      </c>
      <c r="AP81" s="14" t="str">
        <f t="shared" si="62"/>
        <v/>
      </c>
      <c r="AQ81" s="14" t="str">
        <f t="shared" si="63"/>
        <v/>
      </c>
      <c r="AR81" s="14" t="str">
        <f t="shared" si="64"/>
        <v/>
      </c>
      <c r="AS81" s="14" t="str">
        <f t="shared" si="65"/>
        <v/>
      </c>
      <c r="AT81" s="14" t="str">
        <f t="shared" si="66"/>
        <v/>
      </c>
      <c r="AU81" s="14" t="str">
        <f t="shared" si="67"/>
        <v/>
      </c>
      <c r="AV81" s="14" t="str">
        <f t="shared" si="68"/>
        <v/>
      </c>
      <c r="AW81" s="14" t="str">
        <f t="shared" si="69"/>
        <v/>
      </c>
      <c r="AY81" s="20">
        <f t="shared" si="83"/>
        <v>896.85885900000005</v>
      </c>
      <c r="AZ81" s="20">
        <f t="shared" si="70"/>
        <v>945.26555716287601</v>
      </c>
      <c r="BA81" s="20">
        <f t="shared" si="71"/>
        <v>944.34438957684313</v>
      </c>
      <c r="BB81" s="20" t="str">
        <f t="shared" si="72"/>
        <v/>
      </c>
      <c r="BC81" s="20" t="str">
        <f t="shared" si="73"/>
        <v/>
      </c>
      <c r="BD81" s="20" t="str">
        <f t="shared" si="74"/>
        <v/>
      </c>
      <c r="BE81" s="20" t="str">
        <f t="shared" si="75"/>
        <v/>
      </c>
      <c r="BF81" s="20" t="str">
        <f t="shared" si="76"/>
        <v/>
      </c>
      <c r="BG81" s="20" t="str">
        <f t="shared" si="77"/>
        <v/>
      </c>
      <c r="BH81" s="20" t="str">
        <f t="shared" si="78"/>
        <v/>
      </c>
      <c r="BI81" s="20" t="str">
        <f t="shared" si="79"/>
        <v/>
      </c>
    </row>
    <row r="82" spans="2:61">
      <c r="B82" t="str">
        <f t="shared" si="42"/>
        <v>1998:12</v>
      </c>
      <c r="C82">
        <v>1998</v>
      </c>
      <c r="D82">
        <v>12</v>
      </c>
      <c r="E82" s="13">
        <v>31.381</v>
      </c>
      <c r="F82" s="13">
        <v>29.384</v>
      </c>
      <c r="G82" s="13">
        <v>29.716656510628098</v>
      </c>
      <c r="H82" s="13">
        <v>29.712207371533001</v>
      </c>
      <c r="I82" s="13"/>
      <c r="J82" s="13"/>
      <c r="K82" s="13"/>
      <c r="L82" s="13"/>
      <c r="M82" s="13"/>
      <c r="N82" s="13"/>
      <c r="O82" s="13"/>
      <c r="P82" s="13"/>
      <c r="R82" s="13">
        <f t="shared" si="80"/>
        <v>0.33265651062809809</v>
      </c>
      <c r="S82" s="13">
        <f t="shared" si="43"/>
        <v>0.32820737153300072</v>
      </c>
      <c r="T82" s="13" t="str">
        <f t="shared" si="44"/>
        <v/>
      </c>
      <c r="U82" s="13" t="str">
        <f t="shared" si="45"/>
        <v/>
      </c>
      <c r="V82" s="13" t="str">
        <f t="shared" si="46"/>
        <v/>
      </c>
      <c r="W82" s="13" t="str">
        <f t="shared" si="47"/>
        <v/>
      </c>
      <c r="X82" s="13" t="str">
        <f t="shared" si="48"/>
        <v/>
      </c>
      <c r="Y82" s="13" t="str">
        <f t="shared" si="49"/>
        <v/>
      </c>
      <c r="Z82" s="13" t="str">
        <f t="shared" si="50"/>
        <v/>
      </c>
      <c r="AA82" s="13" t="str">
        <f t="shared" si="51"/>
        <v/>
      </c>
      <c r="AC82" s="14">
        <f t="shared" si="81"/>
        <v>1.1321008393278591E-2</v>
      </c>
      <c r="AD82" s="14">
        <f t="shared" si="52"/>
        <v>1.1169594729546716E-2</v>
      </c>
      <c r="AE82" s="14" t="str">
        <f t="shared" si="53"/>
        <v/>
      </c>
      <c r="AF82" s="14" t="str">
        <f t="shared" si="54"/>
        <v/>
      </c>
      <c r="AG82" s="14" t="str">
        <f t="shared" si="55"/>
        <v/>
      </c>
      <c r="AH82" s="14" t="str">
        <f t="shared" si="56"/>
        <v/>
      </c>
      <c r="AI82" s="14" t="str">
        <f t="shared" si="57"/>
        <v/>
      </c>
      <c r="AJ82" s="14" t="str">
        <f t="shared" si="58"/>
        <v/>
      </c>
      <c r="AK82" s="14" t="str">
        <f t="shared" si="59"/>
        <v/>
      </c>
      <c r="AL82" s="14" t="str">
        <f t="shared" si="60"/>
        <v/>
      </c>
      <c r="AN82" s="14">
        <f t="shared" si="82"/>
        <v>1.1321008393278591E-2</v>
      </c>
      <c r="AO82" s="14">
        <f t="shared" si="61"/>
        <v>1.1169594729546716E-2</v>
      </c>
      <c r="AP82" s="14" t="str">
        <f t="shared" si="62"/>
        <v/>
      </c>
      <c r="AQ82" s="14" t="str">
        <f t="shared" si="63"/>
        <v/>
      </c>
      <c r="AR82" s="14" t="str">
        <f t="shared" si="64"/>
        <v/>
      </c>
      <c r="AS82" s="14" t="str">
        <f t="shared" si="65"/>
        <v/>
      </c>
      <c r="AT82" s="14" t="str">
        <f t="shared" si="66"/>
        <v/>
      </c>
      <c r="AU82" s="14" t="str">
        <f t="shared" si="67"/>
        <v/>
      </c>
      <c r="AV82" s="14" t="str">
        <f t="shared" si="68"/>
        <v/>
      </c>
      <c r="AW82" s="14" t="str">
        <f t="shared" si="69"/>
        <v/>
      </c>
      <c r="AY82" s="20">
        <f t="shared" si="83"/>
        <v>922.09930399999996</v>
      </c>
      <c r="AZ82" s="20">
        <f t="shared" si="70"/>
        <v>932.53839796002035</v>
      </c>
      <c r="BA82" s="20">
        <f t="shared" si="71"/>
        <v>932.39877952607708</v>
      </c>
      <c r="BB82" s="20" t="str">
        <f t="shared" si="72"/>
        <v/>
      </c>
      <c r="BC82" s="20" t="str">
        <f t="shared" si="73"/>
        <v/>
      </c>
      <c r="BD82" s="20" t="str">
        <f t="shared" si="74"/>
        <v/>
      </c>
      <c r="BE82" s="20" t="str">
        <f t="shared" si="75"/>
        <v/>
      </c>
      <c r="BF82" s="20" t="str">
        <f t="shared" si="76"/>
        <v/>
      </c>
      <c r="BG82" s="20" t="str">
        <f t="shared" si="77"/>
        <v/>
      </c>
      <c r="BH82" s="20" t="str">
        <f t="shared" si="78"/>
        <v/>
      </c>
      <c r="BI82" s="20" t="str">
        <f t="shared" si="79"/>
        <v/>
      </c>
    </row>
    <row r="83" spans="2:61">
      <c r="B83" t="str">
        <f t="shared" si="42"/>
        <v>1999:1</v>
      </c>
      <c r="C83">
        <v>1999</v>
      </c>
      <c r="D83">
        <v>1</v>
      </c>
      <c r="E83" s="13">
        <v>32.762</v>
      </c>
      <c r="F83" s="13">
        <v>38.168999999999997</v>
      </c>
      <c r="G83" s="13">
        <v>40.127795848135101</v>
      </c>
      <c r="H83" s="13">
        <v>40.135311508401998</v>
      </c>
      <c r="I83" s="13"/>
      <c r="J83" s="13"/>
      <c r="K83" s="13"/>
      <c r="L83" s="13"/>
      <c r="M83" s="13"/>
      <c r="N83" s="13"/>
      <c r="O83" s="13"/>
      <c r="P83" s="13"/>
      <c r="R83" s="13">
        <f t="shared" si="80"/>
        <v>1.9587958481351038</v>
      </c>
      <c r="S83" s="13">
        <f t="shared" si="43"/>
        <v>1.9663115084020006</v>
      </c>
      <c r="T83" s="13" t="str">
        <f t="shared" si="44"/>
        <v/>
      </c>
      <c r="U83" s="13" t="str">
        <f t="shared" si="45"/>
        <v/>
      </c>
      <c r="V83" s="13" t="str">
        <f t="shared" si="46"/>
        <v/>
      </c>
      <c r="W83" s="13" t="str">
        <f t="shared" si="47"/>
        <v/>
      </c>
      <c r="X83" s="13" t="str">
        <f t="shared" si="48"/>
        <v/>
      </c>
      <c r="Y83" s="13" t="str">
        <f t="shared" si="49"/>
        <v/>
      </c>
      <c r="Z83" s="13" t="str">
        <f t="shared" si="50"/>
        <v/>
      </c>
      <c r="AA83" s="13" t="str">
        <f t="shared" si="51"/>
        <v/>
      </c>
      <c r="AC83" s="14">
        <f t="shared" si="81"/>
        <v>5.1319024552257168E-2</v>
      </c>
      <c r="AD83" s="14">
        <f t="shared" si="52"/>
        <v>5.1515929377295731E-2</v>
      </c>
      <c r="AE83" s="14" t="str">
        <f t="shared" si="53"/>
        <v/>
      </c>
      <c r="AF83" s="14" t="str">
        <f t="shared" si="54"/>
        <v/>
      </c>
      <c r="AG83" s="14" t="str">
        <f t="shared" si="55"/>
        <v/>
      </c>
      <c r="AH83" s="14" t="str">
        <f t="shared" si="56"/>
        <v/>
      </c>
      <c r="AI83" s="14" t="str">
        <f t="shared" si="57"/>
        <v/>
      </c>
      <c r="AJ83" s="14" t="str">
        <f t="shared" si="58"/>
        <v/>
      </c>
      <c r="AK83" s="14" t="str">
        <f t="shared" si="59"/>
        <v/>
      </c>
      <c r="AL83" s="14" t="str">
        <f t="shared" si="60"/>
        <v/>
      </c>
      <c r="AN83" s="14">
        <f t="shared" si="82"/>
        <v>5.1319024552257168E-2</v>
      </c>
      <c r="AO83" s="14">
        <f t="shared" si="61"/>
        <v>5.1515929377295731E-2</v>
      </c>
      <c r="AP83" s="14" t="str">
        <f t="shared" si="62"/>
        <v/>
      </c>
      <c r="AQ83" s="14" t="str">
        <f t="shared" si="63"/>
        <v/>
      </c>
      <c r="AR83" s="14" t="str">
        <f t="shared" si="64"/>
        <v/>
      </c>
      <c r="AS83" s="14" t="str">
        <f t="shared" si="65"/>
        <v/>
      </c>
      <c r="AT83" s="14" t="str">
        <f t="shared" si="66"/>
        <v/>
      </c>
      <c r="AU83" s="14" t="str">
        <f t="shared" si="67"/>
        <v/>
      </c>
      <c r="AV83" s="14" t="str">
        <f t="shared" si="68"/>
        <v/>
      </c>
      <c r="AW83" s="14" t="str">
        <f t="shared" si="69"/>
        <v/>
      </c>
      <c r="AY83" s="20">
        <f t="shared" si="83"/>
        <v>1250.4927779999998</v>
      </c>
      <c r="AZ83" s="20">
        <f t="shared" si="70"/>
        <v>1314.6668475766021</v>
      </c>
      <c r="BA83" s="20">
        <f t="shared" si="71"/>
        <v>1314.9130756382663</v>
      </c>
      <c r="BB83" s="20" t="str">
        <f t="shared" si="72"/>
        <v/>
      </c>
      <c r="BC83" s="20" t="str">
        <f t="shared" si="73"/>
        <v/>
      </c>
      <c r="BD83" s="20" t="str">
        <f t="shared" si="74"/>
        <v/>
      </c>
      <c r="BE83" s="20" t="str">
        <f t="shared" si="75"/>
        <v/>
      </c>
      <c r="BF83" s="20" t="str">
        <f t="shared" si="76"/>
        <v/>
      </c>
      <c r="BG83" s="20" t="str">
        <f t="shared" si="77"/>
        <v/>
      </c>
      <c r="BH83" s="20" t="str">
        <f t="shared" si="78"/>
        <v/>
      </c>
      <c r="BI83" s="20" t="str">
        <f t="shared" si="79"/>
        <v/>
      </c>
    </row>
    <row r="84" spans="2:61">
      <c r="B84" t="str">
        <f t="shared" si="42"/>
        <v>1999:2</v>
      </c>
      <c r="C84">
        <v>1999</v>
      </c>
      <c r="D84">
        <v>2</v>
      </c>
      <c r="E84" s="13">
        <v>29.524000000000001</v>
      </c>
      <c r="F84" s="13">
        <v>30.91</v>
      </c>
      <c r="G84" s="13">
        <v>30.094279630607701</v>
      </c>
      <c r="H84" s="13">
        <v>30.1086469087873</v>
      </c>
      <c r="I84" s="13"/>
      <c r="J84" s="13"/>
      <c r="K84" s="13"/>
      <c r="L84" s="13"/>
      <c r="M84" s="13"/>
      <c r="N84" s="13"/>
      <c r="O84" s="13"/>
      <c r="P84" s="13"/>
      <c r="R84" s="13">
        <f t="shared" si="80"/>
        <v>-0.81572036939229875</v>
      </c>
      <c r="S84" s="13">
        <f t="shared" si="43"/>
        <v>-0.80135309121270026</v>
      </c>
      <c r="T84" s="13" t="str">
        <f t="shared" si="44"/>
        <v/>
      </c>
      <c r="U84" s="13" t="str">
        <f t="shared" si="45"/>
        <v/>
      </c>
      <c r="V84" s="13" t="str">
        <f t="shared" si="46"/>
        <v/>
      </c>
      <c r="W84" s="13" t="str">
        <f t="shared" si="47"/>
        <v/>
      </c>
      <c r="X84" s="13" t="str">
        <f t="shared" si="48"/>
        <v/>
      </c>
      <c r="Y84" s="13" t="str">
        <f t="shared" si="49"/>
        <v/>
      </c>
      <c r="Z84" s="13" t="str">
        <f t="shared" si="50"/>
        <v/>
      </c>
      <c r="AA84" s="13" t="str">
        <f t="shared" si="51"/>
        <v/>
      </c>
      <c r="AC84" s="14">
        <f t="shared" si="81"/>
        <v>-2.6390176945723025E-2</v>
      </c>
      <c r="AD84" s="14">
        <f t="shared" si="52"/>
        <v>-2.5925366910795868E-2</v>
      </c>
      <c r="AE84" s="14" t="str">
        <f t="shared" si="53"/>
        <v/>
      </c>
      <c r="AF84" s="14" t="str">
        <f t="shared" si="54"/>
        <v/>
      </c>
      <c r="AG84" s="14" t="str">
        <f t="shared" si="55"/>
        <v/>
      </c>
      <c r="AH84" s="14" t="str">
        <f t="shared" si="56"/>
        <v/>
      </c>
      <c r="AI84" s="14" t="str">
        <f t="shared" si="57"/>
        <v/>
      </c>
      <c r="AJ84" s="14" t="str">
        <f t="shared" si="58"/>
        <v/>
      </c>
      <c r="AK84" s="14" t="str">
        <f t="shared" si="59"/>
        <v/>
      </c>
      <c r="AL84" s="14" t="str">
        <f t="shared" si="60"/>
        <v/>
      </c>
      <c r="AN84" s="14">
        <f t="shared" si="82"/>
        <v>2.6390176945723025E-2</v>
      </c>
      <c r="AO84" s="14">
        <f t="shared" si="61"/>
        <v>2.5925366910795868E-2</v>
      </c>
      <c r="AP84" s="14" t="str">
        <f t="shared" si="62"/>
        <v/>
      </c>
      <c r="AQ84" s="14" t="str">
        <f t="shared" si="63"/>
        <v/>
      </c>
      <c r="AR84" s="14" t="str">
        <f t="shared" si="64"/>
        <v/>
      </c>
      <c r="AS84" s="14" t="str">
        <f t="shared" si="65"/>
        <v/>
      </c>
      <c r="AT84" s="14" t="str">
        <f t="shared" si="66"/>
        <v/>
      </c>
      <c r="AU84" s="14" t="str">
        <f t="shared" si="67"/>
        <v/>
      </c>
      <c r="AV84" s="14" t="str">
        <f t="shared" si="68"/>
        <v/>
      </c>
      <c r="AW84" s="14" t="str">
        <f t="shared" si="69"/>
        <v/>
      </c>
      <c r="AY84" s="20">
        <f t="shared" si="83"/>
        <v>912.58684000000005</v>
      </c>
      <c r="AZ84" s="20">
        <f t="shared" si="70"/>
        <v>888.50351181406177</v>
      </c>
      <c r="BA84" s="20">
        <f t="shared" si="71"/>
        <v>888.92769133503623</v>
      </c>
      <c r="BB84" s="20" t="str">
        <f t="shared" si="72"/>
        <v/>
      </c>
      <c r="BC84" s="20" t="str">
        <f t="shared" si="73"/>
        <v/>
      </c>
      <c r="BD84" s="20" t="str">
        <f t="shared" si="74"/>
        <v/>
      </c>
      <c r="BE84" s="20" t="str">
        <f t="shared" si="75"/>
        <v/>
      </c>
      <c r="BF84" s="20" t="str">
        <f t="shared" si="76"/>
        <v/>
      </c>
      <c r="BG84" s="20" t="str">
        <f t="shared" si="77"/>
        <v/>
      </c>
      <c r="BH84" s="20" t="str">
        <f t="shared" si="78"/>
        <v/>
      </c>
      <c r="BI84" s="20" t="str">
        <f t="shared" si="79"/>
        <v/>
      </c>
    </row>
    <row r="85" spans="2:61">
      <c r="B85" t="str">
        <f t="shared" si="42"/>
        <v>1999:3</v>
      </c>
      <c r="C85">
        <v>1999</v>
      </c>
      <c r="D85">
        <v>3</v>
      </c>
      <c r="E85" s="13">
        <v>29.381</v>
      </c>
      <c r="F85" s="13">
        <v>30.588000000000001</v>
      </c>
      <c r="G85" s="13">
        <v>32.2975664627375</v>
      </c>
      <c r="H85" s="13">
        <v>32.2636460151273</v>
      </c>
      <c r="I85" s="13"/>
      <c r="J85" s="13"/>
      <c r="K85" s="13"/>
      <c r="L85" s="13"/>
      <c r="M85" s="13"/>
      <c r="N85" s="13"/>
      <c r="O85" s="13"/>
      <c r="P85" s="13"/>
      <c r="R85" s="13">
        <f t="shared" si="80"/>
        <v>1.7095664627374987</v>
      </c>
      <c r="S85" s="13">
        <f t="shared" si="43"/>
        <v>1.6756460151272989</v>
      </c>
      <c r="T85" s="13" t="str">
        <f t="shared" si="44"/>
        <v/>
      </c>
      <c r="U85" s="13" t="str">
        <f t="shared" si="45"/>
        <v/>
      </c>
      <c r="V85" s="13" t="str">
        <f t="shared" si="46"/>
        <v/>
      </c>
      <c r="W85" s="13" t="str">
        <f t="shared" si="47"/>
        <v/>
      </c>
      <c r="X85" s="13" t="str">
        <f t="shared" si="48"/>
        <v/>
      </c>
      <c r="Y85" s="13" t="str">
        <f t="shared" si="49"/>
        <v/>
      </c>
      <c r="Z85" s="13" t="str">
        <f t="shared" si="50"/>
        <v/>
      </c>
      <c r="AA85" s="13" t="str">
        <f t="shared" si="51"/>
        <v/>
      </c>
      <c r="AC85" s="14">
        <f t="shared" si="81"/>
        <v>5.5890102744131642E-2</v>
      </c>
      <c r="AD85" s="14">
        <f t="shared" si="52"/>
        <v>5.4781156503442487E-2</v>
      </c>
      <c r="AE85" s="14" t="str">
        <f t="shared" si="53"/>
        <v/>
      </c>
      <c r="AF85" s="14" t="str">
        <f t="shared" si="54"/>
        <v/>
      </c>
      <c r="AG85" s="14" t="str">
        <f t="shared" si="55"/>
        <v/>
      </c>
      <c r="AH85" s="14" t="str">
        <f t="shared" si="56"/>
        <v/>
      </c>
      <c r="AI85" s="14" t="str">
        <f t="shared" si="57"/>
        <v/>
      </c>
      <c r="AJ85" s="14" t="str">
        <f t="shared" si="58"/>
        <v/>
      </c>
      <c r="AK85" s="14" t="str">
        <f t="shared" si="59"/>
        <v/>
      </c>
      <c r="AL85" s="14" t="str">
        <f t="shared" si="60"/>
        <v/>
      </c>
      <c r="AN85" s="14">
        <f t="shared" si="82"/>
        <v>5.5890102744131642E-2</v>
      </c>
      <c r="AO85" s="14">
        <f t="shared" si="61"/>
        <v>5.4781156503442487E-2</v>
      </c>
      <c r="AP85" s="14" t="str">
        <f t="shared" si="62"/>
        <v/>
      </c>
      <c r="AQ85" s="14" t="str">
        <f t="shared" si="63"/>
        <v/>
      </c>
      <c r="AR85" s="14" t="str">
        <f t="shared" si="64"/>
        <v/>
      </c>
      <c r="AS85" s="14" t="str">
        <f t="shared" si="65"/>
        <v/>
      </c>
      <c r="AT85" s="14" t="str">
        <f t="shared" si="66"/>
        <v/>
      </c>
      <c r="AU85" s="14" t="str">
        <f t="shared" si="67"/>
        <v/>
      </c>
      <c r="AV85" s="14" t="str">
        <f t="shared" si="68"/>
        <v/>
      </c>
      <c r="AW85" s="14" t="str">
        <f t="shared" si="69"/>
        <v/>
      </c>
      <c r="AY85" s="20">
        <f t="shared" si="83"/>
        <v>898.70602800000006</v>
      </c>
      <c r="AZ85" s="20">
        <f t="shared" si="70"/>
        <v>948.93480024169048</v>
      </c>
      <c r="BA85" s="20">
        <f t="shared" si="71"/>
        <v>947.93818357045518</v>
      </c>
      <c r="BB85" s="20" t="str">
        <f t="shared" si="72"/>
        <v/>
      </c>
      <c r="BC85" s="20" t="str">
        <f t="shared" si="73"/>
        <v/>
      </c>
      <c r="BD85" s="20" t="str">
        <f t="shared" si="74"/>
        <v/>
      </c>
      <c r="BE85" s="20" t="str">
        <f t="shared" si="75"/>
        <v/>
      </c>
      <c r="BF85" s="20" t="str">
        <f t="shared" si="76"/>
        <v/>
      </c>
      <c r="BG85" s="20" t="str">
        <f t="shared" si="77"/>
        <v/>
      </c>
      <c r="BH85" s="20" t="str">
        <f t="shared" si="78"/>
        <v/>
      </c>
      <c r="BI85" s="20" t="str">
        <f t="shared" si="79"/>
        <v/>
      </c>
    </row>
    <row r="86" spans="2:61">
      <c r="B86" t="str">
        <f t="shared" si="42"/>
        <v>1999:4</v>
      </c>
      <c r="C86">
        <v>1999</v>
      </c>
      <c r="D86">
        <v>4</v>
      </c>
      <c r="E86" s="13">
        <v>30.667000000000002</v>
      </c>
      <c r="F86" s="13">
        <v>29.849</v>
      </c>
      <c r="G86" s="13">
        <v>30.055775786423801</v>
      </c>
      <c r="H86" s="13">
        <v>30.0076867765248</v>
      </c>
      <c r="I86" s="13"/>
      <c r="J86" s="13"/>
      <c r="K86" s="13"/>
      <c r="L86" s="13"/>
      <c r="M86" s="13"/>
      <c r="N86" s="13"/>
      <c r="O86" s="13"/>
      <c r="P86" s="13"/>
      <c r="R86" s="13">
        <f t="shared" si="80"/>
        <v>0.20677578642380112</v>
      </c>
      <c r="S86" s="13">
        <f t="shared" si="43"/>
        <v>0.15868677652479946</v>
      </c>
      <c r="T86" s="13" t="str">
        <f t="shared" si="44"/>
        <v/>
      </c>
      <c r="U86" s="13" t="str">
        <f t="shared" si="45"/>
        <v/>
      </c>
      <c r="V86" s="13" t="str">
        <f t="shared" si="46"/>
        <v/>
      </c>
      <c r="W86" s="13" t="str">
        <f t="shared" si="47"/>
        <v/>
      </c>
      <c r="X86" s="13" t="str">
        <f t="shared" si="48"/>
        <v/>
      </c>
      <c r="Y86" s="13" t="str">
        <f t="shared" si="49"/>
        <v/>
      </c>
      <c r="Z86" s="13" t="str">
        <f t="shared" si="50"/>
        <v/>
      </c>
      <c r="AA86" s="13" t="str">
        <f t="shared" si="51"/>
        <v/>
      </c>
      <c r="AC86" s="14">
        <f t="shared" si="81"/>
        <v>6.9273940977520564E-3</v>
      </c>
      <c r="AD86" s="14">
        <f t="shared" si="52"/>
        <v>5.3163180181848456E-3</v>
      </c>
      <c r="AE86" s="14" t="str">
        <f t="shared" si="53"/>
        <v/>
      </c>
      <c r="AF86" s="14" t="str">
        <f t="shared" si="54"/>
        <v/>
      </c>
      <c r="AG86" s="14" t="str">
        <f t="shared" si="55"/>
        <v/>
      </c>
      <c r="AH86" s="14" t="str">
        <f t="shared" si="56"/>
        <v/>
      </c>
      <c r="AI86" s="14" t="str">
        <f t="shared" si="57"/>
        <v/>
      </c>
      <c r="AJ86" s="14" t="str">
        <f t="shared" si="58"/>
        <v/>
      </c>
      <c r="AK86" s="14" t="str">
        <f t="shared" si="59"/>
        <v/>
      </c>
      <c r="AL86" s="14" t="str">
        <f t="shared" si="60"/>
        <v/>
      </c>
      <c r="AN86" s="14">
        <f t="shared" si="82"/>
        <v>6.9273940977520564E-3</v>
      </c>
      <c r="AO86" s="14">
        <f t="shared" si="61"/>
        <v>5.3163180181848456E-3</v>
      </c>
      <c r="AP86" s="14" t="str">
        <f t="shared" si="62"/>
        <v/>
      </c>
      <c r="AQ86" s="14" t="str">
        <f t="shared" si="63"/>
        <v/>
      </c>
      <c r="AR86" s="14" t="str">
        <f t="shared" si="64"/>
        <v/>
      </c>
      <c r="AS86" s="14" t="str">
        <f t="shared" si="65"/>
        <v/>
      </c>
      <c r="AT86" s="14" t="str">
        <f t="shared" si="66"/>
        <v/>
      </c>
      <c r="AU86" s="14" t="str">
        <f t="shared" si="67"/>
        <v/>
      </c>
      <c r="AV86" s="14" t="str">
        <f t="shared" si="68"/>
        <v/>
      </c>
      <c r="AW86" s="14" t="str">
        <f t="shared" si="69"/>
        <v/>
      </c>
      <c r="AY86" s="20">
        <f t="shared" si="83"/>
        <v>915.3792830000001</v>
      </c>
      <c r="AZ86" s="20">
        <f t="shared" si="70"/>
        <v>921.72047604225872</v>
      </c>
      <c r="BA86" s="20">
        <f t="shared" si="71"/>
        <v>920.24573037568609</v>
      </c>
      <c r="BB86" s="20" t="str">
        <f t="shared" si="72"/>
        <v/>
      </c>
      <c r="BC86" s="20" t="str">
        <f t="shared" si="73"/>
        <v/>
      </c>
      <c r="BD86" s="20" t="str">
        <f t="shared" si="74"/>
        <v/>
      </c>
      <c r="BE86" s="20" t="str">
        <f t="shared" si="75"/>
        <v/>
      </c>
      <c r="BF86" s="20" t="str">
        <f t="shared" si="76"/>
        <v/>
      </c>
      <c r="BG86" s="20" t="str">
        <f t="shared" si="77"/>
        <v/>
      </c>
      <c r="BH86" s="20" t="str">
        <f t="shared" si="78"/>
        <v/>
      </c>
      <c r="BI86" s="20" t="str">
        <f t="shared" si="79"/>
        <v/>
      </c>
    </row>
    <row r="87" spans="2:61">
      <c r="B87" t="str">
        <f t="shared" si="42"/>
        <v>1999:5</v>
      </c>
      <c r="C87">
        <v>1999</v>
      </c>
      <c r="D87">
        <v>5</v>
      </c>
      <c r="E87" s="13">
        <v>29.475999999999999</v>
      </c>
      <c r="F87" s="13">
        <v>33.905000000000001</v>
      </c>
      <c r="G87" s="13">
        <v>34.120794839911802</v>
      </c>
      <c r="H87" s="13">
        <v>34.073533588901398</v>
      </c>
      <c r="I87" s="13"/>
      <c r="J87" s="13"/>
      <c r="K87" s="13"/>
      <c r="L87" s="13"/>
      <c r="M87" s="13"/>
      <c r="N87" s="13"/>
      <c r="O87" s="13"/>
      <c r="P87" s="13"/>
      <c r="R87" s="13">
        <f t="shared" si="80"/>
        <v>0.21579483991180126</v>
      </c>
      <c r="S87" s="13">
        <f t="shared" si="43"/>
        <v>0.16853358890139702</v>
      </c>
      <c r="T87" s="13" t="str">
        <f t="shared" si="44"/>
        <v/>
      </c>
      <c r="U87" s="13" t="str">
        <f t="shared" si="45"/>
        <v/>
      </c>
      <c r="V87" s="13" t="str">
        <f t="shared" si="46"/>
        <v/>
      </c>
      <c r="W87" s="13" t="str">
        <f t="shared" si="47"/>
        <v/>
      </c>
      <c r="X87" s="13" t="str">
        <f t="shared" si="48"/>
        <v/>
      </c>
      <c r="Y87" s="13" t="str">
        <f t="shared" si="49"/>
        <v/>
      </c>
      <c r="Z87" s="13" t="str">
        <f t="shared" si="50"/>
        <v/>
      </c>
      <c r="AA87" s="13" t="str">
        <f t="shared" si="51"/>
        <v/>
      </c>
      <c r="AC87" s="14">
        <f t="shared" si="81"/>
        <v>6.3646907509748198E-3</v>
      </c>
      <c r="AD87" s="14">
        <f t="shared" si="52"/>
        <v>4.9707591476595495E-3</v>
      </c>
      <c r="AE87" s="14" t="str">
        <f t="shared" si="53"/>
        <v/>
      </c>
      <c r="AF87" s="14" t="str">
        <f t="shared" si="54"/>
        <v/>
      </c>
      <c r="AG87" s="14" t="str">
        <f t="shared" si="55"/>
        <v/>
      </c>
      <c r="AH87" s="14" t="str">
        <f t="shared" si="56"/>
        <v/>
      </c>
      <c r="AI87" s="14" t="str">
        <f t="shared" si="57"/>
        <v/>
      </c>
      <c r="AJ87" s="14" t="str">
        <f t="shared" si="58"/>
        <v/>
      </c>
      <c r="AK87" s="14" t="str">
        <f t="shared" si="59"/>
        <v/>
      </c>
      <c r="AL87" s="14" t="str">
        <f t="shared" si="60"/>
        <v/>
      </c>
      <c r="AN87" s="14">
        <f t="shared" si="82"/>
        <v>6.3646907509748198E-3</v>
      </c>
      <c r="AO87" s="14">
        <f t="shared" si="61"/>
        <v>4.9707591476595495E-3</v>
      </c>
      <c r="AP87" s="14" t="str">
        <f t="shared" si="62"/>
        <v/>
      </c>
      <c r="AQ87" s="14" t="str">
        <f t="shared" si="63"/>
        <v/>
      </c>
      <c r="AR87" s="14" t="str">
        <f t="shared" si="64"/>
        <v/>
      </c>
      <c r="AS87" s="14" t="str">
        <f t="shared" si="65"/>
        <v/>
      </c>
      <c r="AT87" s="14" t="str">
        <f t="shared" si="66"/>
        <v/>
      </c>
      <c r="AU87" s="14" t="str">
        <f t="shared" si="67"/>
        <v/>
      </c>
      <c r="AV87" s="14" t="str">
        <f t="shared" si="68"/>
        <v/>
      </c>
      <c r="AW87" s="14" t="str">
        <f t="shared" si="69"/>
        <v/>
      </c>
      <c r="AY87" s="20">
        <f t="shared" si="83"/>
        <v>999.38378</v>
      </c>
      <c r="AZ87" s="20">
        <f t="shared" si="70"/>
        <v>1005.7445487012402</v>
      </c>
      <c r="BA87" s="20">
        <f t="shared" si="71"/>
        <v>1004.3514760664576</v>
      </c>
      <c r="BB87" s="20" t="str">
        <f t="shared" si="72"/>
        <v/>
      </c>
      <c r="BC87" s="20" t="str">
        <f t="shared" si="73"/>
        <v/>
      </c>
      <c r="BD87" s="20" t="str">
        <f t="shared" si="74"/>
        <v/>
      </c>
      <c r="BE87" s="20" t="str">
        <f t="shared" si="75"/>
        <v/>
      </c>
      <c r="BF87" s="20" t="str">
        <f t="shared" si="76"/>
        <v/>
      </c>
      <c r="BG87" s="20" t="str">
        <f t="shared" si="77"/>
        <v/>
      </c>
      <c r="BH87" s="20" t="str">
        <f t="shared" si="78"/>
        <v/>
      </c>
      <c r="BI87" s="20" t="str">
        <f t="shared" si="79"/>
        <v/>
      </c>
    </row>
    <row r="88" spans="2:61">
      <c r="B88" t="str">
        <f t="shared" si="42"/>
        <v>1999:6</v>
      </c>
      <c r="C88">
        <v>1999</v>
      </c>
      <c r="D88">
        <v>6</v>
      </c>
      <c r="E88" s="13">
        <v>31.952000000000002</v>
      </c>
      <c r="F88" s="13">
        <v>43.661000000000001</v>
      </c>
      <c r="G88" s="13">
        <v>43.503924903880502</v>
      </c>
      <c r="H88" s="13">
        <v>43.460195260226001</v>
      </c>
      <c r="I88" s="13"/>
      <c r="J88" s="13"/>
      <c r="K88" s="13"/>
      <c r="L88" s="13"/>
      <c r="M88" s="13"/>
      <c r="N88" s="13"/>
      <c r="O88" s="13"/>
      <c r="P88" s="13"/>
      <c r="R88" s="13">
        <f t="shared" si="80"/>
        <v>-0.15707509611949888</v>
      </c>
      <c r="S88" s="13">
        <f t="shared" si="43"/>
        <v>-0.20080473977400004</v>
      </c>
      <c r="T88" s="13" t="str">
        <f t="shared" si="44"/>
        <v/>
      </c>
      <c r="U88" s="13" t="str">
        <f t="shared" si="45"/>
        <v/>
      </c>
      <c r="V88" s="13" t="str">
        <f t="shared" si="46"/>
        <v/>
      </c>
      <c r="W88" s="13" t="str">
        <f t="shared" si="47"/>
        <v/>
      </c>
      <c r="X88" s="13" t="str">
        <f t="shared" si="48"/>
        <v/>
      </c>
      <c r="Y88" s="13" t="str">
        <f t="shared" si="49"/>
        <v/>
      </c>
      <c r="Z88" s="13" t="str">
        <f t="shared" si="50"/>
        <v/>
      </c>
      <c r="AA88" s="13" t="str">
        <f t="shared" si="51"/>
        <v/>
      </c>
      <c r="AC88" s="14">
        <f t="shared" si="81"/>
        <v>-3.5976064707519038E-3</v>
      </c>
      <c r="AD88" s="14">
        <f t="shared" si="52"/>
        <v>-4.5991786668651662E-3</v>
      </c>
      <c r="AE88" s="14" t="str">
        <f t="shared" si="53"/>
        <v/>
      </c>
      <c r="AF88" s="14" t="str">
        <f t="shared" si="54"/>
        <v/>
      </c>
      <c r="AG88" s="14" t="str">
        <f t="shared" si="55"/>
        <v/>
      </c>
      <c r="AH88" s="14" t="str">
        <f t="shared" si="56"/>
        <v/>
      </c>
      <c r="AI88" s="14" t="str">
        <f t="shared" si="57"/>
        <v/>
      </c>
      <c r="AJ88" s="14" t="str">
        <f t="shared" si="58"/>
        <v/>
      </c>
      <c r="AK88" s="14" t="str">
        <f t="shared" si="59"/>
        <v/>
      </c>
      <c r="AL88" s="14" t="str">
        <f t="shared" si="60"/>
        <v/>
      </c>
      <c r="AN88" s="14">
        <f t="shared" si="82"/>
        <v>3.5976064707519038E-3</v>
      </c>
      <c r="AO88" s="14">
        <f t="shared" si="61"/>
        <v>4.5991786668651662E-3</v>
      </c>
      <c r="AP88" s="14" t="str">
        <f t="shared" si="62"/>
        <v/>
      </c>
      <c r="AQ88" s="14" t="str">
        <f t="shared" si="63"/>
        <v/>
      </c>
      <c r="AR88" s="14" t="str">
        <f t="shared" si="64"/>
        <v/>
      </c>
      <c r="AS88" s="14" t="str">
        <f t="shared" si="65"/>
        <v/>
      </c>
      <c r="AT88" s="14" t="str">
        <f t="shared" si="66"/>
        <v/>
      </c>
      <c r="AU88" s="14" t="str">
        <f t="shared" si="67"/>
        <v/>
      </c>
      <c r="AV88" s="14" t="str">
        <f t="shared" si="68"/>
        <v/>
      </c>
      <c r="AW88" s="14" t="str">
        <f t="shared" si="69"/>
        <v/>
      </c>
      <c r="AY88" s="20">
        <f t="shared" si="83"/>
        <v>1395.056272</v>
      </c>
      <c r="AZ88" s="20">
        <f t="shared" si="70"/>
        <v>1390.0374085287899</v>
      </c>
      <c r="BA88" s="20">
        <f t="shared" si="71"/>
        <v>1388.6401589547413</v>
      </c>
      <c r="BB88" s="20" t="str">
        <f t="shared" si="72"/>
        <v/>
      </c>
      <c r="BC88" s="20" t="str">
        <f t="shared" si="73"/>
        <v/>
      </c>
      <c r="BD88" s="20" t="str">
        <f t="shared" si="74"/>
        <v/>
      </c>
      <c r="BE88" s="20" t="str">
        <f t="shared" si="75"/>
        <v/>
      </c>
      <c r="BF88" s="20" t="str">
        <f t="shared" si="76"/>
        <v/>
      </c>
      <c r="BG88" s="20" t="str">
        <f t="shared" si="77"/>
        <v/>
      </c>
      <c r="BH88" s="20" t="str">
        <f t="shared" si="78"/>
        <v/>
      </c>
      <c r="BI88" s="20" t="str">
        <f t="shared" si="79"/>
        <v/>
      </c>
    </row>
    <row r="89" spans="2:61">
      <c r="B89" t="str">
        <f t="shared" si="42"/>
        <v>1999:7</v>
      </c>
      <c r="C89">
        <v>1999</v>
      </c>
      <c r="D89">
        <v>7</v>
      </c>
      <c r="E89" s="13">
        <v>30.856999999999999</v>
      </c>
      <c r="F89" s="13">
        <v>52.043999999999997</v>
      </c>
      <c r="G89" s="13">
        <v>51.304219511802103</v>
      </c>
      <c r="H89" s="13">
        <v>51.254511361080503</v>
      </c>
      <c r="I89" s="13"/>
      <c r="J89" s="13"/>
      <c r="K89" s="13"/>
      <c r="L89" s="13"/>
      <c r="M89" s="13"/>
      <c r="N89" s="13"/>
      <c r="O89" s="13"/>
      <c r="P89" s="13"/>
      <c r="R89" s="13">
        <f t="shared" si="80"/>
        <v>-0.73978048819789421</v>
      </c>
      <c r="S89" s="13">
        <f t="shared" si="43"/>
        <v>-0.78948863891949372</v>
      </c>
      <c r="T89" s="13" t="str">
        <f t="shared" si="44"/>
        <v/>
      </c>
      <c r="U89" s="13" t="str">
        <f t="shared" si="45"/>
        <v/>
      </c>
      <c r="V89" s="13" t="str">
        <f t="shared" si="46"/>
        <v/>
      </c>
      <c r="W89" s="13" t="str">
        <f t="shared" si="47"/>
        <v/>
      </c>
      <c r="X89" s="13" t="str">
        <f t="shared" si="48"/>
        <v/>
      </c>
      <c r="Y89" s="13" t="str">
        <f t="shared" si="49"/>
        <v/>
      </c>
      <c r="Z89" s="13" t="str">
        <f t="shared" si="50"/>
        <v/>
      </c>
      <c r="AA89" s="13" t="str">
        <f t="shared" si="51"/>
        <v/>
      </c>
      <c r="AC89" s="14">
        <f t="shared" si="81"/>
        <v>-1.421452017903878E-2</v>
      </c>
      <c r="AD89" s="14">
        <f t="shared" si="52"/>
        <v>-1.5169637977855156E-2</v>
      </c>
      <c r="AE89" s="14" t="str">
        <f t="shared" si="53"/>
        <v/>
      </c>
      <c r="AF89" s="14" t="str">
        <f t="shared" si="54"/>
        <v/>
      </c>
      <c r="AG89" s="14" t="str">
        <f t="shared" si="55"/>
        <v/>
      </c>
      <c r="AH89" s="14" t="str">
        <f t="shared" si="56"/>
        <v/>
      </c>
      <c r="AI89" s="14" t="str">
        <f t="shared" si="57"/>
        <v/>
      </c>
      <c r="AJ89" s="14" t="str">
        <f t="shared" si="58"/>
        <v/>
      </c>
      <c r="AK89" s="14" t="str">
        <f t="shared" si="59"/>
        <v/>
      </c>
      <c r="AL89" s="14" t="str">
        <f t="shared" si="60"/>
        <v/>
      </c>
      <c r="AN89" s="14">
        <f t="shared" si="82"/>
        <v>1.421452017903878E-2</v>
      </c>
      <c r="AO89" s="14">
        <f t="shared" si="61"/>
        <v>1.5169637977855156E-2</v>
      </c>
      <c r="AP89" s="14" t="str">
        <f t="shared" si="62"/>
        <v/>
      </c>
      <c r="AQ89" s="14" t="str">
        <f t="shared" si="63"/>
        <v/>
      </c>
      <c r="AR89" s="14" t="str">
        <f t="shared" si="64"/>
        <v/>
      </c>
      <c r="AS89" s="14" t="str">
        <f t="shared" si="65"/>
        <v/>
      </c>
      <c r="AT89" s="14" t="str">
        <f t="shared" si="66"/>
        <v/>
      </c>
      <c r="AU89" s="14" t="str">
        <f t="shared" si="67"/>
        <v/>
      </c>
      <c r="AV89" s="14" t="str">
        <f t="shared" si="68"/>
        <v/>
      </c>
      <c r="AW89" s="14" t="str">
        <f t="shared" si="69"/>
        <v/>
      </c>
      <c r="AY89" s="20">
        <f t="shared" si="83"/>
        <v>1605.9217079999999</v>
      </c>
      <c r="AZ89" s="20">
        <f t="shared" si="70"/>
        <v>1583.0943014756774</v>
      </c>
      <c r="BA89" s="20">
        <f t="shared" si="71"/>
        <v>1581.5604570688611</v>
      </c>
      <c r="BB89" s="20" t="str">
        <f t="shared" si="72"/>
        <v/>
      </c>
      <c r="BC89" s="20" t="str">
        <f t="shared" si="73"/>
        <v/>
      </c>
      <c r="BD89" s="20" t="str">
        <f t="shared" si="74"/>
        <v/>
      </c>
      <c r="BE89" s="20" t="str">
        <f t="shared" si="75"/>
        <v/>
      </c>
      <c r="BF89" s="20" t="str">
        <f t="shared" si="76"/>
        <v/>
      </c>
      <c r="BG89" s="20" t="str">
        <f t="shared" si="77"/>
        <v/>
      </c>
      <c r="BH89" s="20" t="str">
        <f t="shared" si="78"/>
        <v/>
      </c>
      <c r="BI89" s="20" t="str">
        <f t="shared" si="79"/>
        <v/>
      </c>
    </row>
    <row r="90" spans="2:61">
      <c r="B90" t="str">
        <f t="shared" si="42"/>
        <v>1999:8</v>
      </c>
      <c r="C90">
        <v>1999</v>
      </c>
      <c r="D90">
        <v>8</v>
      </c>
      <c r="E90" s="13">
        <v>29.667000000000002</v>
      </c>
      <c r="F90" s="13">
        <v>56.173999999999999</v>
      </c>
      <c r="G90" s="13">
        <v>56.614354013584098</v>
      </c>
      <c r="H90" s="13">
        <v>56.547949991057799</v>
      </c>
      <c r="I90" s="13"/>
      <c r="J90" s="13"/>
      <c r="K90" s="13"/>
      <c r="L90" s="13"/>
      <c r="M90" s="13"/>
      <c r="N90" s="13"/>
      <c r="O90" s="13"/>
      <c r="P90" s="13"/>
      <c r="R90" s="13">
        <f t="shared" si="80"/>
        <v>0.44035401358409842</v>
      </c>
      <c r="S90" s="13">
        <f t="shared" si="43"/>
        <v>0.37394999105779902</v>
      </c>
      <c r="T90" s="13" t="str">
        <f t="shared" si="44"/>
        <v/>
      </c>
      <c r="U90" s="13" t="str">
        <f t="shared" si="45"/>
        <v/>
      </c>
      <c r="V90" s="13" t="str">
        <f t="shared" si="46"/>
        <v/>
      </c>
      <c r="W90" s="13" t="str">
        <f t="shared" si="47"/>
        <v/>
      </c>
      <c r="X90" s="13" t="str">
        <f t="shared" si="48"/>
        <v/>
      </c>
      <c r="Y90" s="13" t="str">
        <f t="shared" si="49"/>
        <v/>
      </c>
      <c r="Z90" s="13" t="str">
        <f t="shared" si="50"/>
        <v/>
      </c>
      <c r="AA90" s="13" t="str">
        <f t="shared" si="51"/>
        <v/>
      </c>
      <c r="AC90" s="14">
        <f t="shared" si="81"/>
        <v>7.8391073020276005E-3</v>
      </c>
      <c r="AD90" s="14">
        <f t="shared" si="52"/>
        <v>6.6569941798305093E-3</v>
      </c>
      <c r="AE90" s="14" t="str">
        <f t="shared" si="53"/>
        <v/>
      </c>
      <c r="AF90" s="14" t="str">
        <f t="shared" si="54"/>
        <v/>
      </c>
      <c r="AG90" s="14" t="str">
        <f t="shared" si="55"/>
        <v/>
      </c>
      <c r="AH90" s="14" t="str">
        <f t="shared" si="56"/>
        <v/>
      </c>
      <c r="AI90" s="14" t="str">
        <f t="shared" si="57"/>
        <v/>
      </c>
      <c r="AJ90" s="14" t="str">
        <f t="shared" si="58"/>
        <v/>
      </c>
      <c r="AK90" s="14" t="str">
        <f t="shared" si="59"/>
        <v/>
      </c>
      <c r="AL90" s="14" t="str">
        <f t="shared" si="60"/>
        <v/>
      </c>
      <c r="AN90" s="14">
        <f t="shared" si="82"/>
        <v>7.8391073020276005E-3</v>
      </c>
      <c r="AO90" s="14">
        <f t="shared" si="61"/>
        <v>6.6569941798305093E-3</v>
      </c>
      <c r="AP90" s="14" t="str">
        <f t="shared" si="62"/>
        <v/>
      </c>
      <c r="AQ90" s="14" t="str">
        <f t="shared" si="63"/>
        <v/>
      </c>
      <c r="AR90" s="14" t="str">
        <f t="shared" si="64"/>
        <v/>
      </c>
      <c r="AS90" s="14" t="str">
        <f t="shared" si="65"/>
        <v/>
      </c>
      <c r="AT90" s="14" t="str">
        <f t="shared" si="66"/>
        <v/>
      </c>
      <c r="AU90" s="14" t="str">
        <f t="shared" si="67"/>
        <v/>
      </c>
      <c r="AV90" s="14" t="str">
        <f t="shared" si="68"/>
        <v/>
      </c>
      <c r="AW90" s="14" t="str">
        <f t="shared" si="69"/>
        <v/>
      </c>
      <c r="AY90" s="20">
        <f t="shared" si="83"/>
        <v>1666.514058</v>
      </c>
      <c r="AZ90" s="20">
        <f t="shared" si="70"/>
        <v>1679.5780405209996</v>
      </c>
      <c r="BA90" s="20">
        <f t="shared" si="71"/>
        <v>1677.6080323847118</v>
      </c>
      <c r="BB90" s="20" t="str">
        <f t="shared" si="72"/>
        <v/>
      </c>
      <c r="BC90" s="20" t="str">
        <f t="shared" si="73"/>
        <v/>
      </c>
      <c r="BD90" s="20" t="str">
        <f t="shared" si="74"/>
        <v/>
      </c>
      <c r="BE90" s="20" t="str">
        <f t="shared" si="75"/>
        <v/>
      </c>
      <c r="BF90" s="20" t="str">
        <f t="shared" si="76"/>
        <v/>
      </c>
      <c r="BG90" s="20" t="str">
        <f t="shared" si="77"/>
        <v/>
      </c>
      <c r="BH90" s="20" t="str">
        <f t="shared" si="78"/>
        <v/>
      </c>
      <c r="BI90" s="20" t="str">
        <f t="shared" si="79"/>
        <v/>
      </c>
    </row>
    <row r="91" spans="2:61">
      <c r="B91" t="str">
        <f t="shared" si="42"/>
        <v>1999:9</v>
      </c>
      <c r="C91">
        <v>1999</v>
      </c>
      <c r="D91">
        <v>9</v>
      </c>
      <c r="E91" s="13">
        <v>30.475999999999999</v>
      </c>
      <c r="F91" s="13">
        <v>51.103000000000002</v>
      </c>
      <c r="G91" s="13">
        <v>50.872234736307902</v>
      </c>
      <c r="H91" s="13">
        <v>50.812555288745898</v>
      </c>
      <c r="I91" s="13"/>
      <c r="J91" s="13"/>
      <c r="K91" s="13"/>
      <c r="L91" s="13"/>
      <c r="M91" s="13"/>
      <c r="N91" s="13"/>
      <c r="O91" s="13"/>
      <c r="P91" s="13"/>
      <c r="R91" s="13">
        <f t="shared" si="80"/>
        <v>-0.23076526369209915</v>
      </c>
      <c r="S91" s="13">
        <f t="shared" si="43"/>
        <v>-0.29044471125410354</v>
      </c>
      <c r="T91" s="13" t="str">
        <f t="shared" si="44"/>
        <v/>
      </c>
      <c r="U91" s="13" t="str">
        <f t="shared" si="45"/>
        <v/>
      </c>
      <c r="V91" s="13" t="str">
        <f t="shared" si="46"/>
        <v/>
      </c>
      <c r="W91" s="13" t="str">
        <f t="shared" si="47"/>
        <v/>
      </c>
      <c r="X91" s="13" t="str">
        <f t="shared" si="48"/>
        <v/>
      </c>
      <c r="Y91" s="13" t="str">
        <f t="shared" si="49"/>
        <v/>
      </c>
      <c r="Z91" s="13" t="str">
        <f t="shared" si="50"/>
        <v/>
      </c>
      <c r="AA91" s="13" t="str">
        <f t="shared" si="51"/>
        <v/>
      </c>
      <c r="AC91" s="14">
        <f t="shared" si="81"/>
        <v>-4.5156891707355566E-3</v>
      </c>
      <c r="AD91" s="14">
        <f t="shared" si="52"/>
        <v>-5.6835158650980089E-3</v>
      </c>
      <c r="AE91" s="14" t="str">
        <f t="shared" si="53"/>
        <v/>
      </c>
      <c r="AF91" s="14" t="str">
        <f t="shared" si="54"/>
        <v/>
      </c>
      <c r="AG91" s="14" t="str">
        <f t="shared" si="55"/>
        <v/>
      </c>
      <c r="AH91" s="14" t="str">
        <f t="shared" si="56"/>
        <v/>
      </c>
      <c r="AI91" s="14" t="str">
        <f t="shared" si="57"/>
        <v/>
      </c>
      <c r="AJ91" s="14" t="str">
        <f t="shared" si="58"/>
        <v/>
      </c>
      <c r="AK91" s="14" t="str">
        <f t="shared" si="59"/>
        <v/>
      </c>
      <c r="AL91" s="14" t="str">
        <f t="shared" si="60"/>
        <v/>
      </c>
      <c r="AN91" s="14">
        <f t="shared" si="82"/>
        <v>4.5156891707355566E-3</v>
      </c>
      <c r="AO91" s="14">
        <f t="shared" si="61"/>
        <v>5.6835158650980089E-3</v>
      </c>
      <c r="AP91" s="14" t="str">
        <f t="shared" si="62"/>
        <v/>
      </c>
      <c r="AQ91" s="14" t="str">
        <f t="shared" si="63"/>
        <v/>
      </c>
      <c r="AR91" s="14" t="str">
        <f t="shared" si="64"/>
        <v/>
      </c>
      <c r="AS91" s="14" t="str">
        <f t="shared" si="65"/>
        <v/>
      </c>
      <c r="AT91" s="14" t="str">
        <f t="shared" si="66"/>
        <v/>
      </c>
      <c r="AU91" s="14" t="str">
        <f t="shared" si="67"/>
        <v/>
      </c>
      <c r="AV91" s="14" t="str">
        <f t="shared" si="68"/>
        <v/>
      </c>
      <c r="AW91" s="14" t="str">
        <f t="shared" si="69"/>
        <v/>
      </c>
      <c r="AY91" s="20">
        <f t="shared" si="83"/>
        <v>1557.4150279999999</v>
      </c>
      <c r="AZ91" s="20">
        <f t="shared" si="70"/>
        <v>1550.3822258237196</v>
      </c>
      <c r="BA91" s="20">
        <f t="shared" si="71"/>
        <v>1548.5634349798199</v>
      </c>
      <c r="BB91" s="20" t="str">
        <f t="shared" si="72"/>
        <v/>
      </c>
      <c r="BC91" s="20" t="str">
        <f t="shared" si="73"/>
        <v/>
      </c>
      <c r="BD91" s="20" t="str">
        <f t="shared" si="74"/>
        <v/>
      </c>
      <c r="BE91" s="20" t="str">
        <f t="shared" si="75"/>
        <v/>
      </c>
      <c r="BF91" s="20" t="str">
        <f t="shared" si="76"/>
        <v/>
      </c>
      <c r="BG91" s="20" t="str">
        <f t="shared" si="77"/>
        <v/>
      </c>
      <c r="BH91" s="20" t="str">
        <f t="shared" si="78"/>
        <v/>
      </c>
      <c r="BI91" s="20" t="str">
        <f t="shared" si="79"/>
        <v/>
      </c>
    </row>
    <row r="92" spans="2:61">
      <c r="B92" t="str">
        <f t="shared" si="42"/>
        <v>1999:10</v>
      </c>
      <c r="C92">
        <v>1999</v>
      </c>
      <c r="D92">
        <v>10</v>
      </c>
      <c r="E92" s="13">
        <v>29.667000000000002</v>
      </c>
      <c r="F92" s="13">
        <v>38.35</v>
      </c>
      <c r="G92" s="13">
        <v>39.4211367456708</v>
      </c>
      <c r="H92" s="13">
        <v>39.354240740826597</v>
      </c>
      <c r="I92" s="13"/>
      <c r="J92" s="13"/>
      <c r="K92" s="13"/>
      <c r="L92" s="13"/>
      <c r="M92" s="13"/>
      <c r="N92" s="13"/>
      <c r="O92" s="13"/>
      <c r="P92" s="13"/>
      <c r="R92" s="13">
        <f t="shared" si="80"/>
        <v>1.071136745670799</v>
      </c>
      <c r="S92" s="13">
        <f t="shared" si="43"/>
        <v>1.0042407408265959</v>
      </c>
      <c r="T92" s="13" t="str">
        <f t="shared" si="44"/>
        <v/>
      </c>
      <c r="U92" s="13" t="str">
        <f t="shared" si="45"/>
        <v/>
      </c>
      <c r="V92" s="13" t="str">
        <f t="shared" si="46"/>
        <v/>
      </c>
      <c r="W92" s="13" t="str">
        <f t="shared" si="47"/>
        <v/>
      </c>
      <c r="X92" s="13" t="str">
        <f t="shared" si="48"/>
        <v/>
      </c>
      <c r="Y92" s="13" t="str">
        <f t="shared" si="49"/>
        <v/>
      </c>
      <c r="Z92" s="13" t="str">
        <f t="shared" si="50"/>
        <v/>
      </c>
      <c r="AA92" s="13" t="str">
        <f t="shared" si="51"/>
        <v/>
      </c>
      <c r="AC92" s="14">
        <f t="shared" si="81"/>
        <v>2.793055399402344E-2</v>
      </c>
      <c r="AD92" s="14">
        <f t="shared" si="52"/>
        <v>2.6186199239285418E-2</v>
      </c>
      <c r="AE92" s="14" t="str">
        <f t="shared" si="53"/>
        <v/>
      </c>
      <c r="AF92" s="14" t="str">
        <f t="shared" si="54"/>
        <v/>
      </c>
      <c r="AG92" s="14" t="str">
        <f t="shared" si="55"/>
        <v/>
      </c>
      <c r="AH92" s="14" t="str">
        <f t="shared" si="56"/>
        <v/>
      </c>
      <c r="AI92" s="14" t="str">
        <f t="shared" si="57"/>
        <v/>
      </c>
      <c r="AJ92" s="14" t="str">
        <f t="shared" si="58"/>
        <v/>
      </c>
      <c r="AK92" s="14" t="str">
        <f t="shared" si="59"/>
        <v/>
      </c>
      <c r="AL92" s="14" t="str">
        <f t="shared" si="60"/>
        <v/>
      </c>
      <c r="AN92" s="14">
        <f t="shared" si="82"/>
        <v>2.793055399402344E-2</v>
      </c>
      <c r="AO92" s="14">
        <f t="shared" si="61"/>
        <v>2.6186199239285418E-2</v>
      </c>
      <c r="AP92" s="14" t="str">
        <f t="shared" si="62"/>
        <v/>
      </c>
      <c r="AQ92" s="14" t="str">
        <f t="shared" si="63"/>
        <v/>
      </c>
      <c r="AR92" s="14" t="str">
        <f t="shared" si="64"/>
        <v/>
      </c>
      <c r="AS92" s="14" t="str">
        <f t="shared" si="65"/>
        <v/>
      </c>
      <c r="AT92" s="14" t="str">
        <f t="shared" si="66"/>
        <v/>
      </c>
      <c r="AU92" s="14" t="str">
        <f t="shared" si="67"/>
        <v/>
      </c>
      <c r="AV92" s="14" t="str">
        <f t="shared" si="68"/>
        <v/>
      </c>
      <c r="AW92" s="14" t="str">
        <f t="shared" si="69"/>
        <v/>
      </c>
      <c r="AY92" s="20">
        <f t="shared" si="83"/>
        <v>1137.72945</v>
      </c>
      <c r="AZ92" s="20">
        <f t="shared" si="70"/>
        <v>1169.5068638338157</v>
      </c>
      <c r="BA92" s="20">
        <f t="shared" si="71"/>
        <v>1167.5222600581028</v>
      </c>
      <c r="BB92" s="20" t="str">
        <f t="shared" si="72"/>
        <v/>
      </c>
      <c r="BC92" s="20" t="str">
        <f t="shared" si="73"/>
        <v/>
      </c>
      <c r="BD92" s="20" t="str">
        <f t="shared" si="74"/>
        <v/>
      </c>
      <c r="BE92" s="20" t="str">
        <f t="shared" si="75"/>
        <v/>
      </c>
      <c r="BF92" s="20" t="str">
        <f t="shared" si="76"/>
        <v/>
      </c>
      <c r="BG92" s="20" t="str">
        <f t="shared" si="77"/>
        <v/>
      </c>
      <c r="BH92" s="20" t="str">
        <f t="shared" si="78"/>
        <v/>
      </c>
      <c r="BI92" s="20" t="str">
        <f t="shared" si="79"/>
        <v/>
      </c>
    </row>
    <row r="93" spans="2:61">
      <c r="B93" t="str">
        <f t="shared" si="42"/>
        <v>1999:11</v>
      </c>
      <c r="C93">
        <v>1999</v>
      </c>
      <c r="D93">
        <v>11</v>
      </c>
      <c r="E93" s="13">
        <v>29.762</v>
      </c>
      <c r="F93" s="13">
        <v>29.978999999999999</v>
      </c>
      <c r="G93" s="13">
        <v>30.824736258165</v>
      </c>
      <c r="H93" s="13">
        <v>30.7727947844403</v>
      </c>
      <c r="I93" s="13"/>
      <c r="J93" s="13"/>
      <c r="K93" s="13"/>
      <c r="L93" s="13"/>
      <c r="M93" s="13"/>
      <c r="N93" s="13"/>
      <c r="O93" s="13"/>
      <c r="P93" s="13"/>
      <c r="R93" s="13">
        <f t="shared" si="80"/>
        <v>0.84573625816500098</v>
      </c>
      <c r="S93" s="13">
        <f t="shared" si="43"/>
        <v>0.79379478444030127</v>
      </c>
      <c r="T93" s="13" t="str">
        <f t="shared" si="44"/>
        <v/>
      </c>
      <c r="U93" s="13" t="str">
        <f t="shared" si="45"/>
        <v/>
      </c>
      <c r="V93" s="13" t="str">
        <f t="shared" si="46"/>
        <v/>
      </c>
      <c r="W93" s="13" t="str">
        <f t="shared" si="47"/>
        <v/>
      </c>
      <c r="X93" s="13" t="str">
        <f t="shared" si="48"/>
        <v/>
      </c>
      <c r="Y93" s="13" t="str">
        <f t="shared" si="49"/>
        <v/>
      </c>
      <c r="Z93" s="13" t="str">
        <f t="shared" si="50"/>
        <v/>
      </c>
      <c r="AA93" s="13" t="str">
        <f t="shared" si="51"/>
        <v/>
      </c>
      <c r="AC93" s="14">
        <f t="shared" si="81"/>
        <v>2.8210956274892458E-2</v>
      </c>
      <c r="AD93" s="14">
        <f t="shared" si="52"/>
        <v>2.6478361000710542E-2</v>
      </c>
      <c r="AE93" s="14" t="str">
        <f t="shared" si="53"/>
        <v/>
      </c>
      <c r="AF93" s="14" t="str">
        <f t="shared" si="54"/>
        <v/>
      </c>
      <c r="AG93" s="14" t="str">
        <f t="shared" si="55"/>
        <v/>
      </c>
      <c r="AH93" s="14" t="str">
        <f t="shared" si="56"/>
        <v/>
      </c>
      <c r="AI93" s="14" t="str">
        <f t="shared" si="57"/>
        <v/>
      </c>
      <c r="AJ93" s="14" t="str">
        <f t="shared" si="58"/>
        <v/>
      </c>
      <c r="AK93" s="14" t="str">
        <f t="shared" si="59"/>
        <v/>
      </c>
      <c r="AL93" s="14" t="str">
        <f t="shared" si="60"/>
        <v/>
      </c>
      <c r="AN93" s="14">
        <f t="shared" si="82"/>
        <v>2.8210956274892458E-2</v>
      </c>
      <c r="AO93" s="14">
        <f t="shared" si="61"/>
        <v>2.6478361000710542E-2</v>
      </c>
      <c r="AP93" s="14" t="str">
        <f t="shared" si="62"/>
        <v/>
      </c>
      <c r="AQ93" s="14" t="str">
        <f t="shared" si="63"/>
        <v/>
      </c>
      <c r="AR93" s="14" t="str">
        <f t="shared" si="64"/>
        <v/>
      </c>
      <c r="AS93" s="14" t="str">
        <f t="shared" si="65"/>
        <v/>
      </c>
      <c r="AT93" s="14" t="str">
        <f t="shared" si="66"/>
        <v/>
      </c>
      <c r="AU93" s="14" t="str">
        <f t="shared" si="67"/>
        <v/>
      </c>
      <c r="AV93" s="14" t="str">
        <f t="shared" si="68"/>
        <v/>
      </c>
      <c r="AW93" s="14" t="str">
        <f t="shared" si="69"/>
        <v/>
      </c>
      <c r="AY93" s="20">
        <f t="shared" si="83"/>
        <v>892.23499800000002</v>
      </c>
      <c r="AZ93" s="20">
        <f t="shared" si="70"/>
        <v>917.40580051550671</v>
      </c>
      <c r="BA93" s="20">
        <f t="shared" si="71"/>
        <v>915.85991837451229</v>
      </c>
      <c r="BB93" s="20" t="str">
        <f t="shared" si="72"/>
        <v/>
      </c>
      <c r="BC93" s="20" t="str">
        <f t="shared" si="73"/>
        <v/>
      </c>
      <c r="BD93" s="20" t="str">
        <f t="shared" si="74"/>
        <v/>
      </c>
      <c r="BE93" s="20" t="str">
        <f t="shared" si="75"/>
        <v/>
      </c>
      <c r="BF93" s="20" t="str">
        <f t="shared" si="76"/>
        <v/>
      </c>
      <c r="BG93" s="20" t="str">
        <f t="shared" si="77"/>
        <v/>
      </c>
      <c r="BH93" s="20" t="str">
        <f t="shared" si="78"/>
        <v/>
      </c>
      <c r="BI93" s="20" t="str">
        <f t="shared" si="79"/>
        <v/>
      </c>
    </row>
    <row r="94" spans="2:61">
      <c r="B94" t="str">
        <f t="shared" si="42"/>
        <v>1999:12</v>
      </c>
      <c r="C94">
        <v>1999</v>
      </c>
      <c r="D94">
        <v>12</v>
      </c>
      <c r="E94" s="13">
        <v>31.713999999999999</v>
      </c>
      <c r="F94" s="13">
        <v>32.014000000000003</v>
      </c>
      <c r="G94" s="13">
        <v>32.198342803122898</v>
      </c>
      <c r="H94" s="13">
        <v>32.162461595023899</v>
      </c>
      <c r="I94" s="13"/>
      <c r="J94" s="13"/>
      <c r="K94" s="13"/>
      <c r="L94" s="13"/>
      <c r="M94" s="13"/>
      <c r="N94" s="13"/>
      <c r="O94" s="13"/>
      <c r="P94" s="13"/>
      <c r="R94" s="13">
        <f t="shared" si="80"/>
        <v>0.1843428031228953</v>
      </c>
      <c r="S94" s="13">
        <f t="shared" si="43"/>
        <v>0.14846159502389611</v>
      </c>
      <c r="T94" s="13" t="str">
        <f t="shared" si="44"/>
        <v/>
      </c>
      <c r="U94" s="13" t="str">
        <f t="shared" si="45"/>
        <v/>
      </c>
      <c r="V94" s="13" t="str">
        <f t="shared" si="46"/>
        <v/>
      </c>
      <c r="W94" s="13" t="str">
        <f t="shared" si="47"/>
        <v/>
      </c>
      <c r="X94" s="13" t="str">
        <f t="shared" si="48"/>
        <v/>
      </c>
      <c r="Y94" s="13" t="str">
        <f t="shared" si="49"/>
        <v/>
      </c>
      <c r="Z94" s="13" t="str">
        <f t="shared" si="50"/>
        <v/>
      </c>
      <c r="AA94" s="13" t="str">
        <f t="shared" si="51"/>
        <v/>
      </c>
      <c r="AC94" s="14">
        <f t="shared" si="81"/>
        <v>5.7581933879832349E-3</v>
      </c>
      <c r="AD94" s="14">
        <f t="shared" si="52"/>
        <v>4.6373959837538604E-3</v>
      </c>
      <c r="AE94" s="14" t="str">
        <f t="shared" si="53"/>
        <v/>
      </c>
      <c r="AF94" s="14" t="str">
        <f t="shared" si="54"/>
        <v/>
      </c>
      <c r="AG94" s="14" t="str">
        <f t="shared" si="55"/>
        <v/>
      </c>
      <c r="AH94" s="14" t="str">
        <f t="shared" si="56"/>
        <v/>
      </c>
      <c r="AI94" s="14" t="str">
        <f t="shared" si="57"/>
        <v/>
      </c>
      <c r="AJ94" s="14" t="str">
        <f t="shared" si="58"/>
        <v/>
      </c>
      <c r="AK94" s="14" t="str">
        <f t="shared" si="59"/>
        <v/>
      </c>
      <c r="AL94" s="14" t="str">
        <f t="shared" si="60"/>
        <v/>
      </c>
      <c r="AN94" s="14">
        <f t="shared" si="82"/>
        <v>5.7581933879832349E-3</v>
      </c>
      <c r="AO94" s="14">
        <f t="shared" si="61"/>
        <v>4.6373959837538604E-3</v>
      </c>
      <c r="AP94" s="14" t="str">
        <f t="shared" si="62"/>
        <v/>
      </c>
      <c r="AQ94" s="14" t="str">
        <f t="shared" si="63"/>
        <v/>
      </c>
      <c r="AR94" s="14" t="str">
        <f t="shared" si="64"/>
        <v/>
      </c>
      <c r="AS94" s="14" t="str">
        <f t="shared" si="65"/>
        <v/>
      </c>
      <c r="AT94" s="14" t="str">
        <f t="shared" si="66"/>
        <v/>
      </c>
      <c r="AU94" s="14" t="str">
        <f t="shared" si="67"/>
        <v/>
      </c>
      <c r="AV94" s="14" t="str">
        <f t="shared" si="68"/>
        <v/>
      </c>
      <c r="AW94" s="14" t="str">
        <f t="shared" si="69"/>
        <v/>
      </c>
      <c r="AY94" s="20">
        <f t="shared" si="83"/>
        <v>1015.291996</v>
      </c>
      <c r="AZ94" s="20">
        <f t="shared" si="70"/>
        <v>1021.1382436582395</v>
      </c>
      <c r="BA94" s="20">
        <f t="shared" si="71"/>
        <v>1020.0003070245879</v>
      </c>
      <c r="BB94" s="20" t="str">
        <f t="shared" si="72"/>
        <v/>
      </c>
      <c r="BC94" s="20" t="str">
        <f t="shared" si="73"/>
        <v/>
      </c>
      <c r="BD94" s="20" t="str">
        <f t="shared" si="74"/>
        <v/>
      </c>
      <c r="BE94" s="20" t="str">
        <f t="shared" si="75"/>
        <v/>
      </c>
      <c r="BF94" s="20" t="str">
        <f t="shared" si="76"/>
        <v/>
      </c>
      <c r="BG94" s="20" t="str">
        <f t="shared" si="77"/>
        <v/>
      </c>
      <c r="BH94" s="20" t="str">
        <f t="shared" si="78"/>
        <v/>
      </c>
      <c r="BI94" s="20" t="str">
        <f t="shared" si="79"/>
        <v/>
      </c>
    </row>
    <row r="95" spans="2:61">
      <c r="B95" t="str">
        <f t="shared" si="42"/>
        <v>2000:1</v>
      </c>
      <c r="C95">
        <v>2000</v>
      </c>
      <c r="D95">
        <v>1</v>
      </c>
      <c r="E95" s="13">
        <v>32.951999999999998</v>
      </c>
      <c r="F95" s="13">
        <v>36.369999999999997</v>
      </c>
      <c r="G95" s="13">
        <v>37.835712277543799</v>
      </c>
      <c r="H95" s="13">
        <v>37.809371323507499</v>
      </c>
      <c r="I95" s="13"/>
      <c r="J95" s="13"/>
      <c r="K95" s="13"/>
      <c r="L95" s="13"/>
      <c r="M95" s="13"/>
      <c r="N95" s="13"/>
      <c r="O95" s="13"/>
      <c r="P95" s="13"/>
      <c r="R95" s="13">
        <f t="shared" si="80"/>
        <v>1.4657122775438012</v>
      </c>
      <c r="S95" s="13">
        <f t="shared" si="43"/>
        <v>1.4393713235075012</v>
      </c>
      <c r="T95" s="13" t="str">
        <f t="shared" si="44"/>
        <v/>
      </c>
      <c r="U95" s="13" t="str">
        <f t="shared" si="45"/>
        <v/>
      </c>
      <c r="V95" s="13" t="str">
        <f t="shared" si="46"/>
        <v/>
      </c>
      <c r="W95" s="13" t="str">
        <f t="shared" si="47"/>
        <v/>
      </c>
      <c r="X95" s="13" t="str">
        <f t="shared" si="48"/>
        <v/>
      </c>
      <c r="Y95" s="13" t="str">
        <f t="shared" si="49"/>
        <v/>
      </c>
      <c r="Z95" s="13" t="str">
        <f t="shared" si="50"/>
        <v/>
      </c>
      <c r="AA95" s="13" t="str">
        <f t="shared" si="51"/>
        <v/>
      </c>
      <c r="AC95" s="14">
        <f t="shared" si="81"/>
        <v>4.0300035126307435E-2</v>
      </c>
      <c r="AD95" s="14">
        <f t="shared" si="52"/>
        <v>3.9575785633970344E-2</v>
      </c>
      <c r="AE95" s="14" t="str">
        <f t="shared" si="53"/>
        <v/>
      </c>
      <c r="AF95" s="14" t="str">
        <f t="shared" si="54"/>
        <v/>
      </c>
      <c r="AG95" s="14" t="str">
        <f t="shared" si="55"/>
        <v/>
      </c>
      <c r="AH95" s="14" t="str">
        <f t="shared" si="56"/>
        <v/>
      </c>
      <c r="AI95" s="14" t="str">
        <f t="shared" si="57"/>
        <v/>
      </c>
      <c r="AJ95" s="14" t="str">
        <f t="shared" si="58"/>
        <v/>
      </c>
      <c r="AK95" s="14" t="str">
        <f t="shared" si="59"/>
        <v/>
      </c>
      <c r="AL95" s="14" t="str">
        <f t="shared" si="60"/>
        <v/>
      </c>
      <c r="AN95" s="14">
        <f t="shared" si="82"/>
        <v>4.0300035126307435E-2</v>
      </c>
      <c r="AO95" s="14">
        <f t="shared" si="61"/>
        <v>3.9575785633970344E-2</v>
      </c>
      <c r="AP95" s="14" t="str">
        <f t="shared" si="62"/>
        <v/>
      </c>
      <c r="AQ95" s="14" t="str">
        <f t="shared" si="63"/>
        <v/>
      </c>
      <c r="AR95" s="14" t="str">
        <f t="shared" si="64"/>
        <v/>
      </c>
      <c r="AS95" s="14" t="str">
        <f t="shared" si="65"/>
        <v/>
      </c>
      <c r="AT95" s="14" t="str">
        <f t="shared" si="66"/>
        <v/>
      </c>
      <c r="AU95" s="14" t="str">
        <f t="shared" si="67"/>
        <v/>
      </c>
      <c r="AV95" s="14" t="str">
        <f t="shared" si="68"/>
        <v/>
      </c>
      <c r="AW95" s="14" t="str">
        <f t="shared" si="69"/>
        <v/>
      </c>
      <c r="AY95" s="20">
        <f t="shared" si="83"/>
        <v>1198.4642399999998</v>
      </c>
      <c r="AZ95" s="20">
        <f t="shared" si="70"/>
        <v>1246.7623909696231</v>
      </c>
      <c r="BA95" s="20">
        <f t="shared" si="71"/>
        <v>1245.8944038522191</v>
      </c>
      <c r="BB95" s="20" t="str">
        <f t="shared" si="72"/>
        <v/>
      </c>
      <c r="BC95" s="20" t="str">
        <f t="shared" si="73"/>
        <v/>
      </c>
      <c r="BD95" s="20" t="str">
        <f t="shared" si="74"/>
        <v/>
      </c>
      <c r="BE95" s="20" t="str">
        <f t="shared" si="75"/>
        <v/>
      </c>
      <c r="BF95" s="20" t="str">
        <f t="shared" si="76"/>
        <v/>
      </c>
      <c r="BG95" s="20" t="str">
        <f t="shared" si="77"/>
        <v/>
      </c>
      <c r="BH95" s="20" t="str">
        <f t="shared" si="78"/>
        <v/>
      </c>
      <c r="BI95" s="20" t="str">
        <f t="shared" si="79"/>
        <v/>
      </c>
    </row>
    <row r="96" spans="2:61">
      <c r="B96" t="str">
        <f t="shared" si="42"/>
        <v>2000:2</v>
      </c>
      <c r="C96">
        <v>2000</v>
      </c>
      <c r="D96">
        <v>2</v>
      </c>
      <c r="E96" s="13">
        <v>30.19</v>
      </c>
      <c r="F96" s="13">
        <v>40.064</v>
      </c>
      <c r="G96" s="13">
        <v>40.032115905104497</v>
      </c>
      <c r="H96" s="13">
        <v>40.019586887398802</v>
      </c>
      <c r="I96" s="13"/>
      <c r="J96" s="13"/>
      <c r="K96" s="13"/>
      <c r="L96" s="13"/>
      <c r="M96" s="13"/>
      <c r="N96" s="13"/>
      <c r="O96" s="13"/>
      <c r="P96" s="13"/>
      <c r="R96" s="13">
        <f t="shared" si="80"/>
        <v>-3.1884094895502813E-2</v>
      </c>
      <c r="S96" s="13">
        <f t="shared" si="43"/>
        <v>-4.4413112601198179E-2</v>
      </c>
      <c r="T96" s="13" t="str">
        <f t="shared" si="44"/>
        <v/>
      </c>
      <c r="U96" s="13" t="str">
        <f t="shared" si="45"/>
        <v/>
      </c>
      <c r="V96" s="13" t="str">
        <f t="shared" si="46"/>
        <v/>
      </c>
      <c r="W96" s="13" t="str">
        <f t="shared" si="47"/>
        <v/>
      </c>
      <c r="X96" s="13" t="str">
        <f t="shared" si="48"/>
        <v/>
      </c>
      <c r="Y96" s="13" t="str">
        <f t="shared" si="49"/>
        <v/>
      </c>
      <c r="Z96" s="13" t="str">
        <f t="shared" si="50"/>
        <v/>
      </c>
      <c r="AA96" s="13" t="str">
        <f t="shared" si="51"/>
        <v/>
      </c>
      <c r="AC96" s="14">
        <f t="shared" si="81"/>
        <v>-7.9582904591410776E-4</v>
      </c>
      <c r="AD96" s="14">
        <f t="shared" si="52"/>
        <v>-1.1085541284244754E-3</v>
      </c>
      <c r="AE96" s="14" t="str">
        <f t="shared" si="53"/>
        <v/>
      </c>
      <c r="AF96" s="14" t="str">
        <f t="shared" si="54"/>
        <v/>
      </c>
      <c r="AG96" s="14" t="str">
        <f t="shared" si="55"/>
        <v/>
      </c>
      <c r="AH96" s="14" t="str">
        <f t="shared" si="56"/>
        <v/>
      </c>
      <c r="AI96" s="14" t="str">
        <f t="shared" si="57"/>
        <v/>
      </c>
      <c r="AJ96" s="14" t="str">
        <f t="shared" si="58"/>
        <v/>
      </c>
      <c r="AK96" s="14" t="str">
        <f t="shared" si="59"/>
        <v/>
      </c>
      <c r="AL96" s="14" t="str">
        <f t="shared" si="60"/>
        <v/>
      </c>
      <c r="AN96" s="14">
        <f t="shared" si="82"/>
        <v>7.9582904591410776E-4</v>
      </c>
      <c r="AO96" s="14">
        <f t="shared" si="61"/>
        <v>1.1085541284244754E-3</v>
      </c>
      <c r="AP96" s="14" t="str">
        <f t="shared" si="62"/>
        <v/>
      </c>
      <c r="AQ96" s="14" t="str">
        <f t="shared" si="63"/>
        <v/>
      </c>
      <c r="AR96" s="14" t="str">
        <f t="shared" si="64"/>
        <v/>
      </c>
      <c r="AS96" s="14" t="str">
        <f t="shared" si="65"/>
        <v/>
      </c>
      <c r="AT96" s="14" t="str">
        <f t="shared" si="66"/>
        <v/>
      </c>
      <c r="AU96" s="14" t="str">
        <f t="shared" si="67"/>
        <v/>
      </c>
      <c r="AV96" s="14" t="str">
        <f t="shared" si="68"/>
        <v/>
      </c>
      <c r="AW96" s="14" t="str">
        <f t="shared" si="69"/>
        <v/>
      </c>
      <c r="AY96" s="20">
        <f t="shared" si="83"/>
        <v>1209.53216</v>
      </c>
      <c r="AZ96" s="20">
        <f t="shared" si="70"/>
        <v>1208.5695791751048</v>
      </c>
      <c r="BA96" s="20">
        <f t="shared" si="71"/>
        <v>1208.1913281305699</v>
      </c>
      <c r="BB96" s="20" t="str">
        <f t="shared" si="72"/>
        <v/>
      </c>
      <c r="BC96" s="20" t="str">
        <f t="shared" si="73"/>
        <v/>
      </c>
      <c r="BD96" s="20" t="str">
        <f t="shared" si="74"/>
        <v/>
      </c>
      <c r="BE96" s="20" t="str">
        <f t="shared" si="75"/>
        <v/>
      </c>
      <c r="BF96" s="20" t="str">
        <f t="shared" si="76"/>
        <v/>
      </c>
      <c r="BG96" s="20" t="str">
        <f t="shared" si="77"/>
        <v/>
      </c>
      <c r="BH96" s="20" t="str">
        <f t="shared" si="78"/>
        <v/>
      </c>
      <c r="BI96" s="20" t="str">
        <f t="shared" si="79"/>
        <v/>
      </c>
    </row>
    <row r="97" spans="2:61">
      <c r="B97" t="str">
        <f t="shared" si="42"/>
        <v>2000:3</v>
      </c>
      <c r="C97">
        <v>2000</v>
      </c>
      <c r="D97">
        <v>3</v>
      </c>
      <c r="E97" s="13">
        <v>29.381</v>
      </c>
      <c r="F97" s="13">
        <v>28.425999999999998</v>
      </c>
      <c r="G97" s="13">
        <v>30.082140111195098</v>
      </c>
      <c r="H97" s="13">
        <v>30.020616260373501</v>
      </c>
      <c r="I97" s="13"/>
      <c r="J97" s="13"/>
      <c r="K97" s="13"/>
      <c r="L97" s="13"/>
      <c r="M97" s="13"/>
      <c r="N97" s="13"/>
      <c r="O97" s="13"/>
      <c r="P97" s="13"/>
      <c r="R97" s="13">
        <f t="shared" si="80"/>
        <v>1.6561401111951</v>
      </c>
      <c r="S97" s="13">
        <f t="shared" si="43"/>
        <v>1.5946162603735026</v>
      </c>
      <c r="T97" s="13" t="str">
        <f t="shared" si="44"/>
        <v/>
      </c>
      <c r="U97" s="13" t="str">
        <f t="shared" si="45"/>
        <v/>
      </c>
      <c r="V97" s="13" t="str">
        <f t="shared" si="46"/>
        <v/>
      </c>
      <c r="W97" s="13" t="str">
        <f t="shared" si="47"/>
        <v/>
      </c>
      <c r="X97" s="13" t="str">
        <f t="shared" si="48"/>
        <v/>
      </c>
      <c r="Y97" s="13" t="str">
        <f t="shared" si="49"/>
        <v/>
      </c>
      <c r="Z97" s="13" t="str">
        <f t="shared" si="50"/>
        <v/>
      </c>
      <c r="AA97" s="13" t="str">
        <f t="shared" si="51"/>
        <v/>
      </c>
      <c r="AC97" s="14">
        <f t="shared" si="81"/>
        <v>5.8261454696232326E-2</v>
      </c>
      <c r="AD97" s="14">
        <f t="shared" si="52"/>
        <v>5.6097103369221933E-2</v>
      </c>
      <c r="AE97" s="14" t="str">
        <f t="shared" si="53"/>
        <v/>
      </c>
      <c r="AF97" s="14" t="str">
        <f t="shared" si="54"/>
        <v/>
      </c>
      <c r="AG97" s="14" t="str">
        <f t="shared" si="55"/>
        <v/>
      </c>
      <c r="AH97" s="14" t="str">
        <f t="shared" si="56"/>
        <v/>
      </c>
      <c r="AI97" s="14" t="str">
        <f t="shared" si="57"/>
        <v/>
      </c>
      <c r="AJ97" s="14" t="str">
        <f t="shared" si="58"/>
        <v/>
      </c>
      <c r="AK97" s="14" t="str">
        <f t="shared" si="59"/>
        <v/>
      </c>
      <c r="AL97" s="14" t="str">
        <f t="shared" si="60"/>
        <v/>
      </c>
      <c r="AN97" s="14">
        <f t="shared" si="82"/>
        <v>5.8261454696232326E-2</v>
      </c>
      <c r="AO97" s="14">
        <f t="shared" si="61"/>
        <v>5.6097103369221933E-2</v>
      </c>
      <c r="AP97" s="14" t="str">
        <f t="shared" si="62"/>
        <v/>
      </c>
      <c r="AQ97" s="14" t="str">
        <f t="shared" si="63"/>
        <v/>
      </c>
      <c r="AR97" s="14" t="str">
        <f t="shared" si="64"/>
        <v/>
      </c>
      <c r="AS97" s="14" t="str">
        <f t="shared" si="65"/>
        <v/>
      </c>
      <c r="AT97" s="14" t="str">
        <f t="shared" si="66"/>
        <v/>
      </c>
      <c r="AU97" s="14" t="str">
        <f t="shared" si="67"/>
        <v/>
      </c>
      <c r="AV97" s="14" t="str">
        <f t="shared" si="68"/>
        <v/>
      </c>
      <c r="AW97" s="14" t="str">
        <f t="shared" si="69"/>
        <v/>
      </c>
      <c r="AY97" s="20">
        <f t="shared" si="83"/>
        <v>835.18430599999999</v>
      </c>
      <c r="AZ97" s="20">
        <f t="shared" si="70"/>
        <v>883.84335860702322</v>
      </c>
      <c r="BA97" s="20">
        <f t="shared" si="71"/>
        <v>882.03572634603381</v>
      </c>
      <c r="BB97" s="20" t="str">
        <f t="shared" si="72"/>
        <v/>
      </c>
      <c r="BC97" s="20" t="str">
        <f t="shared" si="73"/>
        <v/>
      </c>
      <c r="BD97" s="20" t="str">
        <f t="shared" si="74"/>
        <v/>
      </c>
      <c r="BE97" s="20" t="str">
        <f t="shared" si="75"/>
        <v/>
      </c>
      <c r="BF97" s="20" t="str">
        <f t="shared" si="76"/>
        <v/>
      </c>
      <c r="BG97" s="20" t="str">
        <f t="shared" si="77"/>
        <v/>
      </c>
      <c r="BH97" s="20" t="str">
        <f t="shared" si="78"/>
        <v/>
      </c>
      <c r="BI97" s="20" t="str">
        <f t="shared" si="79"/>
        <v/>
      </c>
    </row>
    <row r="98" spans="2:61">
      <c r="B98" t="str">
        <f t="shared" si="42"/>
        <v>2000:4</v>
      </c>
      <c r="C98">
        <v>2000</v>
      </c>
      <c r="D98">
        <v>4</v>
      </c>
      <c r="E98" s="13">
        <v>29.856999999999999</v>
      </c>
      <c r="F98" s="13">
        <v>28.62</v>
      </c>
      <c r="G98" s="13">
        <v>29.228649468688101</v>
      </c>
      <c r="H98" s="13">
        <v>29.189505555035101</v>
      </c>
      <c r="I98" s="13"/>
      <c r="J98" s="13"/>
      <c r="K98" s="13"/>
      <c r="L98" s="13"/>
      <c r="M98" s="13"/>
      <c r="N98" s="13"/>
      <c r="O98" s="13"/>
      <c r="P98" s="13"/>
      <c r="R98" s="13">
        <f t="shared" si="80"/>
        <v>0.60864946868809966</v>
      </c>
      <c r="S98" s="13">
        <f t="shared" si="43"/>
        <v>0.56950555503510003</v>
      </c>
      <c r="T98" s="13" t="str">
        <f t="shared" si="44"/>
        <v/>
      </c>
      <c r="U98" s="13" t="str">
        <f t="shared" si="45"/>
        <v/>
      </c>
      <c r="V98" s="13" t="str">
        <f t="shared" si="46"/>
        <v/>
      </c>
      <c r="W98" s="13" t="str">
        <f t="shared" si="47"/>
        <v/>
      </c>
      <c r="X98" s="13" t="str">
        <f t="shared" si="48"/>
        <v/>
      </c>
      <c r="Y98" s="13" t="str">
        <f t="shared" si="49"/>
        <v/>
      </c>
      <c r="Z98" s="13" t="str">
        <f t="shared" si="50"/>
        <v/>
      </c>
      <c r="AA98" s="13" t="str">
        <f t="shared" si="51"/>
        <v/>
      </c>
      <c r="AC98" s="14">
        <f t="shared" si="81"/>
        <v>2.1266578221107606E-2</v>
      </c>
      <c r="AD98" s="14">
        <f t="shared" si="52"/>
        <v>1.9898866353427674E-2</v>
      </c>
      <c r="AE98" s="14" t="str">
        <f t="shared" si="53"/>
        <v/>
      </c>
      <c r="AF98" s="14" t="str">
        <f t="shared" si="54"/>
        <v/>
      </c>
      <c r="AG98" s="14" t="str">
        <f t="shared" si="55"/>
        <v/>
      </c>
      <c r="AH98" s="14" t="str">
        <f t="shared" si="56"/>
        <v/>
      </c>
      <c r="AI98" s="14" t="str">
        <f t="shared" si="57"/>
        <v/>
      </c>
      <c r="AJ98" s="14" t="str">
        <f t="shared" si="58"/>
        <v/>
      </c>
      <c r="AK98" s="14" t="str">
        <f t="shared" si="59"/>
        <v/>
      </c>
      <c r="AL98" s="14" t="str">
        <f t="shared" si="60"/>
        <v/>
      </c>
      <c r="AN98" s="14">
        <f t="shared" si="82"/>
        <v>2.1266578221107606E-2</v>
      </c>
      <c r="AO98" s="14">
        <f t="shared" si="61"/>
        <v>1.9898866353427674E-2</v>
      </c>
      <c r="AP98" s="14" t="str">
        <f t="shared" si="62"/>
        <v/>
      </c>
      <c r="AQ98" s="14" t="str">
        <f t="shared" si="63"/>
        <v/>
      </c>
      <c r="AR98" s="14" t="str">
        <f t="shared" si="64"/>
        <v/>
      </c>
      <c r="AS98" s="14" t="str">
        <f t="shared" si="65"/>
        <v/>
      </c>
      <c r="AT98" s="14" t="str">
        <f t="shared" si="66"/>
        <v/>
      </c>
      <c r="AU98" s="14" t="str">
        <f t="shared" si="67"/>
        <v/>
      </c>
      <c r="AV98" s="14" t="str">
        <f t="shared" si="68"/>
        <v/>
      </c>
      <c r="AW98" s="14" t="str">
        <f t="shared" si="69"/>
        <v/>
      </c>
      <c r="AY98" s="20">
        <f t="shared" si="83"/>
        <v>854.50734</v>
      </c>
      <c r="AZ98" s="20">
        <f t="shared" si="70"/>
        <v>872.67978718662062</v>
      </c>
      <c r="BA98" s="20">
        <f t="shared" si="71"/>
        <v>871.51106735668304</v>
      </c>
      <c r="BB98" s="20" t="str">
        <f t="shared" si="72"/>
        <v/>
      </c>
      <c r="BC98" s="20" t="str">
        <f t="shared" si="73"/>
        <v/>
      </c>
      <c r="BD98" s="20" t="str">
        <f t="shared" si="74"/>
        <v/>
      </c>
      <c r="BE98" s="20" t="str">
        <f t="shared" si="75"/>
        <v/>
      </c>
      <c r="BF98" s="20" t="str">
        <f t="shared" si="76"/>
        <v/>
      </c>
      <c r="BG98" s="20" t="str">
        <f t="shared" si="77"/>
        <v/>
      </c>
      <c r="BH98" s="20" t="str">
        <f t="shared" si="78"/>
        <v/>
      </c>
      <c r="BI98" s="20" t="str">
        <f t="shared" si="79"/>
        <v/>
      </c>
    </row>
    <row r="99" spans="2:61">
      <c r="B99" t="str">
        <f t="shared" si="42"/>
        <v>2000:5</v>
      </c>
      <c r="C99">
        <v>2000</v>
      </c>
      <c r="D99">
        <v>5</v>
      </c>
      <c r="E99" s="13">
        <v>30.475999999999999</v>
      </c>
      <c r="F99" s="13">
        <v>33.350999999999999</v>
      </c>
      <c r="G99" s="13">
        <v>33.401727278484898</v>
      </c>
      <c r="H99" s="13">
        <v>33.344287152941902</v>
      </c>
      <c r="I99" s="13"/>
      <c r="J99" s="13"/>
      <c r="K99" s="13"/>
      <c r="L99" s="13"/>
      <c r="M99" s="13"/>
      <c r="N99" s="13"/>
      <c r="O99" s="13"/>
      <c r="P99" s="13"/>
      <c r="R99" s="13">
        <f t="shared" si="80"/>
        <v>5.072727848489933E-2</v>
      </c>
      <c r="S99" s="13">
        <f t="shared" si="43"/>
        <v>-6.7128470580968269E-3</v>
      </c>
      <c r="T99" s="13" t="str">
        <f t="shared" si="44"/>
        <v/>
      </c>
      <c r="U99" s="13" t="str">
        <f t="shared" si="45"/>
        <v/>
      </c>
      <c r="V99" s="13" t="str">
        <f t="shared" si="46"/>
        <v/>
      </c>
      <c r="W99" s="13" t="str">
        <f t="shared" si="47"/>
        <v/>
      </c>
      <c r="X99" s="13" t="str">
        <f t="shared" si="48"/>
        <v/>
      </c>
      <c r="Y99" s="13" t="str">
        <f t="shared" si="49"/>
        <v/>
      </c>
      <c r="Z99" s="13" t="str">
        <f t="shared" si="50"/>
        <v/>
      </c>
      <c r="AA99" s="13" t="str">
        <f t="shared" si="51"/>
        <v/>
      </c>
      <c r="AC99" s="14">
        <f t="shared" si="81"/>
        <v>1.5210122180714021E-3</v>
      </c>
      <c r="AD99" s="14">
        <f t="shared" si="52"/>
        <v>-2.0127873401387745E-4</v>
      </c>
      <c r="AE99" s="14" t="str">
        <f t="shared" si="53"/>
        <v/>
      </c>
      <c r="AF99" s="14" t="str">
        <f t="shared" si="54"/>
        <v/>
      </c>
      <c r="AG99" s="14" t="str">
        <f t="shared" si="55"/>
        <v/>
      </c>
      <c r="AH99" s="14" t="str">
        <f t="shared" si="56"/>
        <v/>
      </c>
      <c r="AI99" s="14" t="str">
        <f t="shared" si="57"/>
        <v/>
      </c>
      <c r="AJ99" s="14" t="str">
        <f t="shared" si="58"/>
        <v/>
      </c>
      <c r="AK99" s="14" t="str">
        <f t="shared" si="59"/>
        <v/>
      </c>
      <c r="AL99" s="14" t="str">
        <f t="shared" si="60"/>
        <v/>
      </c>
      <c r="AN99" s="14">
        <f t="shared" si="82"/>
        <v>1.5210122180714021E-3</v>
      </c>
      <c r="AO99" s="14">
        <f t="shared" si="61"/>
        <v>2.0127873401387745E-4</v>
      </c>
      <c r="AP99" s="14" t="str">
        <f t="shared" si="62"/>
        <v/>
      </c>
      <c r="AQ99" s="14" t="str">
        <f t="shared" si="63"/>
        <v/>
      </c>
      <c r="AR99" s="14" t="str">
        <f t="shared" si="64"/>
        <v/>
      </c>
      <c r="AS99" s="14" t="str">
        <f t="shared" si="65"/>
        <v/>
      </c>
      <c r="AT99" s="14" t="str">
        <f t="shared" si="66"/>
        <v/>
      </c>
      <c r="AU99" s="14" t="str">
        <f t="shared" si="67"/>
        <v/>
      </c>
      <c r="AV99" s="14" t="str">
        <f t="shared" si="68"/>
        <v/>
      </c>
      <c r="AW99" s="14" t="str">
        <f t="shared" si="69"/>
        <v/>
      </c>
      <c r="AY99" s="20">
        <f t="shared" si="83"/>
        <v>1016.4050759999999</v>
      </c>
      <c r="AZ99" s="20">
        <f t="shared" si="70"/>
        <v>1017.9510405391057</v>
      </c>
      <c r="BA99" s="20">
        <f t="shared" si="71"/>
        <v>1016.2004952730574</v>
      </c>
      <c r="BB99" s="20" t="str">
        <f t="shared" si="72"/>
        <v/>
      </c>
      <c r="BC99" s="20" t="str">
        <f t="shared" si="73"/>
        <v/>
      </c>
      <c r="BD99" s="20" t="str">
        <f t="shared" si="74"/>
        <v/>
      </c>
      <c r="BE99" s="20" t="str">
        <f t="shared" si="75"/>
        <v/>
      </c>
      <c r="BF99" s="20" t="str">
        <f t="shared" si="76"/>
        <v/>
      </c>
      <c r="BG99" s="20" t="str">
        <f t="shared" si="77"/>
        <v/>
      </c>
      <c r="BH99" s="20" t="str">
        <f t="shared" si="78"/>
        <v/>
      </c>
      <c r="BI99" s="20" t="str">
        <f t="shared" si="79"/>
        <v/>
      </c>
    </row>
    <row r="100" spans="2:61">
      <c r="B100" t="str">
        <f t="shared" si="42"/>
        <v>2000:6</v>
      </c>
      <c r="C100">
        <v>2000</v>
      </c>
      <c r="D100">
        <v>6</v>
      </c>
      <c r="E100" s="13">
        <v>30.667000000000002</v>
      </c>
      <c r="F100" s="13">
        <v>48.774999999999999</v>
      </c>
      <c r="G100" s="13">
        <v>48.084510178094398</v>
      </c>
      <c r="H100" s="13">
        <v>48.0214890192333</v>
      </c>
      <c r="I100" s="13"/>
      <c r="J100" s="13"/>
      <c r="K100" s="13"/>
      <c r="L100" s="13"/>
      <c r="M100" s="13"/>
      <c r="N100" s="13"/>
      <c r="O100" s="13"/>
      <c r="P100" s="13"/>
      <c r="R100" s="13">
        <f t="shared" si="80"/>
        <v>-0.69048982190560082</v>
      </c>
      <c r="S100" s="13">
        <f t="shared" si="43"/>
        <v>-0.75351098076669842</v>
      </c>
      <c r="T100" s="13" t="str">
        <f t="shared" si="44"/>
        <v/>
      </c>
      <c r="U100" s="13" t="str">
        <f t="shared" si="45"/>
        <v/>
      </c>
      <c r="V100" s="13" t="str">
        <f t="shared" si="46"/>
        <v/>
      </c>
      <c r="W100" s="13" t="str">
        <f t="shared" si="47"/>
        <v/>
      </c>
      <c r="X100" s="13" t="str">
        <f t="shared" si="48"/>
        <v/>
      </c>
      <c r="Y100" s="13" t="str">
        <f t="shared" si="49"/>
        <v/>
      </c>
      <c r="Z100" s="13" t="str">
        <f t="shared" si="50"/>
        <v/>
      </c>
      <c r="AA100" s="13" t="str">
        <f t="shared" si="51"/>
        <v/>
      </c>
      <c r="AC100" s="14">
        <f t="shared" si="81"/>
        <v>-1.4156633970386487E-2</v>
      </c>
      <c r="AD100" s="14">
        <f t="shared" si="52"/>
        <v>-1.5448713085939486E-2</v>
      </c>
      <c r="AE100" s="14" t="str">
        <f t="shared" si="53"/>
        <v/>
      </c>
      <c r="AF100" s="14" t="str">
        <f t="shared" si="54"/>
        <v/>
      </c>
      <c r="AG100" s="14" t="str">
        <f t="shared" si="55"/>
        <v/>
      </c>
      <c r="AH100" s="14" t="str">
        <f t="shared" si="56"/>
        <v/>
      </c>
      <c r="AI100" s="14" t="str">
        <f t="shared" si="57"/>
        <v/>
      </c>
      <c r="AJ100" s="14" t="str">
        <f t="shared" si="58"/>
        <v/>
      </c>
      <c r="AK100" s="14" t="str">
        <f t="shared" si="59"/>
        <v/>
      </c>
      <c r="AL100" s="14" t="str">
        <f t="shared" si="60"/>
        <v/>
      </c>
      <c r="AN100" s="14">
        <f t="shared" si="82"/>
        <v>1.4156633970386487E-2</v>
      </c>
      <c r="AO100" s="14">
        <f t="shared" si="61"/>
        <v>1.5448713085939486E-2</v>
      </c>
      <c r="AP100" s="14" t="str">
        <f t="shared" si="62"/>
        <v/>
      </c>
      <c r="AQ100" s="14" t="str">
        <f t="shared" si="63"/>
        <v/>
      </c>
      <c r="AR100" s="14" t="str">
        <f t="shared" si="64"/>
        <v/>
      </c>
      <c r="AS100" s="14" t="str">
        <f t="shared" si="65"/>
        <v/>
      </c>
      <c r="AT100" s="14" t="str">
        <f t="shared" si="66"/>
        <v/>
      </c>
      <c r="AU100" s="14" t="str">
        <f t="shared" si="67"/>
        <v/>
      </c>
      <c r="AV100" s="14" t="str">
        <f t="shared" si="68"/>
        <v/>
      </c>
      <c r="AW100" s="14" t="str">
        <f t="shared" si="69"/>
        <v/>
      </c>
      <c r="AY100" s="20">
        <f t="shared" si="83"/>
        <v>1495.782925</v>
      </c>
      <c r="AZ100" s="20">
        <f t="shared" si="70"/>
        <v>1474.6076736316211</v>
      </c>
      <c r="BA100" s="20">
        <f t="shared" si="71"/>
        <v>1472.6750037528277</v>
      </c>
      <c r="BB100" s="20" t="str">
        <f t="shared" si="72"/>
        <v/>
      </c>
      <c r="BC100" s="20" t="str">
        <f t="shared" si="73"/>
        <v/>
      </c>
      <c r="BD100" s="20" t="str">
        <f t="shared" si="74"/>
        <v/>
      </c>
      <c r="BE100" s="20" t="str">
        <f t="shared" si="75"/>
        <v/>
      </c>
      <c r="BF100" s="20" t="str">
        <f t="shared" si="76"/>
        <v/>
      </c>
      <c r="BG100" s="20" t="str">
        <f t="shared" si="77"/>
        <v/>
      </c>
      <c r="BH100" s="20" t="str">
        <f t="shared" si="78"/>
        <v/>
      </c>
      <c r="BI100" s="20" t="str">
        <f t="shared" si="79"/>
        <v/>
      </c>
    </row>
    <row r="101" spans="2:61">
      <c r="B101" t="str">
        <f t="shared" si="42"/>
        <v>2000:7</v>
      </c>
      <c r="C101">
        <v>2000</v>
      </c>
      <c r="D101">
        <v>7</v>
      </c>
      <c r="E101" s="13">
        <v>30.667000000000002</v>
      </c>
      <c r="F101" s="13">
        <v>56.383000000000003</v>
      </c>
      <c r="G101" s="13">
        <v>56.813770447604703</v>
      </c>
      <c r="H101" s="13">
        <v>56.751530804767597</v>
      </c>
      <c r="I101" s="13"/>
      <c r="J101" s="13"/>
      <c r="K101" s="13"/>
      <c r="L101" s="13"/>
      <c r="M101" s="13"/>
      <c r="N101" s="13"/>
      <c r="O101" s="13"/>
      <c r="P101" s="13"/>
      <c r="R101" s="13">
        <f t="shared" si="80"/>
        <v>0.43077044760470073</v>
      </c>
      <c r="S101" s="13">
        <f t="shared" si="43"/>
        <v>0.36853080476759459</v>
      </c>
      <c r="T101" s="13" t="str">
        <f t="shared" si="44"/>
        <v/>
      </c>
      <c r="U101" s="13" t="str">
        <f t="shared" si="45"/>
        <v/>
      </c>
      <c r="V101" s="13" t="str">
        <f t="shared" si="46"/>
        <v/>
      </c>
      <c r="W101" s="13" t="str">
        <f t="shared" si="47"/>
        <v/>
      </c>
      <c r="X101" s="13" t="str">
        <f t="shared" si="48"/>
        <v/>
      </c>
      <c r="Y101" s="13" t="str">
        <f t="shared" si="49"/>
        <v/>
      </c>
      <c r="Z101" s="13" t="str">
        <f t="shared" si="50"/>
        <v/>
      </c>
      <c r="AA101" s="13" t="str">
        <f t="shared" si="51"/>
        <v/>
      </c>
      <c r="AC101" s="14">
        <f t="shared" si="81"/>
        <v>7.640076753714785E-3</v>
      </c>
      <c r="AD101" s="14">
        <f t="shared" si="52"/>
        <v>6.5362042595745982E-3</v>
      </c>
      <c r="AE101" s="14" t="str">
        <f t="shared" si="53"/>
        <v/>
      </c>
      <c r="AF101" s="14" t="str">
        <f t="shared" si="54"/>
        <v/>
      </c>
      <c r="AG101" s="14" t="str">
        <f t="shared" si="55"/>
        <v/>
      </c>
      <c r="AH101" s="14" t="str">
        <f t="shared" si="56"/>
        <v/>
      </c>
      <c r="AI101" s="14" t="str">
        <f t="shared" si="57"/>
        <v/>
      </c>
      <c r="AJ101" s="14" t="str">
        <f t="shared" si="58"/>
        <v/>
      </c>
      <c r="AK101" s="14" t="str">
        <f t="shared" si="59"/>
        <v/>
      </c>
      <c r="AL101" s="14" t="str">
        <f t="shared" si="60"/>
        <v/>
      </c>
      <c r="AN101" s="14">
        <f t="shared" si="82"/>
        <v>7.640076753714785E-3</v>
      </c>
      <c r="AO101" s="14">
        <f t="shared" si="61"/>
        <v>6.5362042595745982E-3</v>
      </c>
      <c r="AP101" s="14" t="str">
        <f t="shared" si="62"/>
        <v/>
      </c>
      <c r="AQ101" s="14" t="str">
        <f t="shared" si="63"/>
        <v/>
      </c>
      <c r="AR101" s="14" t="str">
        <f t="shared" si="64"/>
        <v/>
      </c>
      <c r="AS101" s="14" t="str">
        <f t="shared" si="65"/>
        <v/>
      </c>
      <c r="AT101" s="14" t="str">
        <f t="shared" si="66"/>
        <v/>
      </c>
      <c r="AU101" s="14" t="str">
        <f t="shared" si="67"/>
        <v/>
      </c>
      <c r="AV101" s="14" t="str">
        <f t="shared" si="68"/>
        <v/>
      </c>
      <c r="AW101" s="14" t="str">
        <f t="shared" si="69"/>
        <v/>
      </c>
      <c r="AY101" s="20">
        <f t="shared" si="83"/>
        <v>1729.0974610000001</v>
      </c>
      <c r="AZ101" s="20">
        <f t="shared" si="70"/>
        <v>1742.3078983166936</v>
      </c>
      <c r="BA101" s="20">
        <f t="shared" si="71"/>
        <v>1740.3991951898081</v>
      </c>
      <c r="BB101" s="20" t="str">
        <f t="shared" si="72"/>
        <v/>
      </c>
      <c r="BC101" s="20" t="str">
        <f t="shared" si="73"/>
        <v/>
      </c>
      <c r="BD101" s="20" t="str">
        <f t="shared" si="74"/>
        <v/>
      </c>
      <c r="BE101" s="20" t="str">
        <f t="shared" si="75"/>
        <v/>
      </c>
      <c r="BF101" s="20" t="str">
        <f t="shared" si="76"/>
        <v/>
      </c>
      <c r="BG101" s="20" t="str">
        <f t="shared" si="77"/>
        <v/>
      </c>
      <c r="BH101" s="20" t="str">
        <f t="shared" si="78"/>
        <v/>
      </c>
      <c r="BI101" s="20" t="str">
        <f t="shared" si="79"/>
        <v/>
      </c>
    </row>
    <row r="102" spans="2:61">
      <c r="B102" t="str">
        <f t="shared" si="42"/>
        <v>2000:8</v>
      </c>
      <c r="C102">
        <v>2000</v>
      </c>
      <c r="D102">
        <v>8</v>
      </c>
      <c r="E102" s="13">
        <v>30.238</v>
      </c>
      <c r="F102" s="13">
        <v>55.441000000000003</v>
      </c>
      <c r="G102" s="13">
        <v>56.749354815571998</v>
      </c>
      <c r="H102" s="13">
        <v>56.695802728437997</v>
      </c>
      <c r="I102" s="13"/>
      <c r="J102" s="13"/>
      <c r="K102" s="13"/>
      <c r="L102" s="13"/>
      <c r="M102" s="13"/>
      <c r="N102" s="13"/>
      <c r="O102" s="13"/>
      <c r="P102" s="13"/>
      <c r="R102" s="13">
        <f t="shared" si="80"/>
        <v>1.3083548155719953</v>
      </c>
      <c r="S102" s="13">
        <f t="shared" si="43"/>
        <v>1.2548027284379941</v>
      </c>
      <c r="T102" s="13" t="str">
        <f t="shared" si="44"/>
        <v/>
      </c>
      <c r="U102" s="13" t="str">
        <f t="shared" si="45"/>
        <v/>
      </c>
      <c r="V102" s="13" t="str">
        <f t="shared" si="46"/>
        <v/>
      </c>
      <c r="W102" s="13" t="str">
        <f t="shared" si="47"/>
        <v/>
      </c>
      <c r="X102" s="13" t="str">
        <f t="shared" si="48"/>
        <v/>
      </c>
      <c r="Y102" s="13" t="str">
        <f t="shared" si="49"/>
        <v/>
      </c>
      <c r="Z102" s="13" t="str">
        <f t="shared" si="50"/>
        <v/>
      </c>
      <c r="AA102" s="13" t="str">
        <f t="shared" si="51"/>
        <v/>
      </c>
      <c r="AC102" s="14">
        <f t="shared" si="81"/>
        <v>2.3599047917100976E-2</v>
      </c>
      <c r="AD102" s="14">
        <f t="shared" si="52"/>
        <v>2.2633118602442128E-2</v>
      </c>
      <c r="AE102" s="14" t="str">
        <f t="shared" si="53"/>
        <v/>
      </c>
      <c r="AF102" s="14" t="str">
        <f t="shared" si="54"/>
        <v/>
      </c>
      <c r="AG102" s="14" t="str">
        <f t="shared" si="55"/>
        <v/>
      </c>
      <c r="AH102" s="14" t="str">
        <f t="shared" si="56"/>
        <v/>
      </c>
      <c r="AI102" s="14" t="str">
        <f t="shared" si="57"/>
        <v/>
      </c>
      <c r="AJ102" s="14" t="str">
        <f t="shared" si="58"/>
        <v/>
      </c>
      <c r="AK102" s="14" t="str">
        <f t="shared" si="59"/>
        <v/>
      </c>
      <c r="AL102" s="14" t="str">
        <f t="shared" si="60"/>
        <v/>
      </c>
      <c r="AN102" s="14">
        <f t="shared" si="82"/>
        <v>2.3599047917100976E-2</v>
      </c>
      <c r="AO102" s="14">
        <f t="shared" si="61"/>
        <v>2.2633118602442128E-2</v>
      </c>
      <c r="AP102" s="14" t="str">
        <f t="shared" si="62"/>
        <v/>
      </c>
      <c r="AQ102" s="14" t="str">
        <f t="shared" si="63"/>
        <v/>
      </c>
      <c r="AR102" s="14" t="str">
        <f t="shared" si="64"/>
        <v/>
      </c>
      <c r="AS102" s="14" t="str">
        <f t="shared" si="65"/>
        <v/>
      </c>
      <c r="AT102" s="14" t="str">
        <f t="shared" si="66"/>
        <v/>
      </c>
      <c r="AU102" s="14" t="str">
        <f t="shared" si="67"/>
        <v/>
      </c>
      <c r="AV102" s="14" t="str">
        <f t="shared" si="68"/>
        <v/>
      </c>
      <c r="AW102" s="14" t="str">
        <f t="shared" si="69"/>
        <v/>
      </c>
      <c r="AY102" s="20">
        <f t="shared" si="83"/>
        <v>1676.4249580000001</v>
      </c>
      <c r="AZ102" s="20">
        <f t="shared" si="70"/>
        <v>1715.986990913266</v>
      </c>
      <c r="BA102" s="20">
        <f t="shared" si="71"/>
        <v>1714.367682902508</v>
      </c>
      <c r="BB102" s="20" t="str">
        <f t="shared" si="72"/>
        <v/>
      </c>
      <c r="BC102" s="20" t="str">
        <f t="shared" si="73"/>
        <v/>
      </c>
      <c r="BD102" s="20" t="str">
        <f t="shared" si="74"/>
        <v/>
      </c>
      <c r="BE102" s="20" t="str">
        <f t="shared" si="75"/>
        <v/>
      </c>
      <c r="BF102" s="20" t="str">
        <f t="shared" si="76"/>
        <v/>
      </c>
      <c r="BG102" s="20" t="str">
        <f t="shared" si="77"/>
        <v/>
      </c>
      <c r="BH102" s="20" t="str">
        <f t="shared" si="78"/>
        <v/>
      </c>
      <c r="BI102" s="20" t="str">
        <f t="shared" si="79"/>
        <v/>
      </c>
    </row>
    <row r="103" spans="2:61">
      <c r="B103" t="str">
        <f t="shared" si="42"/>
        <v>2000:9</v>
      </c>
      <c r="C103">
        <v>2000</v>
      </c>
      <c r="D103">
        <v>9</v>
      </c>
      <c r="E103" s="13">
        <v>31.286000000000001</v>
      </c>
      <c r="F103" s="13">
        <v>51.216999999999999</v>
      </c>
      <c r="G103" s="13">
        <v>50.331430271421503</v>
      </c>
      <c r="H103" s="13">
        <v>50.2918322514317</v>
      </c>
      <c r="I103" s="13"/>
      <c r="J103" s="13"/>
      <c r="K103" s="13"/>
      <c r="L103" s="13"/>
      <c r="M103" s="13"/>
      <c r="N103" s="13"/>
      <c r="O103" s="13"/>
      <c r="P103" s="13"/>
      <c r="R103" s="13">
        <f t="shared" si="80"/>
        <v>-0.88556972857849559</v>
      </c>
      <c r="S103" s="13">
        <f t="shared" si="43"/>
        <v>-0.92516774856829898</v>
      </c>
      <c r="T103" s="13" t="str">
        <f t="shared" si="44"/>
        <v/>
      </c>
      <c r="U103" s="13" t="str">
        <f t="shared" si="45"/>
        <v/>
      </c>
      <c r="V103" s="13" t="str">
        <f t="shared" si="46"/>
        <v/>
      </c>
      <c r="W103" s="13" t="str">
        <f t="shared" si="47"/>
        <v/>
      </c>
      <c r="X103" s="13" t="str">
        <f t="shared" si="48"/>
        <v/>
      </c>
      <c r="Y103" s="13" t="str">
        <f t="shared" si="49"/>
        <v/>
      </c>
      <c r="Z103" s="13" t="str">
        <f t="shared" si="50"/>
        <v/>
      </c>
      <c r="AA103" s="13" t="str">
        <f t="shared" si="51"/>
        <v/>
      </c>
      <c r="AC103" s="14">
        <f t="shared" si="81"/>
        <v>-1.7290542760772704E-2</v>
      </c>
      <c r="AD103" s="14">
        <f t="shared" si="52"/>
        <v>-1.8063684881353827E-2</v>
      </c>
      <c r="AE103" s="14" t="str">
        <f t="shared" si="53"/>
        <v/>
      </c>
      <c r="AF103" s="14" t="str">
        <f t="shared" si="54"/>
        <v/>
      </c>
      <c r="AG103" s="14" t="str">
        <f t="shared" si="55"/>
        <v/>
      </c>
      <c r="AH103" s="14" t="str">
        <f t="shared" si="56"/>
        <v/>
      </c>
      <c r="AI103" s="14" t="str">
        <f t="shared" si="57"/>
        <v/>
      </c>
      <c r="AJ103" s="14" t="str">
        <f t="shared" si="58"/>
        <v/>
      </c>
      <c r="AK103" s="14" t="str">
        <f t="shared" si="59"/>
        <v/>
      </c>
      <c r="AL103" s="14" t="str">
        <f t="shared" si="60"/>
        <v/>
      </c>
      <c r="AN103" s="14">
        <f t="shared" si="82"/>
        <v>1.7290542760772704E-2</v>
      </c>
      <c r="AO103" s="14">
        <f t="shared" si="61"/>
        <v>1.8063684881353827E-2</v>
      </c>
      <c r="AP103" s="14" t="str">
        <f t="shared" si="62"/>
        <v/>
      </c>
      <c r="AQ103" s="14" t="str">
        <f t="shared" si="63"/>
        <v/>
      </c>
      <c r="AR103" s="14" t="str">
        <f t="shared" si="64"/>
        <v/>
      </c>
      <c r="AS103" s="14" t="str">
        <f t="shared" si="65"/>
        <v/>
      </c>
      <c r="AT103" s="14" t="str">
        <f t="shared" si="66"/>
        <v/>
      </c>
      <c r="AU103" s="14" t="str">
        <f t="shared" si="67"/>
        <v/>
      </c>
      <c r="AV103" s="14" t="str">
        <f t="shared" si="68"/>
        <v/>
      </c>
      <c r="AW103" s="14" t="str">
        <f t="shared" si="69"/>
        <v/>
      </c>
      <c r="AY103" s="20">
        <f t="shared" si="83"/>
        <v>1602.3750620000001</v>
      </c>
      <c r="AZ103" s="20">
        <f t="shared" si="70"/>
        <v>1574.6691274716932</v>
      </c>
      <c r="BA103" s="20">
        <f t="shared" si="71"/>
        <v>1573.4302638182921</v>
      </c>
      <c r="BB103" s="20" t="str">
        <f t="shared" si="72"/>
        <v/>
      </c>
      <c r="BC103" s="20" t="str">
        <f t="shared" si="73"/>
        <v/>
      </c>
      <c r="BD103" s="20" t="str">
        <f t="shared" si="74"/>
        <v/>
      </c>
      <c r="BE103" s="20" t="str">
        <f t="shared" si="75"/>
        <v/>
      </c>
      <c r="BF103" s="20" t="str">
        <f t="shared" si="76"/>
        <v/>
      </c>
      <c r="BG103" s="20" t="str">
        <f t="shared" si="77"/>
        <v/>
      </c>
      <c r="BH103" s="20" t="str">
        <f t="shared" si="78"/>
        <v/>
      </c>
      <c r="BI103" s="20" t="str">
        <f t="shared" si="79"/>
        <v/>
      </c>
    </row>
    <row r="104" spans="2:61">
      <c r="B104" t="str">
        <f t="shared" si="42"/>
        <v>2000:10</v>
      </c>
      <c r="C104">
        <v>2000</v>
      </c>
      <c r="D104">
        <v>10</v>
      </c>
      <c r="E104" s="13">
        <v>29.667000000000002</v>
      </c>
      <c r="F104" s="13">
        <v>37.314999999999998</v>
      </c>
      <c r="G104" s="13">
        <v>37.982911564704096</v>
      </c>
      <c r="H104" s="13">
        <v>37.917982561116297</v>
      </c>
      <c r="I104" s="13"/>
      <c r="J104" s="13"/>
      <c r="K104" s="13"/>
      <c r="L104" s="13"/>
      <c r="M104" s="13"/>
      <c r="N104" s="13"/>
      <c r="O104" s="13"/>
      <c r="P104" s="13"/>
      <c r="R104" s="13">
        <f t="shared" si="80"/>
        <v>0.66791156470409874</v>
      </c>
      <c r="S104" s="13">
        <f t="shared" si="43"/>
        <v>0.60298256111629911</v>
      </c>
      <c r="T104" s="13" t="str">
        <f t="shared" si="44"/>
        <v/>
      </c>
      <c r="U104" s="13" t="str">
        <f t="shared" si="45"/>
        <v/>
      </c>
      <c r="V104" s="13" t="str">
        <f t="shared" si="46"/>
        <v/>
      </c>
      <c r="W104" s="13" t="str">
        <f t="shared" si="47"/>
        <v/>
      </c>
      <c r="X104" s="13" t="str">
        <f t="shared" si="48"/>
        <v/>
      </c>
      <c r="Y104" s="13" t="str">
        <f t="shared" si="49"/>
        <v/>
      </c>
      <c r="Z104" s="13" t="str">
        <f t="shared" si="50"/>
        <v/>
      </c>
      <c r="AA104" s="13" t="str">
        <f t="shared" si="51"/>
        <v/>
      </c>
      <c r="AC104" s="14">
        <f t="shared" si="81"/>
        <v>1.7899278164386943E-2</v>
      </c>
      <c r="AD104" s="14">
        <f t="shared" si="52"/>
        <v>1.6159253949250947E-2</v>
      </c>
      <c r="AE104" s="14" t="str">
        <f t="shared" si="53"/>
        <v/>
      </c>
      <c r="AF104" s="14" t="str">
        <f t="shared" si="54"/>
        <v/>
      </c>
      <c r="AG104" s="14" t="str">
        <f t="shared" si="55"/>
        <v/>
      </c>
      <c r="AH104" s="14" t="str">
        <f t="shared" si="56"/>
        <v/>
      </c>
      <c r="AI104" s="14" t="str">
        <f t="shared" si="57"/>
        <v/>
      </c>
      <c r="AJ104" s="14" t="str">
        <f t="shared" si="58"/>
        <v/>
      </c>
      <c r="AK104" s="14" t="str">
        <f t="shared" si="59"/>
        <v/>
      </c>
      <c r="AL104" s="14" t="str">
        <f t="shared" si="60"/>
        <v/>
      </c>
      <c r="AN104" s="14">
        <f t="shared" si="82"/>
        <v>1.7899278164386943E-2</v>
      </c>
      <c r="AO104" s="14">
        <f t="shared" si="61"/>
        <v>1.6159253949250947E-2</v>
      </c>
      <c r="AP104" s="14" t="str">
        <f t="shared" si="62"/>
        <v/>
      </c>
      <c r="AQ104" s="14" t="str">
        <f t="shared" si="63"/>
        <v/>
      </c>
      <c r="AR104" s="14" t="str">
        <f t="shared" si="64"/>
        <v/>
      </c>
      <c r="AS104" s="14" t="str">
        <f t="shared" si="65"/>
        <v/>
      </c>
      <c r="AT104" s="14" t="str">
        <f t="shared" si="66"/>
        <v/>
      </c>
      <c r="AU104" s="14" t="str">
        <f t="shared" si="67"/>
        <v/>
      </c>
      <c r="AV104" s="14" t="str">
        <f t="shared" si="68"/>
        <v/>
      </c>
      <c r="AW104" s="14" t="str">
        <f t="shared" si="69"/>
        <v/>
      </c>
      <c r="AY104" s="20">
        <f t="shared" si="83"/>
        <v>1107.024105</v>
      </c>
      <c r="AZ104" s="20">
        <f t="shared" si="70"/>
        <v>1126.8390373900766</v>
      </c>
      <c r="BA104" s="20">
        <f t="shared" si="71"/>
        <v>1124.9127886406372</v>
      </c>
      <c r="BB104" s="20" t="str">
        <f t="shared" si="72"/>
        <v/>
      </c>
      <c r="BC104" s="20" t="str">
        <f t="shared" si="73"/>
        <v/>
      </c>
      <c r="BD104" s="20" t="str">
        <f t="shared" si="74"/>
        <v/>
      </c>
      <c r="BE104" s="20" t="str">
        <f t="shared" si="75"/>
        <v/>
      </c>
      <c r="BF104" s="20" t="str">
        <f t="shared" si="76"/>
        <v/>
      </c>
      <c r="BG104" s="20" t="str">
        <f t="shared" si="77"/>
        <v/>
      </c>
      <c r="BH104" s="20" t="str">
        <f t="shared" si="78"/>
        <v/>
      </c>
      <c r="BI104" s="20" t="str">
        <f t="shared" si="79"/>
        <v/>
      </c>
    </row>
    <row r="105" spans="2:61">
      <c r="B105" t="str">
        <f t="shared" si="42"/>
        <v>2000:11</v>
      </c>
      <c r="C105">
        <v>2000</v>
      </c>
      <c r="D105">
        <v>11</v>
      </c>
      <c r="E105" s="13">
        <v>29.952000000000002</v>
      </c>
      <c r="F105" s="13">
        <v>31.983000000000001</v>
      </c>
      <c r="G105" s="13">
        <v>32.621629679358698</v>
      </c>
      <c r="H105" s="13">
        <v>32.559984268537498</v>
      </c>
      <c r="I105" s="13"/>
      <c r="J105" s="13"/>
      <c r="K105" s="13"/>
      <c r="L105" s="13"/>
      <c r="M105" s="13"/>
      <c r="N105" s="13"/>
      <c r="O105" s="13"/>
      <c r="P105" s="13"/>
      <c r="R105" s="13">
        <f t="shared" si="80"/>
        <v>0.63862967935869719</v>
      </c>
      <c r="S105" s="13">
        <f t="shared" si="43"/>
        <v>0.57698426853749751</v>
      </c>
      <c r="T105" s="13" t="str">
        <f t="shared" si="44"/>
        <v/>
      </c>
      <c r="U105" s="13" t="str">
        <f t="shared" si="45"/>
        <v/>
      </c>
      <c r="V105" s="13" t="str">
        <f t="shared" si="46"/>
        <v/>
      </c>
      <c r="W105" s="13" t="str">
        <f t="shared" si="47"/>
        <v/>
      </c>
      <c r="X105" s="13" t="str">
        <f t="shared" si="48"/>
        <v/>
      </c>
      <c r="Y105" s="13" t="str">
        <f t="shared" si="49"/>
        <v/>
      </c>
      <c r="Z105" s="13" t="str">
        <f t="shared" si="50"/>
        <v/>
      </c>
      <c r="AA105" s="13" t="str">
        <f t="shared" si="51"/>
        <v/>
      </c>
      <c r="AC105" s="14">
        <f t="shared" si="81"/>
        <v>1.996778536593494E-2</v>
      </c>
      <c r="AD105" s="14">
        <f t="shared" si="52"/>
        <v>1.8040342323656238E-2</v>
      </c>
      <c r="AE105" s="14" t="str">
        <f t="shared" si="53"/>
        <v/>
      </c>
      <c r="AF105" s="14" t="str">
        <f t="shared" si="54"/>
        <v/>
      </c>
      <c r="AG105" s="14" t="str">
        <f t="shared" si="55"/>
        <v/>
      </c>
      <c r="AH105" s="14" t="str">
        <f t="shared" si="56"/>
        <v/>
      </c>
      <c r="AI105" s="14" t="str">
        <f t="shared" si="57"/>
        <v/>
      </c>
      <c r="AJ105" s="14" t="str">
        <f t="shared" si="58"/>
        <v/>
      </c>
      <c r="AK105" s="14" t="str">
        <f t="shared" si="59"/>
        <v/>
      </c>
      <c r="AL105" s="14" t="str">
        <f t="shared" si="60"/>
        <v/>
      </c>
      <c r="AN105" s="14">
        <f t="shared" si="82"/>
        <v>1.996778536593494E-2</v>
      </c>
      <c r="AO105" s="14">
        <f t="shared" si="61"/>
        <v>1.8040342323656238E-2</v>
      </c>
      <c r="AP105" s="14" t="str">
        <f t="shared" si="62"/>
        <v/>
      </c>
      <c r="AQ105" s="14" t="str">
        <f t="shared" si="63"/>
        <v/>
      </c>
      <c r="AR105" s="14" t="str">
        <f t="shared" si="64"/>
        <v/>
      </c>
      <c r="AS105" s="14" t="str">
        <f t="shared" si="65"/>
        <v/>
      </c>
      <c r="AT105" s="14" t="str">
        <f t="shared" si="66"/>
        <v/>
      </c>
      <c r="AU105" s="14" t="str">
        <f t="shared" si="67"/>
        <v/>
      </c>
      <c r="AV105" s="14" t="str">
        <f t="shared" si="68"/>
        <v/>
      </c>
      <c r="AW105" s="14" t="str">
        <f t="shared" si="69"/>
        <v/>
      </c>
      <c r="AY105" s="20">
        <f t="shared" si="83"/>
        <v>957.95481600000005</v>
      </c>
      <c r="AZ105" s="20">
        <f t="shared" si="70"/>
        <v>977.08305215615178</v>
      </c>
      <c r="BA105" s="20">
        <f t="shared" si="71"/>
        <v>975.23664881123523</v>
      </c>
      <c r="BB105" s="20" t="str">
        <f t="shared" si="72"/>
        <v/>
      </c>
      <c r="BC105" s="20" t="str">
        <f t="shared" si="73"/>
        <v/>
      </c>
      <c r="BD105" s="20" t="str">
        <f t="shared" si="74"/>
        <v/>
      </c>
      <c r="BE105" s="20" t="str">
        <f t="shared" si="75"/>
        <v/>
      </c>
      <c r="BF105" s="20" t="str">
        <f t="shared" si="76"/>
        <v/>
      </c>
      <c r="BG105" s="20" t="str">
        <f t="shared" si="77"/>
        <v/>
      </c>
      <c r="BH105" s="20" t="str">
        <f t="shared" si="78"/>
        <v/>
      </c>
      <c r="BI105" s="20" t="str">
        <f t="shared" si="79"/>
        <v/>
      </c>
    </row>
    <row r="106" spans="2:61">
      <c r="B106" t="str">
        <f t="shared" si="42"/>
        <v>2000:12</v>
      </c>
      <c r="C106">
        <v>2000</v>
      </c>
      <c r="D106">
        <v>12</v>
      </c>
      <c r="E106" s="13">
        <v>31.475999999999999</v>
      </c>
      <c r="F106" s="13">
        <v>38.045999999999999</v>
      </c>
      <c r="G106" s="13">
        <v>38.322391805504303</v>
      </c>
      <c r="H106" s="13">
        <v>38.284849487214203</v>
      </c>
      <c r="I106" s="13"/>
      <c r="J106" s="13"/>
      <c r="K106" s="13"/>
      <c r="L106" s="13"/>
      <c r="M106" s="13"/>
      <c r="N106" s="13"/>
      <c r="O106" s="13"/>
      <c r="P106" s="13"/>
      <c r="R106" s="13">
        <f t="shared" si="80"/>
        <v>0.27639180550430353</v>
      </c>
      <c r="S106" s="13">
        <f t="shared" si="43"/>
        <v>0.23884948721420329</v>
      </c>
      <c r="T106" s="13" t="str">
        <f t="shared" si="44"/>
        <v/>
      </c>
      <c r="U106" s="13" t="str">
        <f t="shared" si="45"/>
        <v/>
      </c>
      <c r="V106" s="13" t="str">
        <f t="shared" si="46"/>
        <v/>
      </c>
      <c r="W106" s="13" t="str">
        <f t="shared" si="47"/>
        <v/>
      </c>
      <c r="X106" s="13" t="str">
        <f t="shared" si="48"/>
        <v/>
      </c>
      <c r="Y106" s="13" t="str">
        <f t="shared" si="49"/>
        <v/>
      </c>
      <c r="Z106" s="13" t="str">
        <f t="shared" si="50"/>
        <v/>
      </c>
      <c r="AA106" s="13" t="str">
        <f t="shared" si="51"/>
        <v/>
      </c>
      <c r="AC106" s="14">
        <f t="shared" si="81"/>
        <v>7.2646744862614604E-3</v>
      </c>
      <c r="AD106" s="14">
        <f t="shared" si="52"/>
        <v>6.2779132422384294E-3</v>
      </c>
      <c r="AE106" s="14" t="str">
        <f t="shared" si="53"/>
        <v/>
      </c>
      <c r="AF106" s="14" t="str">
        <f t="shared" si="54"/>
        <v/>
      </c>
      <c r="AG106" s="14" t="str">
        <f t="shared" si="55"/>
        <v/>
      </c>
      <c r="AH106" s="14" t="str">
        <f t="shared" si="56"/>
        <v/>
      </c>
      <c r="AI106" s="14" t="str">
        <f t="shared" si="57"/>
        <v/>
      </c>
      <c r="AJ106" s="14" t="str">
        <f t="shared" si="58"/>
        <v/>
      </c>
      <c r="AK106" s="14" t="str">
        <f t="shared" si="59"/>
        <v/>
      </c>
      <c r="AL106" s="14" t="str">
        <f t="shared" si="60"/>
        <v/>
      </c>
      <c r="AN106" s="14">
        <f t="shared" si="82"/>
        <v>7.2646744862614604E-3</v>
      </c>
      <c r="AO106" s="14">
        <f t="shared" si="61"/>
        <v>6.2779132422384294E-3</v>
      </c>
      <c r="AP106" s="14" t="str">
        <f t="shared" si="62"/>
        <v/>
      </c>
      <c r="AQ106" s="14" t="str">
        <f t="shared" si="63"/>
        <v/>
      </c>
      <c r="AR106" s="14" t="str">
        <f t="shared" si="64"/>
        <v/>
      </c>
      <c r="AS106" s="14" t="str">
        <f t="shared" si="65"/>
        <v/>
      </c>
      <c r="AT106" s="14" t="str">
        <f t="shared" si="66"/>
        <v/>
      </c>
      <c r="AU106" s="14" t="str">
        <f t="shared" si="67"/>
        <v/>
      </c>
      <c r="AV106" s="14" t="str">
        <f t="shared" si="68"/>
        <v/>
      </c>
      <c r="AW106" s="14" t="str">
        <f t="shared" si="69"/>
        <v/>
      </c>
      <c r="AY106" s="20">
        <f t="shared" si="83"/>
        <v>1197.5358959999999</v>
      </c>
      <c r="AZ106" s="20">
        <f t="shared" si="70"/>
        <v>1206.2356044700534</v>
      </c>
      <c r="BA106" s="20">
        <f t="shared" si="71"/>
        <v>1205.0539224595543</v>
      </c>
      <c r="BB106" s="20" t="str">
        <f t="shared" si="72"/>
        <v/>
      </c>
      <c r="BC106" s="20" t="str">
        <f t="shared" si="73"/>
        <v/>
      </c>
      <c r="BD106" s="20" t="str">
        <f t="shared" si="74"/>
        <v/>
      </c>
      <c r="BE106" s="20" t="str">
        <f t="shared" si="75"/>
        <v/>
      </c>
      <c r="BF106" s="20" t="str">
        <f t="shared" si="76"/>
        <v/>
      </c>
      <c r="BG106" s="20" t="str">
        <f t="shared" si="77"/>
        <v/>
      </c>
      <c r="BH106" s="20" t="str">
        <f t="shared" si="78"/>
        <v/>
      </c>
      <c r="BI106" s="20" t="str">
        <f t="shared" si="79"/>
        <v/>
      </c>
    </row>
    <row r="107" spans="2:61">
      <c r="B107" t="str">
        <f t="shared" si="42"/>
        <v>2001:1</v>
      </c>
      <c r="C107">
        <v>2001</v>
      </c>
      <c r="D107">
        <v>1</v>
      </c>
      <c r="E107" s="13">
        <v>32.570999999999998</v>
      </c>
      <c r="F107" s="13">
        <v>51.173000000000002</v>
      </c>
      <c r="G107" s="13">
        <v>51.591132235385402</v>
      </c>
      <c r="H107" s="13">
        <v>51.529994479317303</v>
      </c>
      <c r="I107" s="13"/>
      <c r="J107" s="13"/>
      <c r="K107" s="13"/>
      <c r="L107" s="13"/>
      <c r="M107" s="13"/>
      <c r="N107" s="13"/>
      <c r="O107" s="13"/>
      <c r="P107" s="13"/>
      <c r="R107" s="13">
        <f t="shared" si="80"/>
        <v>0.41813223538540001</v>
      </c>
      <c r="S107" s="13">
        <f t="shared" si="43"/>
        <v>0.35699447931730077</v>
      </c>
      <c r="T107" s="13" t="str">
        <f t="shared" si="44"/>
        <v/>
      </c>
      <c r="U107" s="13" t="str">
        <f t="shared" si="45"/>
        <v/>
      </c>
      <c r="V107" s="13" t="str">
        <f t="shared" si="46"/>
        <v/>
      </c>
      <c r="W107" s="13" t="str">
        <f t="shared" si="47"/>
        <v/>
      </c>
      <c r="X107" s="13" t="str">
        <f t="shared" si="48"/>
        <v/>
      </c>
      <c r="Y107" s="13" t="str">
        <f t="shared" si="49"/>
        <v/>
      </c>
      <c r="Z107" s="13" t="str">
        <f t="shared" si="50"/>
        <v/>
      </c>
      <c r="AA107" s="13" t="str">
        <f t="shared" si="51"/>
        <v/>
      </c>
      <c r="AC107" s="14">
        <f t="shared" si="81"/>
        <v>8.1709541239599007E-3</v>
      </c>
      <c r="AD107" s="14">
        <f t="shared" si="52"/>
        <v>6.9762272940281159E-3</v>
      </c>
      <c r="AE107" s="14" t="str">
        <f t="shared" si="53"/>
        <v/>
      </c>
      <c r="AF107" s="14" t="str">
        <f t="shared" si="54"/>
        <v/>
      </c>
      <c r="AG107" s="14" t="str">
        <f t="shared" si="55"/>
        <v/>
      </c>
      <c r="AH107" s="14" t="str">
        <f t="shared" si="56"/>
        <v/>
      </c>
      <c r="AI107" s="14" t="str">
        <f t="shared" si="57"/>
        <v/>
      </c>
      <c r="AJ107" s="14" t="str">
        <f t="shared" si="58"/>
        <v/>
      </c>
      <c r="AK107" s="14" t="str">
        <f t="shared" si="59"/>
        <v/>
      </c>
      <c r="AL107" s="14" t="str">
        <f t="shared" si="60"/>
        <v/>
      </c>
      <c r="AN107" s="14">
        <f t="shared" si="82"/>
        <v>8.1709541239599007E-3</v>
      </c>
      <c r="AO107" s="14">
        <f t="shared" si="61"/>
        <v>6.9762272940281159E-3</v>
      </c>
      <c r="AP107" s="14" t="str">
        <f t="shared" si="62"/>
        <v/>
      </c>
      <c r="AQ107" s="14" t="str">
        <f t="shared" si="63"/>
        <v/>
      </c>
      <c r="AR107" s="14" t="str">
        <f t="shared" si="64"/>
        <v/>
      </c>
      <c r="AS107" s="14" t="str">
        <f t="shared" si="65"/>
        <v/>
      </c>
      <c r="AT107" s="14" t="str">
        <f t="shared" si="66"/>
        <v/>
      </c>
      <c r="AU107" s="14" t="str">
        <f t="shared" si="67"/>
        <v/>
      </c>
      <c r="AV107" s="14" t="str">
        <f t="shared" si="68"/>
        <v/>
      </c>
      <c r="AW107" s="14" t="str">
        <f t="shared" si="69"/>
        <v/>
      </c>
      <c r="AY107" s="20">
        <f t="shared" si="83"/>
        <v>1666.7557830000001</v>
      </c>
      <c r="AZ107" s="20">
        <f t="shared" si="70"/>
        <v>1680.3747680387378</v>
      </c>
      <c r="BA107" s="20">
        <f t="shared" si="71"/>
        <v>1678.3834501858437</v>
      </c>
      <c r="BB107" s="20" t="str">
        <f t="shared" si="72"/>
        <v/>
      </c>
      <c r="BC107" s="20" t="str">
        <f t="shared" si="73"/>
        <v/>
      </c>
      <c r="BD107" s="20" t="str">
        <f t="shared" si="74"/>
        <v/>
      </c>
      <c r="BE107" s="20" t="str">
        <f t="shared" si="75"/>
        <v/>
      </c>
      <c r="BF107" s="20" t="str">
        <f t="shared" si="76"/>
        <v/>
      </c>
      <c r="BG107" s="20" t="str">
        <f t="shared" si="77"/>
        <v/>
      </c>
      <c r="BH107" s="20" t="str">
        <f t="shared" si="78"/>
        <v/>
      </c>
      <c r="BI107" s="20" t="str">
        <f t="shared" si="79"/>
        <v/>
      </c>
    </row>
    <row r="108" spans="2:61">
      <c r="B108" t="str">
        <f t="shared" si="42"/>
        <v>2001:2</v>
      </c>
      <c r="C108">
        <v>2001</v>
      </c>
      <c r="D108">
        <v>2</v>
      </c>
      <c r="E108" s="13">
        <v>29.143000000000001</v>
      </c>
      <c r="F108" s="13">
        <v>38.375999999999998</v>
      </c>
      <c r="G108" s="13">
        <v>38.533850740056501</v>
      </c>
      <c r="H108" s="13">
        <v>38.482847362232398</v>
      </c>
      <c r="I108" s="13"/>
      <c r="J108" s="13"/>
      <c r="K108" s="13"/>
      <c r="L108" s="13"/>
      <c r="M108" s="13"/>
      <c r="N108" s="13"/>
      <c r="O108" s="13"/>
      <c r="P108" s="13"/>
      <c r="R108" s="13">
        <f t="shared" si="80"/>
        <v>0.15785074005650301</v>
      </c>
      <c r="S108" s="13">
        <f t="shared" si="43"/>
        <v>0.10684736223240066</v>
      </c>
      <c r="T108" s="13" t="str">
        <f t="shared" si="44"/>
        <v/>
      </c>
      <c r="U108" s="13" t="str">
        <f t="shared" si="45"/>
        <v/>
      </c>
      <c r="V108" s="13" t="str">
        <f t="shared" si="46"/>
        <v/>
      </c>
      <c r="W108" s="13" t="str">
        <f t="shared" si="47"/>
        <v/>
      </c>
      <c r="X108" s="13" t="str">
        <f t="shared" si="48"/>
        <v/>
      </c>
      <c r="Y108" s="13" t="str">
        <f t="shared" si="49"/>
        <v/>
      </c>
      <c r="Z108" s="13" t="str">
        <f t="shared" si="50"/>
        <v/>
      </c>
      <c r="AA108" s="13" t="str">
        <f t="shared" si="51"/>
        <v/>
      </c>
      <c r="AC108" s="14">
        <f t="shared" si="81"/>
        <v>4.1132671476053527E-3</v>
      </c>
      <c r="AD108" s="14">
        <f t="shared" si="52"/>
        <v>2.784223531175752E-3</v>
      </c>
      <c r="AE108" s="14" t="str">
        <f t="shared" si="53"/>
        <v/>
      </c>
      <c r="AF108" s="14" t="str">
        <f t="shared" si="54"/>
        <v/>
      </c>
      <c r="AG108" s="14" t="str">
        <f t="shared" si="55"/>
        <v/>
      </c>
      <c r="AH108" s="14" t="str">
        <f t="shared" si="56"/>
        <v/>
      </c>
      <c r="AI108" s="14" t="str">
        <f t="shared" si="57"/>
        <v/>
      </c>
      <c r="AJ108" s="14" t="str">
        <f t="shared" si="58"/>
        <v/>
      </c>
      <c r="AK108" s="14" t="str">
        <f t="shared" si="59"/>
        <v/>
      </c>
      <c r="AL108" s="14" t="str">
        <f t="shared" si="60"/>
        <v/>
      </c>
      <c r="AN108" s="14">
        <f t="shared" si="82"/>
        <v>4.1132671476053527E-3</v>
      </c>
      <c r="AO108" s="14">
        <f t="shared" si="61"/>
        <v>2.784223531175752E-3</v>
      </c>
      <c r="AP108" s="14" t="str">
        <f t="shared" si="62"/>
        <v/>
      </c>
      <c r="AQ108" s="14" t="str">
        <f t="shared" si="63"/>
        <v/>
      </c>
      <c r="AR108" s="14" t="str">
        <f t="shared" si="64"/>
        <v/>
      </c>
      <c r="AS108" s="14" t="str">
        <f t="shared" si="65"/>
        <v/>
      </c>
      <c r="AT108" s="14" t="str">
        <f t="shared" si="66"/>
        <v/>
      </c>
      <c r="AU108" s="14" t="str">
        <f t="shared" si="67"/>
        <v/>
      </c>
      <c r="AV108" s="14" t="str">
        <f t="shared" si="68"/>
        <v/>
      </c>
      <c r="AW108" s="14" t="str">
        <f t="shared" si="69"/>
        <v/>
      </c>
      <c r="AY108" s="20">
        <f t="shared" si="83"/>
        <v>1118.391768</v>
      </c>
      <c r="AZ108" s="20">
        <f t="shared" si="70"/>
        <v>1122.9920121174666</v>
      </c>
      <c r="BA108" s="20">
        <f t="shared" si="71"/>
        <v>1121.5056206775389</v>
      </c>
      <c r="BB108" s="20" t="str">
        <f t="shared" si="72"/>
        <v/>
      </c>
      <c r="BC108" s="20" t="str">
        <f t="shared" si="73"/>
        <v/>
      </c>
      <c r="BD108" s="20" t="str">
        <f t="shared" si="74"/>
        <v/>
      </c>
      <c r="BE108" s="20" t="str">
        <f t="shared" si="75"/>
        <v/>
      </c>
      <c r="BF108" s="20" t="str">
        <f t="shared" si="76"/>
        <v/>
      </c>
      <c r="BG108" s="20" t="str">
        <f t="shared" si="77"/>
        <v/>
      </c>
      <c r="BH108" s="20" t="str">
        <f t="shared" si="78"/>
        <v/>
      </c>
      <c r="BI108" s="20" t="str">
        <f t="shared" si="79"/>
        <v/>
      </c>
    </row>
    <row r="109" spans="2:61">
      <c r="B109" t="str">
        <f t="shared" si="42"/>
        <v>2001:3</v>
      </c>
      <c r="C109">
        <v>2001</v>
      </c>
      <c r="D109">
        <v>3</v>
      </c>
      <c r="E109" s="13">
        <v>29.381</v>
      </c>
      <c r="F109" s="13">
        <v>30.103999999999999</v>
      </c>
      <c r="G109" s="13">
        <v>31.050721365721099</v>
      </c>
      <c r="H109" s="13">
        <v>30.9684058071939</v>
      </c>
      <c r="I109" s="13"/>
      <c r="J109" s="13"/>
      <c r="K109" s="13"/>
      <c r="L109" s="13"/>
      <c r="M109" s="13"/>
      <c r="N109" s="13"/>
      <c r="O109" s="13"/>
      <c r="P109" s="13"/>
      <c r="R109" s="13">
        <f t="shared" si="80"/>
        <v>0.94672136572109977</v>
      </c>
      <c r="S109" s="13">
        <f t="shared" si="43"/>
        <v>0.8644058071939007</v>
      </c>
      <c r="T109" s="13" t="str">
        <f t="shared" si="44"/>
        <v/>
      </c>
      <c r="U109" s="13" t="str">
        <f t="shared" si="45"/>
        <v/>
      </c>
      <c r="V109" s="13" t="str">
        <f t="shared" si="46"/>
        <v/>
      </c>
      <c r="W109" s="13" t="str">
        <f t="shared" si="47"/>
        <v/>
      </c>
      <c r="X109" s="13" t="str">
        <f t="shared" si="48"/>
        <v/>
      </c>
      <c r="Y109" s="13" t="str">
        <f t="shared" si="49"/>
        <v/>
      </c>
      <c r="Z109" s="13" t="str">
        <f t="shared" si="50"/>
        <v/>
      </c>
      <c r="AA109" s="13" t="str">
        <f t="shared" si="51"/>
        <v/>
      </c>
      <c r="AC109" s="14">
        <f t="shared" si="81"/>
        <v>3.1448357883374294E-2</v>
      </c>
      <c r="AD109" s="14">
        <f t="shared" si="52"/>
        <v>2.8713985091479561E-2</v>
      </c>
      <c r="AE109" s="14" t="str">
        <f t="shared" si="53"/>
        <v/>
      </c>
      <c r="AF109" s="14" t="str">
        <f t="shared" si="54"/>
        <v/>
      </c>
      <c r="AG109" s="14" t="str">
        <f t="shared" si="55"/>
        <v/>
      </c>
      <c r="AH109" s="14" t="str">
        <f t="shared" si="56"/>
        <v/>
      </c>
      <c r="AI109" s="14" t="str">
        <f t="shared" si="57"/>
        <v/>
      </c>
      <c r="AJ109" s="14" t="str">
        <f t="shared" si="58"/>
        <v/>
      </c>
      <c r="AK109" s="14" t="str">
        <f t="shared" si="59"/>
        <v/>
      </c>
      <c r="AL109" s="14" t="str">
        <f t="shared" si="60"/>
        <v/>
      </c>
      <c r="AN109" s="14">
        <f t="shared" si="82"/>
        <v>3.1448357883374294E-2</v>
      </c>
      <c r="AO109" s="14">
        <f t="shared" si="61"/>
        <v>2.8713985091479561E-2</v>
      </c>
      <c r="AP109" s="14" t="str">
        <f t="shared" si="62"/>
        <v/>
      </c>
      <c r="AQ109" s="14" t="str">
        <f t="shared" si="63"/>
        <v/>
      </c>
      <c r="AR109" s="14" t="str">
        <f t="shared" si="64"/>
        <v/>
      </c>
      <c r="AS109" s="14" t="str">
        <f t="shared" si="65"/>
        <v/>
      </c>
      <c r="AT109" s="14" t="str">
        <f t="shared" si="66"/>
        <v/>
      </c>
      <c r="AU109" s="14" t="str">
        <f t="shared" si="67"/>
        <v/>
      </c>
      <c r="AV109" s="14" t="str">
        <f t="shared" si="68"/>
        <v/>
      </c>
      <c r="AW109" s="14" t="str">
        <f t="shared" si="69"/>
        <v/>
      </c>
      <c r="AY109" s="20">
        <f t="shared" si="83"/>
        <v>884.48562400000003</v>
      </c>
      <c r="AZ109" s="20">
        <f t="shared" si="70"/>
        <v>912.30124444625164</v>
      </c>
      <c r="BA109" s="20">
        <f t="shared" si="71"/>
        <v>909.88273102116398</v>
      </c>
      <c r="BB109" s="20" t="str">
        <f t="shared" si="72"/>
        <v/>
      </c>
      <c r="BC109" s="20" t="str">
        <f t="shared" si="73"/>
        <v/>
      </c>
      <c r="BD109" s="20" t="str">
        <f t="shared" si="74"/>
        <v/>
      </c>
      <c r="BE109" s="20" t="str">
        <f t="shared" si="75"/>
        <v/>
      </c>
      <c r="BF109" s="20" t="str">
        <f t="shared" si="76"/>
        <v/>
      </c>
      <c r="BG109" s="20" t="str">
        <f t="shared" si="77"/>
        <v/>
      </c>
      <c r="BH109" s="20" t="str">
        <f t="shared" si="78"/>
        <v/>
      </c>
      <c r="BI109" s="20" t="str">
        <f t="shared" si="79"/>
        <v/>
      </c>
    </row>
    <row r="110" spans="2:61">
      <c r="B110" t="str">
        <f t="shared" si="42"/>
        <v>2001:4</v>
      </c>
      <c r="C110">
        <v>2001</v>
      </c>
      <c r="D110">
        <v>4</v>
      </c>
      <c r="E110" s="13">
        <v>30.332999999999998</v>
      </c>
      <c r="F110" s="13">
        <v>31.879000000000001</v>
      </c>
      <c r="G110" s="13">
        <v>30.933982520111702</v>
      </c>
      <c r="H110" s="13">
        <v>30.8559692951995</v>
      </c>
      <c r="I110" s="13"/>
      <c r="J110" s="13"/>
      <c r="K110" s="13"/>
      <c r="L110" s="13"/>
      <c r="M110" s="13"/>
      <c r="N110" s="13"/>
      <c r="O110" s="13"/>
      <c r="P110" s="13"/>
      <c r="R110" s="13">
        <f t="shared" si="80"/>
        <v>-0.94501747988829976</v>
      </c>
      <c r="S110" s="13">
        <f t="shared" si="43"/>
        <v>-1.023030704800501</v>
      </c>
      <c r="T110" s="13" t="str">
        <f t="shared" si="44"/>
        <v/>
      </c>
      <c r="U110" s="13" t="str">
        <f t="shared" si="45"/>
        <v/>
      </c>
      <c r="V110" s="13" t="str">
        <f t="shared" si="46"/>
        <v/>
      </c>
      <c r="W110" s="13" t="str">
        <f t="shared" si="47"/>
        <v/>
      </c>
      <c r="X110" s="13" t="str">
        <f t="shared" si="48"/>
        <v/>
      </c>
      <c r="Y110" s="13" t="str">
        <f t="shared" si="49"/>
        <v/>
      </c>
      <c r="Z110" s="13" t="str">
        <f t="shared" si="50"/>
        <v/>
      </c>
      <c r="AA110" s="13" t="str">
        <f t="shared" si="51"/>
        <v/>
      </c>
      <c r="AC110" s="14">
        <f t="shared" si="81"/>
        <v>-2.9643887194965329E-2</v>
      </c>
      <c r="AD110" s="14">
        <f t="shared" si="52"/>
        <v>-3.2091053822281154E-2</v>
      </c>
      <c r="AE110" s="14" t="str">
        <f t="shared" si="53"/>
        <v/>
      </c>
      <c r="AF110" s="14" t="str">
        <f t="shared" si="54"/>
        <v/>
      </c>
      <c r="AG110" s="14" t="str">
        <f t="shared" si="55"/>
        <v/>
      </c>
      <c r="AH110" s="14" t="str">
        <f t="shared" si="56"/>
        <v/>
      </c>
      <c r="AI110" s="14" t="str">
        <f t="shared" si="57"/>
        <v/>
      </c>
      <c r="AJ110" s="14" t="str">
        <f t="shared" si="58"/>
        <v/>
      </c>
      <c r="AK110" s="14" t="str">
        <f t="shared" si="59"/>
        <v/>
      </c>
      <c r="AL110" s="14" t="str">
        <f t="shared" si="60"/>
        <v/>
      </c>
      <c r="AN110" s="14">
        <f t="shared" si="82"/>
        <v>2.9643887194965329E-2</v>
      </c>
      <c r="AO110" s="14">
        <f t="shared" si="61"/>
        <v>3.2091053822281154E-2</v>
      </c>
      <c r="AP110" s="14" t="str">
        <f t="shared" si="62"/>
        <v/>
      </c>
      <c r="AQ110" s="14" t="str">
        <f t="shared" si="63"/>
        <v/>
      </c>
      <c r="AR110" s="14" t="str">
        <f t="shared" si="64"/>
        <v/>
      </c>
      <c r="AS110" s="14" t="str">
        <f t="shared" si="65"/>
        <v/>
      </c>
      <c r="AT110" s="14" t="str">
        <f t="shared" si="66"/>
        <v/>
      </c>
      <c r="AU110" s="14" t="str">
        <f t="shared" si="67"/>
        <v/>
      </c>
      <c r="AV110" s="14" t="str">
        <f t="shared" si="68"/>
        <v/>
      </c>
      <c r="AW110" s="14" t="str">
        <f t="shared" si="69"/>
        <v/>
      </c>
      <c r="AY110" s="20">
        <f t="shared" si="83"/>
        <v>966.98570699999993</v>
      </c>
      <c r="AZ110" s="20">
        <f t="shared" si="70"/>
        <v>938.32049178254817</v>
      </c>
      <c r="BA110" s="20">
        <f t="shared" si="71"/>
        <v>935.95411663128641</v>
      </c>
      <c r="BB110" s="20" t="str">
        <f t="shared" si="72"/>
        <v/>
      </c>
      <c r="BC110" s="20" t="str">
        <f t="shared" si="73"/>
        <v/>
      </c>
      <c r="BD110" s="20" t="str">
        <f t="shared" si="74"/>
        <v/>
      </c>
      <c r="BE110" s="20" t="str">
        <f t="shared" si="75"/>
        <v/>
      </c>
      <c r="BF110" s="20" t="str">
        <f t="shared" si="76"/>
        <v/>
      </c>
      <c r="BG110" s="20" t="str">
        <f t="shared" si="77"/>
        <v/>
      </c>
      <c r="BH110" s="20" t="str">
        <f t="shared" si="78"/>
        <v/>
      </c>
      <c r="BI110" s="20" t="str">
        <f t="shared" si="79"/>
        <v/>
      </c>
    </row>
    <row r="111" spans="2:61">
      <c r="B111" t="str">
        <f t="shared" si="42"/>
        <v>2001:5</v>
      </c>
      <c r="C111">
        <v>2001</v>
      </c>
      <c r="D111">
        <v>5</v>
      </c>
      <c r="E111" s="13">
        <v>30.047999999999998</v>
      </c>
      <c r="F111" s="13">
        <v>33.642000000000003</v>
      </c>
      <c r="G111" s="13">
        <v>33.743836138454199</v>
      </c>
      <c r="H111" s="13">
        <v>33.655643068961801</v>
      </c>
      <c r="I111" s="13"/>
      <c r="J111" s="13"/>
      <c r="K111" s="13"/>
      <c r="L111" s="13"/>
      <c r="M111" s="13"/>
      <c r="N111" s="13"/>
      <c r="O111" s="13"/>
      <c r="P111" s="13"/>
      <c r="R111" s="13">
        <f t="shared" si="80"/>
        <v>0.10183613845419615</v>
      </c>
      <c r="S111" s="13">
        <f t="shared" si="43"/>
        <v>1.3643068961798122E-2</v>
      </c>
      <c r="T111" s="13" t="str">
        <f t="shared" si="44"/>
        <v/>
      </c>
      <c r="U111" s="13" t="str">
        <f t="shared" si="45"/>
        <v/>
      </c>
      <c r="V111" s="13" t="str">
        <f t="shared" si="46"/>
        <v/>
      </c>
      <c r="W111" s="13" t="str">
        <f t="shared" si="47"/>
        <v/>
      </c>
      <c r="X111" s="13" t="str">
        <f t="shared" si="48"/>
        <v/>
      </c>
      <c r="Y111" s="13" t="str">
        <f t="shared" si="49"/>
        <v/>
      </c>
      <c r="Z111" s="13" t="str">
        <f t="shared" si="50"/>
        <v/>
      </c>
      <c r="AA111" s="13" t="str">
        <f t="shared" si="51"/>
        <v/>
      </c>
      <c r="AC111" s="14">
        <f t="shared" si="81"/>
        <v>3.0270536369477481E-3</v>
      </c>
      <c r="AD111" s="14">
        <f t="shared" si="52"/>
        <v>4.0553679810350517E-4</v>
      </c>
      <c r="AE111" s="14" t="str">
        <f t="shared" si="53"/>
        <v/>
      </c>
      <c r="AF111" s="14" t="str">
        <f t="shared" si="54"/>
        <v/>
      </c>
      <c r="AG111" s="14" t="str">
        <f t="shared" si="55"/>
        <v/>
      </c>
      <c r="AH111" s="14" t="str">
        <f t="shared" si="56"/>
        <v/>
      </c>
      <c r="AI111" s="14" t="str">
        <f t="shared" si="57"/>
        <v/>
      </c>
      <c r="AJ111" s="14" t="str">
        <f t="shared" si="58"/>
        <v/>
      </c>
      <c r="AK111" s="14" t="str">
        <f t="shared" si="59"/>
        <v/>
      </c>
      <c r="AL111" s="14" t="str">
        <f t="shared" si="60"/>
        <v/>
      </c>
      <c r="AN111" s="14">
        <f t="shared" si="82"/>
        <v>3.0270536369477481E-3</v>
      </c>
      <c r="AO111" s="14">
        <f t="shared" si="61"/>
        <v>4.0553679810350517E-4</v>
      </c>
      <c r="AP111" s="14" t="str">
        <f t="shared" si="62"/>
        <v/>
      </c>
      <c r="AQ111" s="14" t="str">
        <f t="shared" si="63"/>
        <v/>
      </c>
      <c r="AR111" s="14" t="str">
        <f t="shared" si="64"/>
        <v/>
      </c>
      <c r="AS111" s="14" t="str">
        <f t="shared" si="65"/>
        <v/>
      </c>
      <c r="AT111" s="14" t="str">
        <f t="shared" si="66"/>
        <v/>
      </c>
      <c r="AU111" s="14" t="str">
        <f t="shared" si="67"/>
        <v/>
      </c>
      <c r="AV111" s="14" t="str">
        <f t="shared" si="68"/>
        <v/>
      </c>
      <c r="AW111" s="14" t="str">
        <f t="shared" si="69"/>
        <v/>
      </c>
      <c r="AY111" s="20">
        <f t="shared" si="83"/>
        <v>1010.874816</v>
      </c>
      <c r="AZ111" s="20">
        <f t="shared" si="70"/>
        <v>1013.9347882882718</v>
      </c>
      <c r="BA111" s="20">
        <f t="shared" si="71"/>
        <v>1011.2847629361642</v>
      </c>
      <c r="BB111" s="20" t="str">
        <f t="shared" si="72"/>
        <v/>
      </c>
      <c r="BC111" s="20" t="str">
        <f t="shared" si="73"/>
        <v/>
      </c>
      <c r="BD111" s="20" t="str">
        <f t="shared" si="74"/>
        <v/>
      </c>
      <c r="BE111" s="20" t="str">
        <f t="shared" si="75"/>
        <v/>
      </c>
      <c r="BF111" s="20" t="str">
        <f t="shared" si="76"/>
        <v/>
      </c>
      <c r="BG111" s="20" t="str">
        <f t="shared" si="77"/>
        <v/>
      </c>
      <c r="BH111" s="20" t="str">
        <f t="shared" si="78"/>
        <v/>
      </c>
      <c r="BI111" s="20" t="str">
        <f t="shared" si="79"/>
        <v/>
      </c>
    </row>
    <row r="112" spans="2:61">
      <c r="B112" t="str">
        <f t="shared" si="42"/>
        <v>2001:6</v>
      </c>
      <c r="C112">
        <v>2001</v>
      </c>
      <c r="D112">
        <v>6</v>
      </c>
      <c r="E112" s="13">
        <v>30.619</v>
      </c>
      <c r="F112" s="13">
        <v>44.889000000000003</v>
      </c>
      <c r="G112" s="13">
        <v>46.108826760368203</v>
      </c>
      <c r="H112" s="13">
        <v>46.065526576388102</v>
      </c>
      <c r="I112" s="13"/>
      <c r="J112" s="13"/>
      <c r="K112" s="13"/>
      <c r="L112" s="13"/>
      <c r="M112" s="13"/>
      <c r="N112" s="13"/>
      <c r="O112" s="13"/>
      <c r="P112" s="13"/>
      <c r="R112" s="13">
        <f t="shared" si="80"/>
        <v>1.2198267603681998</v>
      </c>
      <c r="S112" s="13">
        <f t="shared" si="43"/>
        <v>1.176526576388099</v>
      </c>
      <c r="T112" s="13" t="str">
        <f t="shared" si="44"/>
        <v/>
      </c>
      <c r="U112" s="13" t="str">
        <f t="shared" si="45"/>
        <v/>
      </c>
      <c r="V112" s="13" t="str">
        <f t="shared" si="46"/>
        <v/>
      </c>
      <c r="W112" s="13" t="str">
        <f t="shared" si="47"/>
        <v/>
      </c>
      <c r="X112" s="13" t="str">
        <f t="shared" si="48"/>
        <v/>
      </c>
      <c r="Y112" s="13" t="str">
        <f t="shared" si="49"/>
        <v/>
      </c>
      <c r="Z112" s="13" t="str">
        <f t="shared" si="50"/>
        <v/>
      </c>
      <c r="AA112" s="13" t="str">
        <f t="shared" si="51"/>
        <v/>
      </c>
      <c r="AC112" s="14">
        <f t="shared" si="81"/>
        <v>2.7174291259956778E-2</v>
      </c>
      <c r="AD112" s="14">
        <f t="shared" si="52"/>
        <v>2.6209685588631935E-2</v>
      </c>
      <c r="AE112" s="14" t="str">
        <f t="shared" si="53"/>
        <v/>
      </c>
      <c r="AF112" s="14" t="str">
        <f t="shared" si="54"/>
        <v/>
      </c>
      <c r="AG112" s="14" t="str">
        <f t="shared" si="55"/>
        <v/>
      </c>
      <c r="AH112" s="14" t="str">
        <f t="shared" si="56"/>
        <v/>
      </c>
      <c r="AI112" s="14" t="str">
        <f t="shared" si="57"/>
        <v/>
      </c>
      <c r="AJ112" s="14" t="str">
        <f t="shared" si="58"/>
        <v/>
      </c>
      <c r="AK112" s="14" t="str">
        <f t="shared" si="59"/>
        <v/>
      </c>
      <c r="AL112" s="14" t="str">
        <f t="shared" si="60"/>
        <v/>
      </c>
      <c r="AN112" s="14">
        <f t="shared" si="82"/>
        <v>2.7174291259956778E-2</v>
      </c>
      <c r="AO112" s="14">
        <f t="shared" si="61"/>
        <v>2.6209685588631935E-2</v>
      </c>
      <c r="AP112" s="14" t="str">
        <f t="shared" si="62"/>
        <v/>
      </c>
      <c r="AQ112" s="14" t="str">
        <f t="shared" si="63"/>
        <v/>
      </c>
      <c r="AR112" s="14" t="str">
        <f t="shared" si="64"/>
        <v/>
      </c>
      <c r="AS112" s="14" t="str">
        <f t="shared" si="65"/>
        <v/>
      </c>
      <c r="AT112" s="14" t="str">
        <f t="shared" si="66"/>
        <v/>
      </c>
      <c r="AU112" s="14" t="str">
        <f t="shared" si="67"/>
        <v/>
      </c>
      <c r="AV112" s="14" t="str">
        <f t="shared" si="68"/>
        <v/>
      </c>
      <c r="AW112" s="14" t="str">
        <f t="shared" si="69"/>
        <v/>
      </c>
      <c r="AY112" s="20">
        <f t="shared" si="83"/>
        <v>1374.4562910000002</v>
      </c>
      <c r="AZ112" s="20">
        <f t="shared" si="70"/>
        <v>1411.8061665757141</v>
      </c>
      <c r="BA112" s="20">
        <f t="shared" si="71"/>
        <v>1410.4803582424272</v>
      </c>
      <c r="BB112" s="20" t="str">
        <f t="shared" si="72"/>
        <v/>
      </c>
      <c r="BC112" s="20" t="str">
        <f t="shared" si="73"/>
        <v/>
      </c>
      <c r="BD112" s="20" t="str">
        <f t="shared" si="74"/>
        <v/>
      </c>
      <c r="BE112" s="20" t="str">
        <f t="shared" si="75"/>
        <v/>
      </c>
      <c r="BF112" s="20" t="str">
        <f t="shared" si="76"/>
        <v/>
      </c>
      <c r="BG112" s="20" t="str">
        <f t="shared" si="77"/>
        <v/>
      </c>
      <c r="BH112" s="20" t="str">
        <f t="shared" si="78"/>
        <v/>
      </c>
      <c r="BI112" s="20" t="str">
        <f t="shared" si="79"/>
        <v/>
      </c>
    </row>
    <row r="113" spans="2:61">
      <c r="B113" t="str">
        <f t="shared" si="42"/>
        <v>2001:7</v>
      </c>
      <c r="C113">
        <v>2001</v>
      </c>
      <c r="D113">
        <v>7</v>
      </c>
      <c r="E113" s="13">
        <v>30.762</v>
      </c>
      <c r="F113" s="13">
        <v>51.064999999999998</v>
      </c>
      <c r="G113" s="13">
        <v>50.433143612246802</v>
      </c>
      <c r="H113" s="13">
        <v>50.443060730661998</v>
      </c>
      <c r="I113" s="13"/>
      <c r="J113" s="13"/>
      <c r="K113" s="13"/>
      <c r="L113" s="13"/>
      <c r="M113" s="13"/>
      <c r="N113" s="13"/>
      <c r="O113" s="13"/>
      <c r="P113" s="13"/>
      <c r="R113" s="13">
        <f t="shared" si="80"/>
        <v>-0.63185638775319575</v>
      </c>
      <c r="S113" s="13">
        <f t="shared" si="43"/>
        <v>-0.62193926933800014</v>
      </c>
      <c r="T113" s="13" t="str">
        <f t="shared" si="44"/>
        <v/>
      </c>
      <c r="U113" s="13" t="str">
        <f t="shared" si="45"/>
        <v/>
      </c>
      <c r="V113" s="13" t="str">
        <f t="shared" si="46"/>
        <v/>
      </c>
      <c r="W113" s="13" t="str">
        <f t="shared" si="47"/>
        <v/>
      </c>
      <c r="X113" s="13" t="str">
        <f t="shared" si="48"/>
        <v/>
      </c>
      <c r="Y113" s="13" t="str">
        <f t="shared" si="49"/>
        <v/>
      </c>
      <c r="Z113" s="13" t="str">
        <f t="shared" si="50"/>
        <v/>
      </c>
      <c r="AA113" s="13" t="str">
        <f t="shared" si="51"/>
        <v/>
      </c>
      <c r="AC113" s="14">
        <f t="shared" si="81"/>
        <v>-1.2373570699171561E-2</v>
      </c>
      <c r="AD113" s="14">
        <f t="shared" si="52"/>
        <v>-1.2179364914089889E-2</v>
      </c>
      <c r="AE113" s="14" t="str">
        <f t="shared" si="53"/>
        <v/>
      </c>
      <c r="AF113" s="14" t="str">
        <f t="shared" si="54"/>
        <v/>
      </c>
      <c r="AG113" s="14" t="str">
        <f t="shared" si="55"/>
        <v/>
      </c>
      <c r="AH113" s="14" t="str">
        <f t="shared" si="56"/>
        <v/>
      </c>
      <c r="AI113" s="14" t="str">
        <f t="shared" si="57"/>
        <v/>
      </c>
      <c r="AJ113" s="14" t="str">
        <f t="shared" si="58"/>
        <v/>
      </c>
      <c r="AK113" s="14" t="str">
        <f t="shared" si="59"/>
        <v/>
      </c>
      <c r="AL113" s="14" t="str">
        <f t="shared" si="60"/>
        <v/>
      </c>
      <c r="AN113" s="14">
        <f t="shared" si="82"/>
        <v>1.2373570699171561E-2</v>
      </c>
      <c r="AO113" s="14">
        <f t="shared" si="61"/>
        <v>1.2179364914089889E-2</v>
      </c>
      <c r="AP113" s="14" t="str">
        <f t="shared" si="62"/>
        <v/>
      </c>
      <c r="AQ113" s="14" t="str">
        <f t="shared" si="63"/>
        <v/>
      </c>
      <c r="AR113" s="14" t="str">
        <f t="shared" si="64"/>
        <v/>
      </c>
      <c r="AS113" s="14" t="str">
        <f t="shared" si="65"/>
        <v/>
      </c>
      <c r="AT113" s="14" t="str">
        <f t="shared" si="66"/>
        <v/>
      </c>
      <c r="AU113" s="14" t="str">
        <f t="shared" si="67"/>
        <v/>
      </c>
      <c r="AV113" s="14" t="str">
        <f t="shared" si="68"/>
        <v/>
      </c>
      <c r="AW113" s="14" t="str">
        <f t="shared" si="69"/>
        <v/>
      </c>
      <c r="AY113" s="20">
        <f t="shared" si="83"/>
        <v>1570.8615299999999</v>
      </c>
      <c r="AZ113" s="20">
        <f t="shared" si="70"/>
        <v>1551.4243637999361</v>
      </c>
      <c r="BA113" s="20">
        <f t="shared" si="71"/>
        <v>1551.7294341966244</v>
      </c>
      <c r="BB113" s="20" t="str">
        <f t="shared" si="72"/>
        <v/>
      </c>
      <c r="BC113" s="20" t="str">
        <f t="shared" si="73"/>
        <v/>
      </c>
      <c r="BD113" s="20" t="str">
        <f t="shared" si="74"/>
        <v/>
      </c>
      <c r="BE113" s="20" t="str">
        <f t="shared" si="75"/>
        <v/>
      </c>
      <c r="BF113" s="20" t="str">
        <f t="shared" si="76"/>
        <v/>
      </c>
      <c r="BG113" s="20" t="str">
        <f t="shared" si="77"/>
        <v/>
      </c>
      <c r="BH113" s="20" t="str">
        <f t="shared" si="78"/>
        <v/>
      </c>
      <c r="BI113" s="20" t="str">
        <f t="shared" si="79"/>
        <v/>
      </c>
    </row>
    <row r="114" spans="2:61">
      <c r="B114" t="str">
        <f t="shared" si="42"/>
        <v>2001:8</v>
      </c>
      <c r="C114">
        <v>2001</v>
      </c>
      <c r="D114">
        <v>8</v>
      </c>
      <c r="E114" s="13">
        <v>30.094999999999999</v>
      </c>
      <c r="F114" s="13">
        <v>53.917000000000002</v>
      </c>
      <c r="G114" s="13">
        <v>52.668169987690497</v>
      </c>
      <c r="H114" s="13">
        <v>52.664754040832797</v>
      </c>
      <c r="I114" s="13"/>
      <c r="J114" s="13"/>
      <c r="K114" s="13"/>
      <c r="L114" s="13"/>
      <c r="M114" s="13"/>
      <c r="N114" s="13"/>
      <c r="O114" s="13"/>
      <c r="P114" s="13"/>
      <c r="R114" s="13">
        <f t="shared" si="80"/>
        <v>-1.2488300123095044</v>
      </c>
      <c r="S114" s="13">
        <f t="shared" si="43"/>
        <v>-1.2522459591672046</v>
      </c>
      <c r="T114" s="13" t="str">
        <f t="shared" si="44"/>
        <v/>
      </c>
      <c r="U114" s="13" t="str">
        <f t="shared" si="45"/>
        <v/>
      </c>
      <c r="V114" s="13" t="str">
        <f t="shared" si="46"/>
        <v/>
      </c>
      <c r="W114" s="13" t="str">
        <f t="shared" si="47"/>
        <v/>
      </c>
      <c r="X114" s="13" t="str">
        <f t="shared" si="48"/>
        <v/>
      </c>
      <c r="Y114" s="13" t="str">
        <f t="shared" si="49"/>
        <v/>
      </c>
      <c r="Z114" s="13" t="str">
        <f t="shared" si="50"/>
        <v/>
      </c>
      <c r="AA114" s="13" t="str">
        <f t="shared" si="51"/>
        <v/>
      </c>
      <c r="AC114" s="14">
        <f t="shared" si="81"/>
        <v>-2.3162082688382223E-2</v>
      </c>
      <c r="AD114" s="14">
        <f t="shared" si="52"/>
        <v>-2.3225438343513264E-2</v>
      </c>
      <c r="AE114" s="14" t="str">
        <f t="shared" si="53"/>
        <v/>
      </c>
      <c r="AF114" s="14" t="str">
        <f t="shared" si="54"/>
        <v/>
      </c>
      <c r="AG114" s="14" t="str">
        <f t="shared" si="55"/>
        <v/>
      </c>
      <c r="AH114" s="14" t="str">
        <f t="shared" si="56"/>
        <v/>
      </c>
      <c r="AI114" s="14" t="str">
        <f t="shared" si="57"/>
        <v/>
      </c>
      <c r="AJ114" s="14" t="str">
        <f t="shared" si="58"/>
        <v/>
      </c>
      <c r="AK114" s="14" t="str">
        <f t="shared" si="59"/>
        <v/>
      </c>
      <c r="AL114" s="14" t="str">
        <f t="shared" si="60"/>
        <v/>
      </c>
      <c r="AN114" s="14">
        <f t="shared" si="82"/>
        <v>2.3162082688382223E-2</v>
      </c>
      <c r="AO114" s="14">
        <f t="shared" si="61"/>
        <v>2.3225438343513264E-2</v>
      </c>
      <c r="AP114" s="14" t="str">
        <f t="shared" si="62"/>
        <v/>
      </c>
      <c r="AQ114" s="14" t="str">
        <f t="shared" si="63"/>
        <v/>
      </c>
      <c r="AR114" s="14" t="str">
        <f t="shared" si="64"/>
        <v/>
      </c>
      <c r="AS114" s="14" t="str">
        <f t="shared" si="65"/>
        <v/>
      </c>
      <c r="AT114" s="14" t="str">
        <f t="shared" si="66"/>
        <v/>
      </c>
      <c r="AU114" s="14" t="str">
        <f t="shared" si="67"/>
        <v/>
      </c>
      <c r="AV114" s="14" t="str">
        <f t="shared" si="68"/>
        <v/>
      </c>
      <c r="AW114" s="14" t="str">
        <f t="shared" si="69"/>
        <v/>
      </c>
      <c r="AY114" s="20">
        <f t="shared" si="83"/>
        <v>1622.6321149999999</v>
      </c>
      <c r="AZ114" s="20">
        <f t="shared" si="70"/>
        <v>1585.0485757795454</v>
      </c>
      <c r="BA114" s="20">
        <f t="shared" si="71"/>
        <v>1584.9457728588629</v>
      </c>
      <c r="BB114" s="20" t="str">
        <f t="shared" si="72"/>
        <v/>
      </c>
      <c r="BC114" s="20" t="str">
        <f t="shared" si="73"/>
        <v/>
      </c>
      <c r="BD114" s="20" t="str">
        <f t="shared" si="74"/>
        <v/>
      </c>
      <c r="BE114" s="20" t="str">
        <f t="shared" si="75"/>
        <v/>
      </c>
      <c r="BF114" s="20" t="str">
        <f t="shared" si="76"/>
        <v/>
      </c>
      <c r="BG114" s="20" t="str">
        <f t="shared" si="77"/>
        <v/>
      </c>
      <c r="BH114" s="20" t="str">
        <f t="shared" si="78"/>
        <v/>
      </c>
      <c r="BI114" s="20" t="str">
        <f t="shared" si="79"/>
        <v/>
      </c>
    </row>
    <row r="115" spans="2:61">
      <c r="B115" t="str">
        <f t="shared" si="42"/>
        <v>2001:9</v>
      </c>
      <c r="C115">
        <v>2001</v>
      </c>
      <c r="D115">
        <v>9</v>
      </c>
      <c r="E115" s="13">
        <v>31.475999999999999</v>
      </c>
      <c r="F115" s="13">
        <v>47.344000000000001</v>
      </c>
      <c r="G115" s="13">
        <v>48.766812800972197</v>
      </c>
      <c r="H115" s="13">
        <v>48.727369030942398</v>
      </c>
      <c r="I115" s="13"/>
      <c r="J115" s="13"/>
      <c r="K115" s="13"/>
      <c r="L115" s="13"/>
      <c r="M115" s="13"/>
      <c r="N115" s="13"/>
      <c r="O115" s="13"/>
      <c r="P115" s="13"/>
      <c r="R115" s="13">
        <f t="shared" si="80"/>
        <v>1.4228128009721956</v>
      </c>
      <c r="S115" s="13">
        <f t="shared" si="43"/>
        <v>1.3833690309423972</v>
      </c>
      <c r="T115" s="13" t="str">
        <f t="shared" si="44"/>
        <v/>
      </c>
      <c r="U115" s="13" t="str">
        <f t="shared" si="45"/>
        <v/>
      </c>
      <c r="V115" s="13" t="str">
        <f t="shared" si="46"/>
        <v/>
      </c>
      <c r="W115" s="13" t="str">
        <f t="shared" si="47"/>
        <v/>
      </c>
      <c r="X115" s="13" t="str">
        <f t="shared" si="48"/>
        <v/>
      </c>
      <c r="Y115" s="13" t="str">
        <f t="shared" si="49"/>
        <v/>
      </c>
      <c r="Z115" s="13" t="str">
        <f t="shared" si="50"/>
        <v/>
      </c>
      <c r="AA115" s="13" t="str">
        <f t="shared" si="51"/>
        <v/>
      </c>
      <c r="AC115" s="14">
        <f t="shared" si="81"/>
        <v>3.0052652943819608E-2</v>
      </c>
      <c r="AD115" s="14">
        <f t="shared" si="52"/>
        <v>2.9219521606590002E-2</v>
      </c>
      <c r="AE115" s="14" t="str">
        <f t="shared" si="53"/>
        <v/>
      </c>
      <c r="AF115" s="14" t="str">
        <f t="shared" si="54"/>
        <v/>
      </c>
      <c r="AG115" s="14" t="str">
        <f t="shared" si="55"/>
        <v/>
      </c>
      <c r="AH115" s="14" t="str">
        <f t="shared" si="56"/>
        <v/>
      </c>
      <c r="AI115" s="14" t="str">
        <f t="shared" si="57"/>
        <v/>
      </c>
      <c r="AJ115" s="14" t="str">
        <f t="shared" si="58"/>
        <v/>
      </c>
      <c r="AK115" s="14" t="str">
        <f t="shared" si="59"/>
        <v/>
      </c>
      <c r="AL115" s="14" t="str">
        <f t="shared" si="60"/>
        <v/>
      </c>
      <c r="AN115" s="14">
        <f t="shared" si="82"/>
        <v>3.0052652943819608E-2</v>
      </c>
      <c r="AO115" s="14">
        <f t="shared" si="61"/>
        <v>2.9219521606590002E-2</v>
      </c>
      <c r="AP115" s="14" t="str">
        <f t="shared" si="62"/>
        <v/>
      </c>
      <c r="AQ115" s="14" t="str">
        <f t="shared" si="63"/>
        <v/>
      </c>
      <c r="AR115" s="14" t="str">
        <f t="shared" si="64"/>
        <v/>
      </c>
      <c r="AS115" s="14" t="str">
        <f t="shared" si="65"/>
        <v/>
      </c>
      <c r="AT115" s="14" t="str">
        <f t="shared" si="66"/>
        <v/>
      </c>
      <c r="AU115" s="14" t="str">
        <f t="shared" si="67"/>
        <v/>
      </c>
      <c r="AV115" s="14" t="str">
        <f t="shared" si="68"/>
        <v/>
      </c>
      <c r="AW115" s="14" t="str">
        <f t="shared" si="69"/>
        <v/>
      </c>
      <c r="AY115" s="20">
        <f t="shared" si="83"/>
        <v>1490.199744</v>
      </c>
      <c r="AZ115" s="20">
        <f t="shared" si="70"/>
        <v>1534.9841997234009</v>
      </c>
      <c r="BA115" s="20">
        <f t="shared" si="71"/>
        <v>1533.742667617943</v>
      </c>
      <c r="BB115" s="20" t="str">
        <f t="shared" si="72"/>
        <v/>
      </c>
      <c r="BC115" s="20" t="str">
        <f t="shared" si="73"/>
        <v/>
      </c>
      <c r="BD115" s="20" t="str">
        <f t="shared" si="74"/>
        <v/>
      </c>
      <c r="BE115" s="20" t="str">
        <f t="shared" si="75"/>
        <v/>
      </c>
      <c r="BF115" s="20" t="str">
        <f t="shared" si="76"/>
        <v/>
      </c>
      <c r="BG115" s="20" t="str">
        <f t="shared" si="77"/>
        <v/>
      </c>
      <c r="BH115" s="20" t="str">
        <f t="shared" si="78"/>
        <v/>
      </c>
      <c r="BI115" s="20" t="str">
        <f t="shared" si="79"/>
        <v/>
      </c>
    </row>
    <row r="116" spans="2:61">
      <c r="B116" t="str">
        <f t="shared" si="42"/>
        <v>2001:10</v>
      </c>
      <c r="C116">
        <v>2001</v>
      </c>
      <c r="D116">
        <v>10</v>
      </c>
      <c r="E116" s="13">
        <v>29.524000000000001</v>
      </c>
      <c r="F116" s="13">
        <v>35.21</v>
      </c>
      <c r="G116" s="13">
        <v>36.480500889876602</v>
      </c>
      <c r="H116" s="13">
        <v>36.440143791077702</v>
      </c>
      <c r="I116" s="13"/>
      <c r="J116" s="13"/>
      <c r="K116" s="13"/>
      <c r="L116" s="13"/>
      <c r="M116" s="13"/>
      <c r="N116" s="13"/>
      <c r="O116" s="13"/>
      <c r="P116" s="13"/>
      <c r="R116" s="13">
        <f t="shared" si="80"/>
        <v>1.270500889876601</v>
      </c>
      <c r="S116" s="13">
        <f t="shared" si="43"/>
        <v>1.2301437910777011</v>
      </c>
      <c r="T116" s="13" t="str">
        <f t="shared" si="44"/>
        <v/>
      </c>
      <c r="U116" s="13" t="str">
        <f t="shared" si="45"/>
        <v/>
      </c>
      <c r="V116" s="13" t="str">
        <f t="shared" si="46"/>
        <v/>
      </c>
      <c r="W116" s="13" t="str">
        <f t="shared" si="47"/>
        <v/>
      </c>
      <c r="X116" s="13" t="str">
        <f t="shared" si="48"/>
        <v/>
      </c>
      <c r="Y116" s="13" t="str">
        <f t="shared" si="49"/>
        <v/>
      </c>
      <c r="Z116" s="13" t="str">
        <f t="shared" si="50"/>
        <v/>
      </c>
      <c r="AA116" s="13" t="str">
        <f t="shared" si="51"/>
        <v/>
      </c>
      <c r="AC116" s="14">
        <f t="shared" si="81"/>
        <v>3.6083524279369526E-2</v>
      </c>
      <c r="AD116" s="14">
        <f t="shared" si="52"/>
        <v>3.49373414108975E-2</v>
      </c>
      <c r="AE116" s="14" t="str">
        <f t="shared" si="53"/>
        <v/>
      </c>
      <c r="AF116" s="14" t="str">
        <f t="shared" si="54"/>
        <v/>
      </c>
      <c r="AG116" s="14" t="str">
        <f t="shared" si="55"/>
        <v/>
      </c>
      <c r="AH116" s="14" t="str">
        <f t="shared" si="56"/>
        <v/>
      </c>
      <c r="AI116" s="14" t="str">
        <f t="shared" si="57"/>
        <v/>
      </c>
      <c r="AJ116" s="14" t="str">
        <f t="shared" si="58"/>
        <v/>
      </c>
      <c r="AK116" s="14" t="str">
        <f t="shared" si="59"/>
        <v/>
      </c>
      <c r="AL116" s="14" t="str">
        <f t="shared" si="60"/>
        <v/>
      </c>
      <c r="AN116" s="14">
        <f t="shared" si="82"/>
        <v>3.6083524279369526E-2</v>
      </c>
      <c r="AO116" s="14">
        <f t="shared" si="61"/>
        <v>3.49373414108975E-2</v>
      </c>
      <c r="AP116" s="14" t="str">
        <f t="shared" si="62"/>
        <v/>
      </c>
      <c r="AQ116" s="14" t="str">
        <f t="shared" si="63"/>
        <v/>
      </c>
      <c r="AR116" s="14" t="str">
        <f t="shared" si="64"/>
        <v/>
      </c>
      <c r="AS116" s="14" t="str">
        <f t="shared" si="65"/>
        <v/>
      </c>
      <c r="AT116" s="14" t="str">
        <f t="shared" si="66"/>
        <v/>
      </c>
      <c r="AU116" s="14" t="str">
        <f t="shared" si="67"/>
        <v/>
      </c>
      <c r="AV116" s="14" t="str">
        <f t="shared" si="68"/>
        <v/>
      </c>
      <c r="AW116" s="14" t="str">
        <f t="shared" si="69"/>
        <v/>
      </c>
      <c r="AY116" s="20">
        <f t="shared" si="83"/>
        <v>1039.5400400000001</v>
      </c>
      <c r="AZ116" s="20">
        <f t="shared" si="70"/>
        <v>1077.0503082727168</v>
      </c>
      <c r="BA116" s="20">
        <f t="shared" si="71"/>
        <v>1075.8588052877781</v>
      </c>
      <c r="BB116" s="20" t="str">
        <f t="shared" si="72"/>
        <v/>
      </c>
      <c r="BC116" s="20" t="str">
        <f t="shared" si="73"/>
        <v/>
      </c>
      <c r="BD116" s="20" t="str">
        <f t="shared" si="74"/>
        <v/>
      </c>
      <c r="BE116" s="20" t="str">
        <f t="shared" si="75"/>
        <v/>
      </c>
      <c r="BF116" s="20" t="str">
        <f t="shared" si="76"/>
        <v/>
      </c>
      <c r="BG116" s="20" t="str">
        <f t="shared" si="77"/>
        <v/>
      </c>
      <c r="BH116" s="20" t="str">
        <f t="shared" si="78"/>
        <v/>
      </c>
      <c r="BI116" s="20" t="str">
        <f t="shared" si="79"/>
        <v/>
      </c>
    </row>
    <row r="117" spans="2:61">
      <c r="B117" t="str">
        <f t="shared" si="42"/>
        <v>2001:11</v>
      </c>
      <c r="C117">
        <v>2001</v>
      </c>
      <c r="D117">
        <v>11</v>
      </c>
      <c r="E117" s="13">
        <v>30.047999999999998</v>
      </c>
      <c r="F117" s="13">
        <v>29.7</v>
      </c>
      <c r="G117" s="13">
        <v>30.5289794507521</v>
      </c>
      <c r="H117" s="13">
        <v>30.497671994855999</v>
      </c>
      <c r="I117" s="13"/>
      <c r="J117" s="13"/>
      <c r="K117" s="13"/>
      <c r="L117" s="13"/>
      <c r="M117" s="13"/>
      <c r="N117" s="13"/>
      <c r="O117" s="13"/>
      <c r="P117" s="13"/>
      <c r="R117" s="13">
        <f t="shared" si="80"/>
        <v>0.82897945075210089</v>
      </c>
      <c r="S117" s="13">
        <f t="shared" si="43"/>
        <v>0.7976719948559996</v>
      </c>
      <c r="T117" s="13" t="str">
        <f t="shared" si="44"/>
        <v/>
      </c>
      <c r="U117" s="13" t="str">
        <f t="shared" si="45"/>
        <v/>
      </c>
      <c r="V117" s="13" t="str">
        <f t="shared" si="46"/>
        <v/>
      </c>
      <c r="W117" s="13" t="str">
        <f t="shared" si="47"/>
        <v/>
      </c>
      <c r="X117" s="13" t="str">
        <f t="shared" si="48"/>
        <v/>
      </c>
      <c r="Y117" s="13" t="str">
        <f t="shared" si="49"/>
        <v/>
      </c>
      <c r="Z117" s="13" t="str">
        <f t="shared" si="50"/>
        <v/>
      </c>
      <c r="AA117" s="13" t="str">
        <f t="shared" si="51"/>
        <v/>
      </c>
      <c r="AC117" s="14">
        <f t="shared" si="81"/>
        <v>2.7911766018589256E-2</v>
      </c>
      <c r="AD117" s="14">
        <f t="shared" si="52"/>
        <v>2.6857642924444432E-2</v>
      </c>
      <c r="AE117" s="14" t="str">
        <f t="shared" si="53"/>
        <v/>
      </c>
      <c r="AF117" s="14" t="str">
        <f t="shared" si="54"/>
        <v/>
      </c>
      <c r="AG117" s="14" t="str">
        <f t="shared" si="55"/>
        <v/>
      </c>
      <c r="AH117" s="14" t="str">
        <f t="shared" si="56"/>
        <v/>
      </c>
      <c r="AI117" s="14" t="str">
        <f t="shared" si="57"/>
        <v/>
      </c>
      <c r="AJ117" s="14" t="str">
        <f t="shared" si="58"/>
        <v/>
      </c>
      <c r="AK117" s="14" t="str">
        <f t="shared" si="59"/>
        <v/>
      </c>
      <c r="AL117" s="14" t="str">
        <f t="shared" si="60"/>
        <v/>
      </c>
      <c r="AN117" s="14">
        <f t="shared" si="82"/>
        <v>2.7911766018589256E-2</v>
      </c>
      <c r="AO117" s="14">
        <f t="shared" si="61"/>
        <v>2.6857642924444432E-2</v>
      </c>
      <c r="AP117" s="14" t="str">
        <f t="shared" si="62"/>
        <v/>
      </c>
      <c r="AQ117" s="14" t="str">
        <f t="shared" si="63"/>
        <v/>
      </c>
      <c r="AR117" s="14" t="str">
        <f t="shared" si="64"/>
        <v/>
      </c>
      <c r="AS117" s="14" t="str">
        <f t="shared" si="65"/>
        <v/>
      </c>
      <c r="AT117" s="14" t="str">
        <f t="shared" si="66"/>
        <v/>
      </c>
      <c r="AU117" s="14" t="str">
        <f t="shared" si="67"/>
        <v/>
      </c>
      <c r="AV117" s="14" t="str">
        <f t="shared" si="68"/>
        <v/>
      </c>
      <c r="AW117" s="14" t="str">
        <f t="shared" si="69"/>
        <v/>
      </c>
      <c r="AY117" s="20">
        <f t="shared" si="83"/>
        <v>892.42559999999992</v>
      </c>
      <c r="AZ117" s="20">
        <f t="shared" si="70"/>
        <v>917.33477453619901</v>
      </c>
      <c r="BA117" s="20">
        <f t="shared" si="71"/>
        <v>916.39404810143299</v>
      </c>
      <c r="BB117" s="20" t="str">
        <f t="shared" si="72"/>
        <v/>
      </c>
      <c r="BC117" s="20" t="str">
        <f t="shared" si="73"/>
        <v/>
      </c>
      <c r="BD117" s="20" t="str">
        <f t="shared" si="74"/>
        <v/>
      </c>
      <c r="BE117" s="20" t="str">
        <f t="shared" si="75"/>
        <v/>
      </c>
      <c r="BF117" s="20" t="str">
        <f t="shared" si="76"/>
        <v/>
      </c>
      <c r="BG117" s="20" t="str">
        <f t="shared" si="77"/>
        <v/>
      </c>
      <c r="BH117" s="20" t="str">
        <f t="shared" si="78"/>
        <v/>
      </c>
      <c r="BI117" s="20" t="str">
        <f t="shared" si="79"/>
        <v/>
      </c>
    </row>
    <row r="118" spans="2:61">
      <c r="B118" t="str">
        <f t="shared" si="42"/>
        <v>2001:12</v>
      </c>
      <c r="C118">
        <v>2001</v>
      </c>
      <c r="D118">
        <v>12</v>
      </c>
      <c r="E118" s="13">
        <v>31.19</v>
      </c>
      <c r="F118" s="13">
        <v>30.02</v>
      </c>
      <c r="G118" s="13">
        <v>31.036019714987699</v>
      </c>
      <c r="H118" s="13">
        <v>31.027096310551901</v>
      </c>
      <c r="I118" s="13"/>
      <c r="J118" s="13"/>
      <c r="K118" s="13"/>
      <c r="L118" s="13"/>
      <c r="M118" s="13"/>
      <c r="N118" s="13"/>
      <c r="O118" s="13"/>
      <c r="P118" s="13"/>
      <c r="R118" s="13">
        <f t="shared" si="80"/>
        <v>1.0160197149876993</v>
      </c>
      <c r="S118" s="13">
        <f t="shared" si="43"/>
        <v>1.0070963105519013</v>
      </c>
      <c r="T118" s="13" t="str">
        <f t="shared" si="44"/>
        <v/>
      </c>
      <c r="U118" s="13" t="str">
        <f t="shared" si="45"/>
        <v/>
      </c>
      <c r="V118" s="13" t="str">
        <f t="shared" si="46"/>
        <v/>
      </c>
      <c r="W118" s="13" t="str">
        <f t="shared" si="47"/>
        <v/>
      </c>
      <c r="X118" s="13" t="str">
        <f t="shared" si="48"/>
        <v/>
      </c>
      <c r="Y118" s="13" t="str">
        <f t="shared" si="49"/>
        <v/>
      </c>
      <c r="Z118" s="13" t="str">
        <f t="shared" si="50"/>
        <v/>
      </c>
      <c r="AA118" s="13" t="str">
        <f t="shared" si="51"/>
        <v/>
      </c>
      <c r="AC118" s="14">
        <f t="shared" si="81"/>
        <v>3.3844760659150541E-2</v>
      </c>
      <c r="AD118" s="14">
        <f t="shared" si="52"/>
        <v>3.3547512010389781E-2</v>
      </c>
      <c r="AE118" s="14" t="str">
        <f t="shared" si="53"/>
        <v/>
      </c>
      <c r="AF118" s="14" t="str">
        <f t="shared" si="54"/>
        <v/>
      </c>
      <c r="AG118" s="14" t="str">
        <f t="shared" si="55"/>
        <v/>
      </c>
      <c r="AH118" s="14" t="str">
        <f t="shared" si="56"/>
        <v/>
      </c>
      <c r="AI118" s="14" t="str">
        <f t="shared" si="57"/>
        <v/>
      </c>
      <c r="AJ118" s="14" t="str">
        <f t="shared" si="58"/>
        <v/>
      </c>
      <c r="AK118" s="14" t="str">
        <f t="shared" si="59"/>
        <v/>
      </c>
      <c r="AL118" s="14" t="str">
        <f t="shared" si="60"/>
        <v/>
      </c>
      <c r="AN118" s="14">
        <f t="shared" si="82"/>
        <v>3.3844760659150541E-2</v>
      </c>
      <c r="AO118" s="14">
        <f t="shared" si="61"/>
        <v>3.3547512010389781E-2</v>
      </c>
      <c r="AP118" s="14" t="str">
        <f t="shared" si="62"/>
        <v/>
      </c>
      <c r="AQ118" s="14" t="str">
        <f t="shared" si="63"/>
        <v/>
      </c>
      <c r="AR118" s="14" t="str">
        <f t="shared" si="64"/>
        <v/>
      </c>
      <c r="AS118" s="14" t="str">
        <f t="shared" si="65"/>
        <v/>
      </c>
      <c r="AT118" s="14" t="str">
        <f t="shared" si="66"/>
        <v/>
      </c>
      <c r="AU118" s="14" t="str">
        <f t="shared" si="67"/>
        <v/>
      </c>
      <c r="AV118" s="14" t="str">
        <f t="shared" si="68"/>
        <v/>
      </c>
      <c r="AW118" s="14" t="str">
        <f t="shared" si="69"/>
        <v/>
      </c>
      <c r="AY118" s="20">
        <f t="shared" si="83"/>
        <v>936.32380000000001</v>
      </c>
      <c r="AZ118" s="20">
        <f t="shared" si="70"/>
        <v>968.01345491046641</v>
      </c>
      <c r="BA118" s="20">
        <f t="shared" si="71"/>
        <v>967.7351339261138</v>
      </c>
      <c r="BB118" s="20" t="str">
        <f t="shared" si="72"/>
        <v/>
      </c>
      <c r="BC118" s="20" t="str">
        <f t="shared" si="73"/>
        <v/>
      </c>
      <c r="BD118" s="20" t="str">
        <f t="shared" si="74"/>
        <v/>
      </c>
      <c r="BE118" s="20" t="str">
        <f t="shared" si="75"/>
        <v/>
      </c>
      <c r="BF118" s="20" t="str">
        <f t="shared" si="76"/>
        <v/>
      </c>
      <c r="BG118" s="20" t="str">
        <f t="shared" si="77"/>
        <v/>
      </c>
      <c r="BH118" s="20" t="str">
        <f t="shared" si="78"/>
        <v/>
      </c>
      <c r="BI118" s="20" t="str">
        <f t="shared" si="79"/>
        <v/>
      </c>
    </row>
    <row r="119" spans="2:61">
      <c r="B119" t="str">
        <f t="shared" si="42"/>
        <v>2002:1</v>
      </c>
      <c r="C119">
        <v>2002</v>
      </c>
      <c r="D119">
        <v>1</v>
      </c>
      <c r="E119" s="13">
        <v>32.094999999999999</v>
      </c>
      <c r="F119" s="13">
        <v>43.991999999999997</v>
      </c>
      <c r="G119" s="13">
        <v>43.877226376465302</v>
      </c>
      <c r="H119" s="13">
        <v>43.939039850511897</v>
      </c>
      <c r="I119" s="13"/>
      <c r="J119" s="13"/>
      <c r="K119" s="13"/>
      <c r="L119" s="13"/>
      <c r="M119" s="13"/>
      <c r="N119" s="13"/>
      <c r="O119" s="13"/>
      <c r="P119" s="13"/>
      <c r="R119" s="13">
        <f t="shared" si="80"/>
        <v>-0.11477362353469545</v>
      </c>
      <c r="S119" s="13">
        <f t="shared" si="43"/>
        <v>-5.2960149488100683E-2</v>
      </c>
      <c r="T119" s="13" t="str">
        <f t="shared" si="44"/>
        <v/>
      </c>
      <c r="U119" s="13" t="str">
        <f t="shared" si="45"/>
        <v/>
      </c>
      <c r="V119" s="13" t="str">
        <f t="shared" si="46"/>
        <v/>
      </c>
      <c r="W119" s="13" t="str">
        <f t="shared" si="47"/>
        <v/>
      </c>
      <c r="X119" s="13" t="str">
        <f t="shared" si="48"/>
        <v/>
      </c>
      <c r="Y119" s="13" t="str">
        <f t="shared" si="49"/>
        <v/>
      </c>
      <c r="Z119" s="13" t="str">
        <f t="shared" si="50"/>
        <v/>
      </c>
      <c r="AA119" s="13" t="str">
        <f t="shared" si="51"/>
        <v/>
      </c>
      <c r="AC119" s="14">
        <f t="shared" si="81"/>
        <v>-2.6089658013887856E-3</v>
      </c>
      <c r="AD119" s="14">
        <f t="shared" si="52"/>
        <v>-1.2038586444831035E-3</v>
      </c>
      <c r="AE119" s="14" t="str">
        <f t="shared" si="53"/>
        <v/>
      </c>
      <c r="AF119" s="14" t="str">
        <f t="shared" si="54"/>
        <v/>
      </c>
      <c r="AG119" s="14" t="str">
        <f t="shared" si="55"/>
        <v/>
      </c>
      <c r="AH119" s="14" t="str">
        <f t="shared" si="56"/>
        <v/>
      </c>
      <c r="AI119" s="14" t="str">
        <f t="shared" si="57"/>
        <v/>
      </c>
      <c r="AJ119" s="14" t="str">
        <f t="shared" si="58"/>
        <v/>
      </c>
      <c r="AK119" s="14" t="str">
        <f t="shared" si="59"/>
        <v/>
      </c>
      <c r="AL119" s="14" t="str">
        <f t="shared" si="60"/>
        <v/>
      </c>
      <c r="AN119" s="14">
        <f t="shared" si="82"/>
        <v>2.6089658013887856E-3</v>
      </c>
      <c r="AO119" s="14">
        <f t="shared" si="61"/>
        <v>1.2038586444831035E-3</v>
      </c>
      <c r="AP119" s="14" t="str">
        <f t="shared" si="62"/>
        <v/>
      </c>
      <c r="AQ119" s="14" t="str">
        <f t="shared" si="63"/>
        <v/>
      </c>
      <c r="AR119" s="14" t="str">
        <f t="shared" si="64"/>
        <v/>
      </c>
      <c r="AS119" s="14" t="str">
        <f t="shared" si="65"/>
        <v/>
      </c>
      <c r="AT119" s="14" t="str">
        <f t="shared" si="66"/>
        <v/>
      </c>
      <c r="AU119" s="14" t="str">
        <f t="shared" si="67"/>
        <v/>
      </c>
      <c r="AV119" s="14" t="str">
        <f t="shared" si="68"/>
        <v/>
      </c>
      <c r="AW119" s="14" t="str">
        <f t="shared" si="69"/>
        <v/>
      </c>
      <c r="AY119" s="20">
        <f t="shared" si="83"/>
        <v>1411.9232399999999</v>
      </c>
      <c r="AZ119" s="20">
        <f t="shared" si="70"/>
        <v>1408.2395805526537</v>
      </c>
      <c r="BA119" s="20">
        <f t="shared" si="71"/>
        <v>1410.2234840021792</v>
      </c>
      <c r="BB119" s="20" t="str">
        <f t="shared" si="72"/>
        <v/>
      </c>
      <c r="BC119" s="20" t="str">
        <f t="shared" si="73"/>
        <v/>
      </c>
      <c r="BD119" s="20" t="str">
        <f t="shared" si="74"/>
        <v/>
      </c>
      <c r="BE119" s="20" t="str">
        <f t="shared" si="75"/>
        <v/>
      </c>
      <c r="BF119" s="20" t="str">
        <f t="shared" si="76"/>
        <v/>
      </c>
      <c r="BG119" s="20" t="str">
        <f t="shared" si="77"/>
        <v/>
      </c>
      <c r="BH119" s="20" t="str">
        <f t="shared" si="78"/>
        <v/>
      </c>
      <c r="BI119" s="20" t="str">
        <f t="shared" si="79"/>
        <v/>
      </c>
    </row>
    <row r="120" spans="2:61">
      <c r="B120" t="str">
        <f t="shared" si="42"/>
        <v>2002:2</v>
      </c>
      <c r="C120">
        <v>2002</v>
      </c>
      <c r="D120">
        <v>2</v>
      </c>
      <c r="E120" s="13">
        <v>29.81</v>
      </c>
      <c r="F120" s="13">
        <v>36.450000000000003</v>
      </c>
      <c r="G120" s="13">
        <v>37.050758367240697</v>
      </c>
      <c r="H120" s="13">
        <v>37.124409662568198</v>
      </c>
      <c r="I120" s="13"/>
      <c r="J120" s="13"/>
      <c r="K120" s="13"/>
      <c r="L120" s="13"/>
      <c r="M120" s="13"/>
      <c r="N120" s="13"/>
      <c r="O120" s="13"/>
      <c r="P120" s="13"/>
      <c r="R120" s="13">
        <f t="shared" si="80"/>
        <v>0.60075836724069376</v>
      </c>
      <c r="S120" s="13">
        <f t="shared" si="43"/>
        <v>0.67440966256819479</v>
      </c>
      <c r="T120" s="13" t="str">
        <f t="shared" si="44"/>
        <v/>
      </c>
      <c r="U120" s="13" t="str">
        <f t="shared" si="45"/>
        <v/>
      </c>
      <c r="V120" s="13" t="str">
        <f t="shared" si="46"/>
        <v/>
      </c>
      <c r="W120" s="13" t="str">
        <f t="shared" si="47"/>
        <v/>
      </c>
      <c r="X120" s="13" t="str">
        <f t="shared" si="48"/>
        <v/>
      </c>
      <c r="Y120" s="13" t="str">
        <f t="shared" si="49"/>
        <v/>
      </c>
      <c r="Z120" s="13" t="str">
        <f t="shared" si="50"/>
        <v/>
      </c>
      <c r="AA120" s="13" t="str">
        <f t="shared" si="51"/>
        <v/>
      </c>
      <c r="AC120" s="14">
        <f t="shared" si="81"/>
        <v>1.648171103540998E-2</v>
      </c>
      <c r="AD120" s="14">
        <f t="shared" si="52"/>
        <v>1.8502322704202875E-2</v>
      </c>
      <c r="AE120" s="14" t="str">
        <f t="shared" si="53"/>
        <v/>
      </c>
      <c r="AF120" s="14" t="str">
        <f t="shared" si="54"/>
        <v/>
      </c>
      <c r="AG120" s="14" t="str">
        <f t="shared" si="55"/>
        <v/>
      </c>
      <c r="AH120" s="14" t="str">
        <f t="shared" si="56"/>
        <v/>
      </c>
      <c r="AI120" s="14" t="str">
        <f t="shared" si="57"/>
        <v/>
      </c>
      <c r="AJ120" s="14" t="str">
        <f t="shared" si="58"/>
        <v/>
      </c>
      <c r="AK120" s="14" t="str">
        <f t="shared" si="59"/>
        <v/>
      </c>
      <c r="AL120" s="14" t="str">
        <f t="shared" si="60"/>
        <v/>
      </c>
      <c r="AN120" s="14">
        <f t="shared" si="82"/>
        <v>1.648171103540998E-2</v>
      </c>
      <c r="AO120" s="14">
        <f t="shared" si="61"/>
        <v>1.8502322704202875E-2</v>
      </c>
      <c r="AP120" s="14" t="str">
        <f t="shared" si="62"/>
        <v/>
      </c>
      <c r="AQ120" s="14" t="str">
        <f t="shared" si="63"/>
        <v/>
      </c>
      <c r="AR120" s="14" t="str">
        <f t="shared" si="64"/>
        <v/>
      </c>
      <c r="AS120" s="14" t="str">
        <f t="shared" si="65"/>
        <v/>
      </c>
      <c r="AT120" s="14" t="str">
        <f t="shared" si="66"/>
        <v/>
      </c>
      <c r="AU120" s="14" t="str">
        <f t="shared" si="67"/>
        <v/>
      </c>
      <c r="AV120" s="14" t="str">
        <f t="shared" si="68"/>
        <v/>
      </c>
      <c r="AW120" s="14" t="str">
        <f t="shared" si="69"/>
        <v/>
      </c>
      <c r="AY120" s="20">
        <f t="shared" si="83"/>
        <v>1086.5744999999999</v>
      </c>
      <c r="AZ120" s="20">
        <f t="shared" si="70"/>
        <v>1104.4831069274451</v>
      </c>
      <c r="BA120" s="20">
        <f t="shared" si="71"/>
        <v>1106.6786520411579</v>
      </c>
      <c r="BB120" s="20" t="str">
        <f t="shared" si="72"/>
        <v/>
      </c>
      <c r="BC120" s="20" t="str">
        <f t="shared" si="73"/>
        <v/>
      </c>
      <c r="BD120" s="20" t="str">
        <f t="shared" si="74"/>
        <v/>
      </c>
      <c r="BE120" s="20" t="str">
        <f t="shared" si="75"/>
        <v/>
      </c>
      <c r="BF120" s="20" t="str">
        <f t="shared" si="76"/>
        <v/>
      </c>
      <c r="BG120" s="20" t="str">
        <f t="shared" si="77"/>
        <v/>
      </c>
      <c r="BH120" s="20" t="str">
        <f t="shared" si="78"/>
        <v/>
      </c>
      <c r="BI120" s="20" t="str">
        <f t="shared" si="79"/>
        <v/>
      </c>
    </row>
    <row r="121" spans="2:61">
      <c r="B121" t="str">
        <f t="shared" si="42"/>
        <v>2002:3</v>
      </c>
      <c r="C121">
        <v>2002</v>
      </c>
      <c r="D121">
        <v>3</v>
      </c>
      <c r="E121" s="13">
        <v>29.475999999999999</v>
      </c>
      <c r="F121" s="13">
        <v>37.134</v>
      </c>
      <c r="G121" s="13">
        <v>38.257821888635</v>
      </c>
      <c r="H121" s="13">
        <v>38.331611380483302</v>
      </c>
      <c r="I121" s="13"/>
      <c r="J121" s="13"/>
      <c r="K121" s="13"/>
      <c r="L121" s="13"/>
      <c r="M121" s="13"/>
      <c r="N121" s="13"/>
      <c r="O121" s="13"/>
      <c r="P121" s="13"/>
      <c r="R121" s="13">
        <f t="shared" si="80"/>
        <v>1.1238218886349998</v>
      </c>
      <c r="S121" s="13">
        <f t="shared" si="43"/>
        <v>1.197611380483302</v>
      </c>
      <c r="T121" s="13" t="str">
        <f t="shared" si="44"/>
        <v/>
      </c>
      <c r="U121" s="13" t="str">
        <f t="shared" si="45"/>
        <v/>
      </c>
      <c r="V121" s="13" t="str">
        <f t="shared" si="46"/>
        <v/>
      </c>
      <c r="W121" s="13" t="str">
        <f t="shared" si="47"/>
        <v/>
      </c>
      <c r="X121" s="13" t="str">
        <f t="shared" si="48"/>
        <v/>
      </c>
      <c r="Y121" s="13" t="str">
        <f t="shared" si="49"/>
        <v/>
      </c>
      <c r="Z121" s="13" t="str">
        <f t="shared" si="50"/>
        <v/>
      </c>
      <c r="AA121" s="13" t="str">
        <f t="shared" si="51"/>
        <v/>
      </c>
      <c r="AC121" s="14">
        <f t="shared" si="81"/>
        <v>3.026395994600635E-2</v>
      </c>
      <c r="AD121" s="14">
        <f t="shared" si="52"/>
        <v>3.2251073961418159E-2</v>
      </c>
      <c r="AE121" s="14" t="str">
        <f t="shared" si="53"/>
        <v/>
      </c>
      <c r="AF121" s="14" t="str">
        <f t="shared" si="54"/>
        <v/>
      </c>
      <c r="AG121" s="14" t="str">
        <f t="shared" si="55"/>
        <v/>
      </c>
      <c r="AH121" s="14" t="str">
        <f t="shared" si="56"/>
        <v/>
      </c>
      <c r="AI121" s="14" t="str">
        <f t="shared" si="57"/>
        <v/>
      </c>
      <c r="AJ121" s="14" t="str">
        <f t="shared" si="58"/>
        <v/>
      </c>
      <c r="AK121" s="14" t="str">
        <f t="shared" si="59"/>
        <v/>
      </c>
      <c r="AL121" s="14" t="str">
        <f t="shared" si="60"/>
        <v/>
      </c>
      <c r="AN121" s="14">
        <f t="shared" si="82"/>
        <v>3.026395994600635E-2</v>
      </c>
      <c r="AO121" s="14">
        <f t="shared" si="61"/>
        <v>3.2251073961418159E-2</v>
      </c>
      <c r="AP121" s="14" t="str">
        <f t="shared" si="62"/>
        <v/>
      </c>
      <c r="AQ121" s="14" t="str">
        <f t="shared" si="63"/>
        <v/>
      </c>
      <c r="AR121" s="14" t="str">
        <f t="shared" si="64"/>
        <v/>
      </c>
      <c r="AS121" s="14" t="str">
        <f t="shared" si="65"/>
        <v/>
      </c>
      <c r="AT121" s="14" t="str">
        <f t="shared" si="66"/>
        <v/>
      </c>
      <c r="AU121" s="14" t="str">
        <f t="shared" si="67"/>
        <v/>
      </c>
      <c r="AV121" s="14" t="str">
        <f t="shared" si="68"/>
        <v/>
      </c>
      <c r="AW121" s="14" t="str">
        <f t="shared" si="69"/>
        <v/>
      </c>
      <c r="AY121" s="20">
        <f t="shared" si="83"/>
        <v>1094.561784</v>
      </c>
      <c r="AZ121" s="20">
        <f t="shared" si="70"/>
        <v>1127.6875579894051</v>
      </c>
      <c r="BA121" s="20">
        <f t="shared" si="71"/>
        <v>1129.8625770511258</v>
      </c>
      <c r="BB121" s="20" t="str">
        <f t="shared" si="72"/>
        <v/>
      </c>
      <c r="BC121" s="20" t="str">
        <f t="shared" si="73"/>
        <v/>
      </c>
      <c r="BD121" s="20" t="str">
        <f t="shared" si="74"/>
        <v/>
      </c>
      <c r="BE121" s="20" t="str">
        <f t="shared" si="75"/>
        <v/>
      </c>
      <c r="BF121" s="20" t="str">
        <f t="shared" si="76"/>
        <v/>
      </c>
      <c r="BG121" s="20" t="str">
        <f t="shared" si="77"/>
        <v/>
      </c>
      <c r="BH121" s="20" t="str">
        <f t="shared" si="78"/>
        <v/>
      </c>
      <c r="BI121" s="20" t="str">
        <f t="shared" si="79"/>
        <v/>
      </c>
    </row>
    <row r="122" spans="2:61">
      <c r="B122" t="str">
        <f t="shared" si="42"/>
        <v>2002:4</v>
      </c>
      <c r="C122">
        <v>2002</v>
      </c>
      <c r="D122">
        <v>4</v>
      </c>
      <c r="E122" s="13">
        <v>29.381</v>
      </c>
      <c r="F122" s="13">
        <v>31.561</v>
      </c>
      <c r="G122" s="13">
        <v>30.640406623626198</v>
      </c>
      <c r="H122" s="13">
        <v>30.677947404759301</v>
      </c>
      <c r="I122" s="13"/>
      <c r="J122" s="13"/>
      <c r="K122" s="13"/>
      <c r="L122" s="13"/>
      <c r="M122" s="13"/>
      <c r="N122" s="13"/>
      <c r="O122" s="13"/>
      <c r="P122" s="13"/>
      <c r="R122" s="13">
        <f t="shared" si="80"/>
        <v>-0.92059337637380168</v>
      </c>
      <c r="S122" s="13">
        <f t="shared" si="43"/>
        <v>-0.88305259524069868</v>
      </c>
      <c r="T122" s="13" t="str">
        <f t="shared" si="44"/>
        <v/>
      </c>
      <c r="U122" s="13" t="str">
        <f t="shared" si="45"/>
        <v/>
      </c>
      <c r="V122" s="13" t="str">
        <f t="shared" si="46"/>
        <v/>
      </c>
      <c r="W122" s="13" t="str">
        <f t="shared" si="47"/>
        <v/>
      </c>
      <c r="X122" s="13" t="str">
        <f t="shared" si="48"/>
        <v/>
      </c>
      <c r="Y122" s="13" t="str">
        <f t="shared" si="49"/>
        <v/>
      </c>
      <c r="Z122" s="13" t="str">
        <f t="shared" si="50"/>
        <v/>
      </c>
      <c r="AA122" s="13" t="str">
        <f t="shared" si="51"/>
        <v/>
      </c>
      <c r="AC122" s="14">
        <f t="shared" si="81"/>
        <v>-2.916870113031278E-2</v>
      </c>
      <c r="AD122" s="14">
        <f t="shared" si="52"/>
        <v>-2.7979233713782792E-2</v>
      </c>
      <c r="AE122" s="14" t="str">
        <f t="shared" si="53"/>
        <v/>
      </c>
      <c r="AF122" s="14" t="str">
        <f t="shared" si="54"/>
        <v/>
      </c>
      <c r="AG122" s="14" t="str">
        <f t="shared" si="55"/>
        <v/>
      </c>
      <c r="AH122" s="14" t="str">
        <f t="shared" si="56"/>
        <v/>
      </c>
      <c r="AI122" s="14" t="str">
        <f t="shared" si="57"/>
        <v/>
      </c>
      <c r="AJ122" s="14" t="str">
        <f t="shared" si="58"/>
        <v/>
      </c>
      <c r="AK122" s="14" t="str">
        <f t="shared" si="59"/>
        <v/>
      </c>
      <c r="AL122" s="14" t="str">
        <f t="shared" si="60"/>
        <v/>
      </c>
      <c r="AN122" s="14">
        <f t="shared" si="82"/>
        <v>2.916870113031278E-2</v>
      </c>
      <c r="AO122" s="14">
        <f t="shared" si="61"/>
        <v>2.7979233713782792E-2</v>
      </c>
      <c r="AP122" s="14" t="str">
        <f t="shared" si="62"/>
        <v/>
      </c>
      <c r="AQ122" s="14" t="str">
        <f t="shared" si="63"/>
        <v/>
      </c>
      <c r="AR122" s="14" t="str">
        <f t="shared" si="64"/>
        <v/>
      </c>
      <c r="AS122" s="14" t="str">
        <f t="shared" si="65"/>
        <v/>
      </c>
      <c r="AT122" s="14" t="str">
        <f t="shared" si="66"/>
        <v/>
      </c>
      <c r="AU122" s="14" t="str">
        <f t="shared" si="67"/>
        <v/>
      </c>
      <c r="AV122" s="14" t="str">
        <f t="shared" si="68"/>
        <v/>
      </c>
      <c r="AW122" s="14" t="str">
        <f t="shared" si="69"/>
        <v/>
      </c>
      <c r="AY122" s="20">
        <f t="shared" si="83"/>
        <v>927.29374099999995</v>
      </c>
      <c r="AZ122" s="20">
        <f t="shared" si="70"/>
        <v>900.24578700876134</v>
      </c>
      <c r="BA122" s="20">
        <f t="shared" si="71"/>
        <v>901.348772699233</v>
      </c>
      <c r="BB122" s="20" t="str">
        <f t="shared" si="72"/>
        <v/>
      </c>
      <c r="BC122" s="20" t="str">
        <f t="shared" si="73"/>
        <v/>
      </c>
      <c r="BD122" s="20" t="str">
        <f t="shared" si="74"/>
        <v/>
      </c>
      <c r="BE122" s="20" t="str">
        <f t="shared" si="75"/>
        <v/>
      </c>
      <c r="BF122" s="20" t="str">
        <f t="shared" si="76"/>
        <v/>
      </c>
      <c r="BG122" s="20" t="str">
        <f t="shared" si="77"/>
        <v/>
      </c>
      <c r="BH122" s="20" t="str">
        <f t="shared" si="78"/>
        <v/>
      </c>
      <c r="BI122" s="20" t="str">
        <f t="shared" si="79"/>
        <v/>
      </c>
    </row>
    <row r="123" spans="2:61">
      <c r="B123" t="str">
        <f t="shared" si="42"/>
        <v>2002:5</v>
      </c>
      <c r="C123">
        <v>2002</v>
      </c>
      <c r="D123">
        <v>5</v>
      </c>
      <c r="E123" s="13">
        <v>30.524000000000001</v>
      </c>
      <c r="F123" s="13">
        <v>41.098999999999997</v>
      </c>
      <c r="G123" s="13">
        <v>39.458329770387699</v>
      </c>
      <c r="H123" s="13">
        <v>39.454912951156402</v>
      </c>
      <c r="I123" s="13"/>
      <c r="J123" s="13"/>
      <c r="K123" s="13"/>
      <c r="L123" s="13"/>
      <c r="M123" s="13"/>
      <c r="N123" s="13"/>
      <c r="O123" s="13"/>
      <c r="P123" s="13"/>
      <c r="R123" s="13">
        <f t="shared" si="80"/>
        <v>-1.6406702296122972</v>
      </c>
      <c r="S123" s="13">
        <f t="shared" si="43"/>
        <v>-1.6440870488435948</v>
      </c>
      <c r="T123" s="13" t="str">
        <f t="shared" si="44"/>
        <v/>
      </c>
      <c r="U123" s="13" t="str">
        <f t="shared" si="45"/>
        <v/>
      </c>
      <c r="V123" s="13" t="str">
        <f t="shared" si="46"/>
        <v/>
      </c>
      <c r="W123" s="13" t="str">
        <f t="shared" si="47"/>
        <v/>
      </c>
      <c r="X123" s="13" t="str">
        <f t="shared" si="48"/>
        <v/>
      </c>
      <c r="Y123" s="13" t="str">
        <f t="shared" si="49"/>
        <v/>
      </c>
      <c r="Z123" s="13" t="str">
        <f t="shared" si="50"/>
        <v/>
      </c>
      <c r="AA123" s="13" t="str">
        <f t="shared" si="51"/>
        <v/>
      </c>
      <c r="AC123" s="14">
        <f t="shared" si="81"/>
        <v>-3.9919954977305952E-2</v>
      </c>
      <c r="AD123" s="14">
        <f t="shared" si="52"/>
        <v>-4.0003091287953353E-2</v>
      </c>
      <c r="AE123" s="14" t="str">
        <f t="shared" si="53"/>
        <v/>
      </c>
      <c r="AF123" s="14" t="str">
        <f t="shared" si="54"/>
        <v/>
      </c>
      <c r="AG123" s="14" t="str">
        <f t="shared" si="55"/>
        <v/>
      </c>
      <c r="AH123" s="14" t="str">
        <f t="shared" si="56"/>
        <v/>
      </c>
      <c r="AI123" s="14" t="str">
        <f t="shared" si="57"/>
        <v/>
      </c>
      <c r="AJ123" s="14" t="str">
        <f t="shared" si="58"/>
        <v/>
      </c>
      <c r="AK123" s="14" t="str">
        <f t="shared" si="59"/>
        <v/>
      </c>
      <c r="AL123" s="14" t="str">
        <f t="shared" si="60"/>
        <v/>
      </c>
      <c r="AN123" s="14">
        <f t="shared" si="82"/>
        <v>3.9919954977305952E-2</v>
      </c>
      <c r="AO123" s="14">
        <f t="shared" si="61"/>
        <v>4.0003091287953353E-2</v>
      </c>
      <c r="AP123" s="14" t="str">
        <f t="shared" si="62"/>
        <v/>
      </c>
      <c r="AQ123" s="14" t="str">
        <f t="shared" si="63"/>
        <v/>
      </c>
      <c r="AR123" s="14" t="str">
        <f t="shared" si="64"/>
        <v/>
      </c>
      <c r="AS123" s="14" t="str">
        <f t="shared" si="65"/>
        <v/>
      </c>
      <c r="AT123" s="14" t="str">
        <f t="shared" si="66"/>
        <v/>
      </c>
      <c r="AU123" s="14" t="str">
        <f t="shared" si="67"/>
        <v/>
      </c>
      <c r="AV123" s="14" t="str">
        <f t="shared" si="68"/>
        <v/>
      </c>
      <c r="AW123" s="14" t="str">
        <f t="shared" si="69"/>
        <v/>
      </c>
      <c r="AY123" s="20">
        <f t="shared" si="83"/>
        <v>1254.5058759999999</v>
      </c>
      <c r="AZ123" s="20">
        <f t="shared" si="70"/>
        <v>1204.4260579113143</v>
      </c>
      <c r="BA123" s="20">
        <f t="shared" si="71"/>
        <v>1204.3217629210981</v>
      </c>
      <c r="BB123" s="20" t="str">
        <f t="shared" si="72"/>
        <v/>
      </c>
      <c r="BC123" s="20" t="str">
        <f t="shared" si="73"/>
        <v/>
      </c>
      <c r="BD123" s="20" t="str">
        <f t="shared" si="74"/>
        <v/>
      </c>
      <c r="BE123" s="20" t="str">
        <f t="shared" si="75"/>
        <v/>
      </c>
      <c r="BF123" s="20" t="str">
        <f t="shared" si="76"/>
        <v/>
      </c>
      <c r="BG123" s="20" t="str">
        <f t="shared" si="77"/>
        <v/>
      </c>
      <c r="BH123" s="20" t="str">
        <f t="shared" si="78"/>
        <v/>
      </c>
      <c r="BI123" s="20" t="str">
        <f t="shared" si="79"/>
        <v/>
      </c>
    </row>
    <row r="124" spans="2:61">
      <c r="B124" t="str">
        <f t="shared" si="42"/>
        <v>2002:6</v>
      </c>
      <c r="C124">
        <v>2002</v>
      </c>
      <c r="D124">
        <v>6</v>
      </c>
      <c r="E124" s="13">
        <v>31.094999999999999</v>
      </c>
      <c r="F124" s="13">
        <v>44.625</v>
      </c>
      <c r="G124" s="13">
        <v>46.238646723929001</v>
      </c>
      <c r="H124" s="13">
        <v>46.245286368424203</v>
      </c>
      <c r="I124" s="13"/>
      <c r="J124" s="13"/>
      <c r="K124" s="13"/>
      <c r="L124" s="13"/>
      <c r="M124" s="13"/>
      <c r="N124" s="13"/>
      <c r="O124" s="13"/>
      <c r="P124" s="13"/>
      <c r="R124" s="13">
        <f t="shared" si="80"/>
        <v>1.6136467239290013</v>
      </c>
      <c r="S124" s="13">
        <f t="shared" si="43"/>
        <v>1.6202863684242033</v>
      </c>
      <c r="T124" s="13" t="str">
        <f t="shared" si="44"/>
        <v/>
      </c>
      <c r="U124" s="13" t="str">
        <f t="shared" si="45"/>
        <v/>
      </c>
      <c r="V124" s="13" t="str">
        <f t="shared" si="46"/>
        <v/>
      </c>
      <c r="W124" s="13" t="str">
        <f t="shared" si="47"/>
        <v/>
      </c>
      <c r="X124" s="13" t="str">
        <f t="shared" si="48"/>
        <v/>
      </c>
      <c r="Y124" s="13" t="str">
        <f t="shared" si="49"/>
        <v/>
      </c>
      <c r="Z124" s="13" t="str">
        <f t="shared" si="50"/>
        <v/>
      </c>
      <c r="AA124" s="13" t="str">
        <f t="shared" si="51"/>
        <v/>
      </c>
      <c r="AC124" s="14">
        <f t="shared" si="81"/>
        <v>3.6160150676280145E-2</v>
      </c>
      <c r="AD124" s="14">
        <f t="shared" si="52"/>
        <v>3.6308938227993352E-2</v>
      </c>
      <c r="AE124" s="14" t="str">
        <f t="shared" si="53"/>
        <v/>
      </c>
      <c r="AF124" s="14" t="str">
        <f t="shared" si="54"/>
        <v/>
      </c>
      <c r="AG124" s="14" t="str">
        <f t="shared" si="55"/>
        <v/>
      </c>
      <c r="AH124" s="14" t="str">
        <f t="shared" si="56"/>
        <v/>
      </c>
      <c r="AI124" s="14" t="str">
        <f t="shared" si="57"/>
        <v/>
      </c>
      <c r="AJ124" s="14" t="str">
        <f t="shared" si="58"/>
        <v/>
      </c>
      <c r="AK124" s="14" t="str">
        <f t="shared" si="59"/>
        <v/>
      </c>
      <c r="AL124" s="14" t="str">
        <f t="shared" si="60"/>
        <v/>
      </c>
      <c r="AN124" s="14">
        <f t="shared" si="82"/>
        <v>3.6160150676280145E-2</v>
      </c>
      <c r="AO124" s="14">
        <f t="shared" si="61"/>
        <v>3.6308938227993352E-2</v>
      </c>
      <c r="AP124" s="14" t="str">
        <f t="shared" si="62"/>
        <v/>
      </c>
      <c r="AQ124" s="14" t="str">
        <f t="shared" si="63"/>
        <v/>
      </c>
      <c r="AR124" s="14" t="str">
        <f t="shared" si="64"/>
        <v/>
      </c>
      <c r="AS124" s="14" t="str">
        <f t="shared" si="65"/>
        <v/>
      </c>
      <c r="AT124" s="14" t="str">
        <f t="shared" si="66"/>
        <v/>
      </c>
      <c r="AU124" s="14" t="str">
        <f t="shared" si="67"/>
        <v/>
      </c>
      <c r="AV124" s="14" t="str">
        <f t="shared" si="68"/>
        <v/>
      </c>
      <c r="AW124" s="14" t="str">
        <f t="shared" si="69"/>
        <v/>
      </c>
      <c r="AY124" s="20">
        <f t="shared" si="83"/>
        <v>1387.6143749999999</v>
      </c>
      <c r="AZ124" s="20">
        <f t="shared" si="70"/>
        <v>1437.7907198805722</v>
      </c>
      <c r="BA124" s="20">
        <f t="shared" si="71"/>
        <v>1437.9971796261505</v>
      </c>
      <c r="BB124" s="20" t="str">
        <f t="shared" si="72"/>
        <v/>
      </c>
      <c r="BC124" s="20" t="str">
        <f t="shared" si="73"/>
        <v/>
      </c>
      <c r="BD124" s="20" t="str">
        <f t="shared" si="74"/>
        <v/>
      </c>
      <c r="BE124" s="20" t="str">
        <f t="shared" si="75"/>
        <v/>
      </c>
      <c r="BF124" s="20" t="str">
        <f t="shared" si="76"/>
        <v/>
      </c>
      <c r="BG124" s="20" t="str">
        <f t="shared" si="77"/>
        <v/>
      </c>
      <c r="BH124" s="20" t="str">
        <f t="shared" si="78"/>
        <v/>
      </c>
      <c r="BI124" s="20" t="str">
        <f t="shared" si="79"/>
        <v/>
      </c>
    </row>
    <row r="125" spans="2:61">
      <c r="B125" t="str">
        <f t="shared" si="42"/>
        <v>2002:7</v>
      </c>
      <c r="C125">
        <v>2002</v>
      </c>
      <c r="D125">
        <v>7</v>
      </c>
      <c r="E125" s="13">
        <v>30.667000000000002</v>
      </c>
      <c r="F125" s="13">
        <v>53.372</v>
      </c>
      <c r="G125" s="13">
        <v>51.014858477360903</v>
      </c>
      <c r="H125" s="13">
        <v>51.054092322074801</v>
      </c>
      <c r="I125" s="13"/>
      <c r="J125" s="13"/>
      <c r="K125" s="13"/>
      <c r="L125" s="13"/>
      <c r="M125" s="13"/>
      <c r="N125" s="13"/>
      <c r="O125" s="13"/>
      <c r="P125" s="13"/>
      <c r="R125" s="13">
        <f t="shared" si="80"/>
        <v>-2.3571415226390968</v>
      </c>
      <c r="S125" s="13">
        <f t="shared" si="43"/>
        <v>-2.3179076779251986</v>
      </c>
      <c r="T125" s="13" t="str">
        <f t="shared" si="44"/>
        <v/>
      </c>
      <c r="U125" s="13" t="str">
        <f t="shared" si="45"/>
        <v/>
      </c>
      <c r="V125" s="13" t="str">
        <f t="shared" si="46"/>
        <v/>
      </c>
      <c r="W125" s="13" t="str">
        <f t="shared" si="47"/>
        <v/>
      </c>
      <c r="X125" s="13" t="str">
        <f t="shared" si="48"/>
        <v/>
      </c>
      <c r="Y125" s="13" t="str">
        <f t="shared" si="49"/>
        <v/>
      </c>
      <c r="Z125" s="13" t="str">
        <f t="shared" si="50"/>
        <v/>
      </c>
      <c r="AA125" s="13" t="str">
        <f t="shared" si="51"/>
        <v/>
      </c>
      <c r="AC125" s="14">
        <f t="shared" si="81"/>
        <v>-4.4164384370814228E-2</v>
      </c>
      <c r="AD125" s="14">
        <f t="shared" si="52"/>
        <v>-4.3429282731117416E-2</v>
      </c>
      <c r="AE125" s="14" t="str">
        <f t="shared" si="53"/>
        <v/>
      </c>
      <c r="AF125" s="14" t="str">
        <f t="shared" si="54"/>
        <v/>
      </c>
      <c r="AG125" s="14" t="str">
        <f t="shared" si="55"/>
        <v/>
      </c>
      <c r="AH125" s="14" t="str">
        <f t="shared" si="56"/>
        <v/>
      </c>
      <c r="AI125" s="14" t="str">
        <f t="shared" si="57"/>
        <v/>
      </c>
      <c r="AJ125" s="14" t="str">
        <f t="shared" si="58"/>
        <v/>
      </c>
      <c r="AK125" s="14" t="str">
        <f t="shared" si="59"/>
        <v/>
      </c>
      <c r="AL125" s="14" t="str">
        <f t="shared" si="60"/>
        <v/>
      </c>
      <c r="AN125" s="14">
        <f t="shared" si="82"/>
        <v>4.4164384370814228E-2</v>
      </c>
      <c r="AO125" s="14">
        <f t="shared" si="61"/>
        <v>4.3429282731117416E-2</v>
      </c>
      <c r="AP125" s="14" t="str">
        <f t="shared" si="62"/>
        <v/>
      </c>
      <c r="AQ125" s="14" t="str">
        <f t="shared" si="63"/>
        <v/>
      </c>
      <c r="AR125" s="14" t="str">
        <f t="shared" si="64"/>
        <v/>
      </c>
      <c r="AS125" s="14" t="str">
        <f t="shared" si="65"/>
        <v/>
      </c>
      <c r="AT125" s="14" t="str">
        <f t="shared" si="66"/>
        <v/>
      </c>
      <c r="AU125" s="14" t="str">
        <f t="shared" si="67"/>
        <v/>
      </c>
      <c r="AV125" s="14" t="str">
        <f t="shared" si="68"/>
        <v/>
      </c>
      <c r="AW125" s="14" t="str">
        <f t="shared" si="69"/>
        <v/>
      </c>
      <c r="AY125" s="20">
        <f t="shared" si="83"/>
        <v>1636.7591240000002</v>
      </c>
      <c r="AZ125" s="20">
        <f t="shared" si="70"/>
        <v>1564.4726649252268</v>
      </c>
      <c r="BA125" s="20">
        <f t="shared" si="71"/>
        <v>1565.6758492410679</v>
      </c>
      <c r="BB125" s="20" t="str">
        <f t="shared" si="72"/>
        <v/>
      </c>
      <c r="BC125" s="20" t="str">
        <f t="shared" si="73"/>
        <v/>
      </c>
      <c r="BD125" s="20" t="str">
        <f t="shared" si="74"/>
        <v/>
      </c>
      <c r="BE125" s="20" t="str">
        <f t="shared" si="75"/>
        <v/>
      </c>
      <c r="BF125" s="20" t="str">
        <f t="shared" si="76"/>
        <v/>
      </c>
      <c r="BG125" s="20" t="str">
        <f t="shared" si="77"/>
        <v/>
      </c>
      <c r="BH125" s="20" t="str">
        <f t="shared" si="78"/>
        <v/>
      </c>
      <c r="BI125" s="20" t="str">
        <f t="shared" si="79"/>
        <v/>
      </c>
    </row>
    <row r="126" spans="2:61">
      <c r="B126" t="str">
        <f t="shared" si="42"/>
        <v>2002:8</v>
      </c>
      <c r="C126">
        <v>2002</v>
      </c>
      <c r="D126">
        <v>8</v>
      </c>
      <c r="E126" s="13">
        <v>30.143000000000001</v>
      </c>
      <c r="F126" s="13">
        <v>54.182000000000002</v>
      </c>
      <c r="G126" s="13">
        <v>54.186677353474302</v>
      </c>
      <c r="H126" s="13">
        <v>54.1986616056233</v>
      </c>
      <c r="I126" s="13"/>
      <c r="J126" s="13"/>
      <c r="K126" s="13"/>
      <c r="L126" s="13"/>
      <c r="M126" s="13"/>
      <c r="N126" s="13"/>
      <c r="O126" s="13"/>
      <c r="P126" s="13"/>
      <c r="R126" s="13">
        <f t="shared" si="80"/>
        <v>4.6773534742996503E-3</v>
      </c>
      <c r="S126" s="13">
        <f t="shared" si="43"/>
        <v>1.6661605623298215E-2</v>
      </c>
      <c r="T126" s="13" t="str">
        <f t="shared" si="44"/>
        <v/>
      </c>
      <c r="U126" s="13" t="str">
        <f t="shared" si="45"/>
        <v/>
      </c>
      <c r="V126" s="13" t="str">
        <f t="shared" si="46"/>
        <v/>
      </c>
      <c r="W126" s="13" t="str">
        <f t="shared" si="47"/>
        <v/>
      </c>
      <c r="X126" s="13" t="str">
        <f t="shared" si="48"/>
        <v/>
      </c>
      <c r="Y126" s="13" t="str">
        <f t="shared" si="49"/>
        <v/>
      </c>
      <c r="Z126" s="13" t="str">
        <f t="shared" si="50"/>
        <v/>
      </c>
      <c r="AA126" s="13" t="str">
        <f t="shared" si="51"/>
        <v/>
      </c>
      <c r="AC126" s="14">
        <f t="shared" si="81"/>
        <v>8.6326703966255406E-5</v>
      </c>
      <c r="AD126" s="14">
        <f t="shared" si="52"/>
        <v>3.0751182354468666E-4</v>
      </c>
      <c r="AE126" s="14" t="str">
        <f t="shared" si="53"/>
        <v/>
      </c>
      <c r="AF126" s="14" t="str">
        <f t="shared" si="54"/>
        <v/>
      </c>
      <c r="AG126" s="14" t="str">
        <f t="shared" si="55"/>
        <v/>
      </c>
      <c r="AH126" s="14" t="str">
        <f t="shared" si="56"/>
        <v/>
      </c>
      <c r="AI126" s="14" t="str">
        <f t="shared" si="57"/>
        <v/>
      </c>
      <c r="AJ126" s="14" t="str">
        <f t="shared" si="58"/>
        <v/>
      </c>
      <c r="AK126" s="14" t="str">
        <f t="shared" si="59"/>
        <v/>
      </c>
      <c r="AL126" s="14" t="str">
        <f t="shared" si="60"/>
        <v/>
      </c>
      <c r="AN126" s="14">
        <f t="shared" si="82"/>
        <v>8.6326703966255406E-5</v>
      </c>
      <c r="AO126" s="14">
        <f t="shared" si="61"/>
        <v>3.0751182354468666E-4</v>
      </c>
      <c r="AP126" s="14" t="str">
        <f t="shared" si="62"/>
        <v/>
      </c>
      <c r="AQ126" s="14" t="str">
        <f t="shared" si="63"/>
        <v/>
      </c>
      <c r="AR126" s="14" t="str">
        <f t="shared" si="64"/>
        <v/>
      </c>
      <c r="AS126" s="14" t="str">
        <f t="shared" si="65"/>
        <v/>
      </c>
      <c r="AT126" s="14" t="str">
        <f t="shared" si="66"/>
        <v/>
      </c>
      <c r="AU126" s="14" t="str">
        <f t="shared" si="67"/>
        <v/>
      </c>
      <c r="AV126" s="14" t="str">
        <f t="shared" si="68"/>
        <v/>
      </c>
      <c r="AW126" s="14" t="str">
        <f t="shared" si="69"/>
        <v/>
      </c>
      <c r="AY126" s="20">
        <f t="shared" si="83"/>
        <v>1633.208026</v>
      </c>
      <c r="AZ126" s="20">
        <f t="shared" si="70"/>
        <v>1633.3490154657759</v>
      </c>
      <c r="BA126" s="20">
        <f t="shared" si="71"/>
        <v>1633.7102567783031</v>
      </c>
      <c r="BB126" s="20" t="str">
        <f t="shared" si="72"/>
        <v/>
      </c>
      <c r="BC126" s="20" t="str">
        <f t="shared" si="73"/>
        <v/>
      </c>
      <c r="BD126" s="20" t="str">
        <f t="shared" si="74"/>
        <v/>
      </c>
      <c r="BE126" s="20" t="str">
        <f t="shared" si="75"/>
        <v/>
      </c>
      <c r="BF126" s="20" t="str">
        <f t="shared" si="76"/>
        <v/>
      </c>
      <c r="BG126" s="20" t="str">
        <f t="shared" si="77"/>
        <v/>
      </c>
      <c r="BH126" s="20" t="str">
        <f t="shared" si="78"/>
        <v/>
      </c>
      <c r="BI126" s="20" t="str">
        <f t="shared" si="79"/>
        <v/>
      </c>
    </row>
    <row r="127" spans="2:61">
      <c r="B127" t="str">
        <f t="shared" si="42"/>
        <v>2002:9</v>
      </c>
      <c r="C127">
        <v>2002</v>
      </c>
      <c r="D127">
        <v>9</v>
      </c>
      <c r="E127" s="13">
        <v>31.571000000000002</v>
      </c>
      <c r="F127" s="13">
        <v>50.576000000000001</v>
      </c>
      <c r="G127" s="13">
        <v>51.072723002227903</v>
      </c>
      <c r="H127" s="13">
        <v>51.109883872942603</v>
      </c>
      <c r="I127" s="13"/>
      <c r="J127" s="13"/>
      <c r="K127" s="13"/>
      <c r="L127" s="13"/>
      <c r="M127" s="13"/>
      <c r="N127" s="13"/>
      <c r="O127" s="13"/>
      <c r="P127" s="13"/>
      <c r="R127" s="13">
        <f t="shared" si="80"/>
        <v>0.49672300222790255</v>
      </c>
      <c r="S127" s="13">
        <f t="shared" si="43"/>
        <v>0.53388387294260298</v>
      </c>
      <c r="T127" s="13" t="str">
        <f t="shared" si="44"/>
        <v/>
      </c>
      <c r="U127" s="13" t="str">
        <f t="shared" si="45"/>
        <v/>
      </c>
      <c r="V127" s="13" t="str">
        <f t="shared" si="46"/>
        <v/>
      </c>
      <c r="W127" s="13" t="str">
        <f t="shared" si="47"/>
        <v/>
      </c>
      <c r="X127" s="13" t="str">
        <f t="shared" si="48"/>
        <v/>
      </c>
      <c r="Y127" s="13" t="str">
        <f t="shared" si="49"/>
        <v/>
      </c>
      <c r="Z127" s="13" t="str">
        <f t="shared" si="50"/>
        <v/>
      </c>
      <c r="AA127" s="13" t="str">
        <f t="shared" si="51"/>
        <v/>
      </c>
      <c r="AC127" s="14">
        <f t="shared" si="81"/>
        <v>9.8213184559455581E-3</v>
      </c>
      <c r="AD127" s="14">
        <f t="shared" si="52"/>
        <v>1.0556071514999267E-2</v>
      </c>
      <c r="AE127" s="14" t="str">
        <f t="shared" si="53"/>
        <v/>
      </c>
      <c r="AF127" s="14" t="str">
        <f t="shared" si="54"/>
        <v/>
      </c>
      <c r="AG127" s="14" t="str">
        <f t="shared" si="55"/>
        <v/>
      </c>
      <c r="AH127" s="14" t="str">
        <f t="shared" si="56"/>
        <v/>
      </c>
      <c r="AI127" s="14" t="str">
        <f t="shared" si="57"/>
        <v/>
      </c>
      <c r="AJ127" s="14" t="str">
        <f t="shared" si="58"/>
        <v/>
      </c>
      <c r="AK127" s="14" t="str">
        <f t="shared" si="59"/>
        <v/>
      </c>
      <c r="AL127" s="14" t="str">
        <f t="shared" si="60"/>
        <v/>
      </c>
      <c r="AN127" s="14">
        <f t="shared" si="82"/>
        <v>9.8213184559455581E-3</v>
      </c>
      <c r="AO127" s="14">
        <f t="shared" si="61"/>
        <v>1.0556071514999267E-2</v>
      </c>
      <c r="AP127" s="14" t="str">
        <f t="shared" si="62"/>
        <v/>
      </c>
      <c r="AQ127" s="14" t="str">
        <f t="shared" si="63"/>
        <v/>
      </c>
      <c r="AR127" s="14" t="str">
        <f t="shared" si="64"/>
        <v/>
      </c>
      <c r="AS127" s="14" t="str">
        <f t="shared" si="65"/>
        <v/>
      </c>
      <c r="AT127" s="14" t="str">
        <f t="shared" si="66"/>
        <v/>
      </c>
      <c r="AU127" s="14" t="str">
        <f t="shared" si="67"/>
        <v/>
      </c>
      <c r="AV127" s="14" t="str">
        <f t="shared" si="68"/>
        <v/>
      </c>
      <c r="AW127" s="14" t="str">
        <f t="shared" si="69"/>
        <v/>
      </c>
      <c r="AY127" s="20">
        <f t="shared" si="83"/>
        <v>1596.7348960000002</v>
      </c>
      <c r="AZ127" s="20">
        <f t="shared" si="70"/>
        <v>1612.4169379033372</v>
      </c>
      <c r="BA127" s="20">
        <f t="shared" si="71"/>
        <v>1613.5901437526711</v>
      </c>
      <c r="BB127" s="20" t="str">
        <f t="shared" si="72"/>
        <v/>
      </c>
      <c r="BC127" s="20" t="str">
        <f t="shared" si="73"/>
        <v/>
      </c>
      <c r="BD127" s="20" t="str">
        <f t="shared" si="74"/>
        <v/>
      </c>
      <c r="BE127" s="20" t="str">
        <f t="shared" si="75"/>
        <v/>
      </c>
      <c r="BF127" s="20" t="str">
        <f t="shared" si="76"/>
        <v/>
      </c>
      <c r="BG127" s="20" t="str">
        <f t="shared" si="77"/>
        <v/>
      </c>
      <c r="BH127" s="20" t="str">
        <f t="shared" si="78"/>
        <v/>
      </c>
      <c r="BI127" s="20" t="str">
        <f t="shared" si="79"/>
        <v/>
      </c>
    </row>
    <row r="128" spans="2:61">
      <c r="B128" t="str">
        <f t="shared" si="42"/>
        <v>2002:10</v>
      </c>
      <c r="C128">
        <v>2002</v>
      </c>
      <c r="D128">
        <v>10</v>
      </c>
      <c r="E128" s="13">
        <v>29.381</v>
      </c>
      <c r="F128" s="13">
        <v>45.755000000000003</v>
      </c>
      <c r="G128" s="13">
        <v>44.307731422732203</v>
      </c>
      <c r="H128" s="13">
        <v>44.355889829684202</v>
      </c>
      <c r="I128" s="13"/>
      <c r="J128" s="13"/>
      <c r="K128" s="13"/>
      <c r="L128" s="13"/>
      <c r="M128" s="13"/>
      <c r="N128" s="13"/>
      <c r="O128" s="13"/>
      <c r="P128" s="13"/>
      <c r="R128" s="13">
        <f t="shared" si="80"/>
        <v>-1.4472685772677991</v>
      </c>
      <c r="S128" s="13">
        <f t="shared" si="43"/>
        <v>-1.3991101703158009</v>
      </c>
      <c r="T128" s="13" t="str">
        <f t="shared" si="44"/>
        <v/>
      </c>
      <c r="U128" s="13" t="str">
        <f t="shared" si="45"/>
        <v/>
      </c>
      <c r="V128" s="13" t="str">
        <f t="shared" si="46"/>
        <v/>
      </c>
      <c r="W128" s="13" t="str">
        <f t="shared" si="47"/>
        <v/>
      </c>
      <c r="X128" s="13" t="str">
        <f t="shared" si="48"/>
        <v/>
      </c>
      <c r="Y128" s="13" t="str">
        <f t="shared" si="49"/>
        <v/>
      </c>
      <c r="Z128" s="13" t="str">
        <f t="shared" si="50"/>
        <v/>
      </c>
      <c r="AA128" s="13" t="str">
        <f t="shared" si="51"/>
        <v/>
      </c>
      <c r="AC128" s="14">
        <f t="shared" si="81"/>
        <v>-3.1630828920725586E-2</v>
      </c>
      <c r="AD128" s="14">
        <f t="shared" si="52"/>
        <v>-3.0578301176173113E-2</v>
      </c>
      <c r="AE128" s="14" t="str">
        <f t="shared" si="53"/>
        <v/>
      </c>
      <c r="AF128" s="14" t="str">
        <f t="shared" si="54"/>
        <v/>
      </c>
      <c r="AG128" s="14" t="str">
        <f t="shared" si="55"/>
        <v/>
      </c>
      <c r="AH128" s="14" t="str">
        <f t="shared" si="56"/>
        <v/>
      </c>
      <c r="AI128" s="14" t="str">
        <f t="shared" si="57"/>
        <v/>
      </c>
      <c r="AJ128" s="14" t="str">
        <f t="shared" si="58"/>
        <v/>
      </c>
      <c r="AK128" s="14" t="str">
        <f t="shared" si="59"/>
        <v/>
      </c>
      <c r="AL128" s="14" t="str">
        <f t="shared" si="60"/>
        <v/>
      </c>
      <c r="AN128" s="14">
        <f t="shared" si="82"/>
        <v>3.1630828920725586E-2</v>
      </c>
      <c r="AO128" s="14">
        <f t="shared" si="61"/>
        <v>3.0578301176173113E-2</v>
      </c>
      <c r="AP128" s="14" t="str">
        <f t="shared" si="62"/>
        <v/>
      </c>
      <c r="AQ128" s="14" t="str">
        <f t="shared" si="63"/>
        <v/>
      </c>
      <c r="AR128" s="14" t="str">
        <f t="shared" si="64"/>
        <v/>
      </c>
      <c r="AS128" s="14" t="str">
        <f t="shared" si="65"/>
        <v/>
      </c>
      <c r="AT128" s="14" t="str">
        <f t="shared" si="66"/>
        <v/>
      </c>
      <c r="AU128" s="14" t="str">
        <f t="shared" si="67"/>
        <v/>
      </c>
      <c r="AV128" s="14" t="str">
        <f t="shared" si="68"/>
        <v/>
      </c>
      <c r="AW128" s="14" t="str">
        <f t="shared" si="69"/>
        <v/>
      </c>
      <c r="AY128" s="20">
        <f t="shared" si="83"/>
        <v>1344.327655</v>
      </c>
      <c r="AZ128" s="20">
        <f t="shared" si="70"/>
        <v>1301.8054569312949</v>
      </c>
      <c r="BA128" s="20">
        <f t="shared" si="71"/>
        <v>1303.2203990859516</v>
      </c>
      <c r="BB128" s="20" t="str">
        <f t="shared" si="72"/>
        <v/>
      </c>
      <c r="BC128" s="20" t="str">
        <f t="shared" si="73"/>
        <v/>
      </c>
      <c r="BD128" s="20" t="str">
        <f t="shared" si="74"/>
        <v/>
      </c>
      <c r="BE128" s="20" t="str">
        <f t="shared" si="75"/>
        <v/>
      </c>
      <c r="BF128" s="20" t="str">
        <f t="shared" si="76"/>
        <v/>
      </c>
      <c r="BG128" s="20" t="str">
        <f t="shared" si="77"/>
        <v/>
      </c>
      <c r="BH128" s="20" t="str">
        <f t="shared" si="78"/>
        <v/>
      </c>
      <c r="BI128" s="20" t="str">
        <f t="shared" si="79"/>
        <v/>
      </c>
    </row>
    <row r="129" spans="2:61">
      <c r="B129" t="str">
        <f t="shared" si="42"/>
        <v>2002:11</v>
      </c>
      <c r="C129">
        <v>2002</v>
      </c>
      <c r="D129">
        <v>11</v>
      </c>
      <c r="E129" s="13">
        <v>29.571000000000002</v>
      </c>
      <c r="F129" s="13">
        <v>32.409999999999997</v>
      </c>
      <c r="G129" s="13">
        <v>32.343691898824403</v>
      </c>
      <c r="H129" s="13">
        <v>32.376095122100203</v>
      </c>
      <c r="I129" s="13"/>
      <c r="J129" s="13"/>
      <c r="K129" s="13"/>
      <c r="L129" s="13"/>
      <c r="M129" s="13"/>
      <c r="N129" s="13"/>
      <c r="O129" s="13"/>
      <c r="P129" s="13"/>
      <c r="R129" s="13">
        <f t="shared" si="80"/>
        <v>-6.6308101175593492E-2</v>
      </c>
      <c r="S129" s="13">
        <f t="shared" si="43"/>
        <v>-3.3904877899793462E-2</v>
      </c>
      <c r="T129" s="13" t="str">
        <f t="shared" si="44"/>
        <v/>
      </c>
      <c r="U129" s="13" t="str">
        <f t="shared" si="45"/>
        <v/>
      </c>
      <c r="V129" s="13" t="str">
        <f t="shared" si="46"/>
        <v/>
      </c>
      <c r="W129" s="13" t="str">
        <f t="shared" si="47"/>
        <v/>
      </c>
      <c r="X129" s="13" t="str">
        <f t="shared" si="48"/>
        <v/>
      </c>
      <c r="Y129" s="13" t="str">
        <f t="shared" si="49"/>
        <v/>
      </c>
      <c r="Z129" s="13" t="str">
        <f t="shared" si="50"/>
        <v/>
      </c>
      <c r="AA129" s="13" t="str">
        <f t="shared" si="51"/>
        <v/>
      </c>
      <c r="AC129" s="14">
        <f t="shared" si="81"/>
        <v>-2.0459148773709812E-3</v>
      </c>
      <c r="AD129" s="14">
        <f t="shared" si="52"/>
        <v>-1.0461239709902335E-3</v>
      </c>
      <c r="AE129" s="14" t="str">
        <f t="shared" si="53"/>
        <v/>
      </c>
      <c r="AF129" s="14" t="str">
        <f t="shared" si="54"/>
        <v/>
      </c>
      <c r="AG129" s="14" t="str">
        <f t="shared" si="55"/>
        <v/>
      </c>
      <c r="AH129" s="14" t="str">
        <f t="shared" si="56"/>
        <v/>
      </c>
      <c r="AI129" s="14" t="str">
        <f t="shared" si="57"/>
        <v/>
      </c>
      <c r="AJ129" s="14" t="str">
        <f t="shared" si="58"/>
        <v/>
      </c>
      <c r="AK129" s="14" t="str">
        <f t="shared" si="59"/>
        <v/>
      </c>
      <c r="AL129" s="14" t="str">
        <f t="shared" si="60"/>
        <v/>
      </c>
      <c r="AN129" s="14">
        <f t="shared" si="82"/>
        <v>2.0459148773709812E-3</v>
      </c>
      <c r="AO129" s="14">
        <f t="shared" si="61"/>
        <v>1.0461239709902335E-3</v>
      </c>
      <c r="AP129" s="14" t="str">
        <f t="shared" si="62"/>
        <v/>
      </c>
      <c r="AQ129" s="14" t="str">
        <f t="shared" si="63"/>
        <v/>
      </c>
      <c r="AR129" s="14" t="str">
        <f t="shared" si="64"/>
        <v/>
      </c>
      <c r="AS129" s="14" t="str">
        <f t="shared" si="65"/>
        <v/>
      </c>
      <c r="AT129" s="14" t="str">
        <f t="shared" si="66"/>
        <v/>
      </c>
      <c r="AU129" s="14" t="str">
        <f t="shared" si="67"/>
        <v/>
      </c>
      <c r="AV129" s="14" t="str">
        <f t="shared" si="68"/>
        <v/>
      </c>
      <c r="AW129" s="14" t="str">
        <f t="shared" si="69"/>
        <v/>
      </c>
      <c r="AY129" s="20">
        <f t="shared" si="83"/>
        <v>958.39610999999991</v>
      </c>
      <c r="AZ129" s="20">
        <f t="shared" si="70"/>
        <v>956.43531314013649</v>
      </c>
      <c r="BA129" s="20">
        <f t="shared" si="71"/>
        <v>957.3935088556251</v>
      </c>
      <c r="BB129" s="20" t="str">
        <f t="shared" si="72"/>
        <v/>
      </c>
      <c r="BC129" s="20" t="str">
        <f t="shared" si="73"/>
        <v/>
      </c>
      <c r="BD129" s="20" t="str">
        <f t="shared" si="74"/>
        <v/>
      </c>
      <c r="BE129" s="20" t="str">
        <f t="shared" si="75"/>
        <v/>
      </c>
      <c r="BF129" s="20" t="str">
        <f t="shared" si="76"/>
        <v/>
      </c>
      <c r="BG129" s="20" t="str">
        <f t="shared" si="77"/>
        <v/>
      </c>
      <c r="BH129" s="20" t="str">
        <f t="shared" si="78"/>
        <v/>
      </c>
      <c r="BI129" s="20" t="str">
        <f t="shared" si="79"/>
        <v/>
      </c>
    </row>
    <row r="130" spans="2:61">
      <c r="B130" t="str">
        <f t="shared" si="42"/>
        <v>2002:12</v>
      </c>
      <c r="C130">
        <v>2002</v>
      </c>
      <c r="D130">
        <v>12</v>
      </c>
      <c r="E130" s="13">
        <v>31.619</v>
      </c>
      <c r="F130" s="13">
        <v>36.868000000000002</v>
      </c>
      <c r="G130" s="13">
        <v>37.614040167194403</v>
      </c>
      <c r="H130" s="13">
        <v>37.661418991771498</v>
      </c>
      <c r="I130" s="13"/>
      <c r="J130" s="13"/>
      <c r="K130" s="13"/>
      <c r="L130" s="13"/>
      <c r="M130" s="13"/>
      <c r="N130" s="13"/>
      <c r="O130" s="13"/>
      <c r="P130" s="13"/>
      <c r="R130" s="13">
        <f t="shared" si="80"/>
        <v>0.74604016719440125</v>
      </c>
      <c r="S130" s="13">
        <f t="shared" si="43"/>
        <v>0.793418991771496</v>
      </c>
      <c r="T130" s="13" t="str">
        <f t="shared" si="44"/>
        <v/>
      </c>
      <c r="U130" s="13" t="str">
        <f t="shared" si="45"/>
        <v/>
      </c>
      <c r="V130" s="13" t="str">
        <f t="shared" si="46"/>
        <v/>
      </c>
      <c r="W130" s="13" t="str">
        <f t="shared" si="47"/>
        <v/>
      </c>
      <c r="X130" s="13" t="str">
        <f t="shared" si="48"/>
        <v/>
      </c>
      <c r="Y130" s="13" t="str">
        <f t="shared" si="49"/>
        <v/>
      </c>
      <c r="Z130" s="13" t="str">
        <f t="shared" si="50"/>
        <v/>
      </c>
      <c r="AA130" s="13" t="str">
        <f t="shared" si="51"/>
        <v/>
      </c>
      <c r="AC130" s="14">
        <f t="shared" si="81"/>
        <v>2.0235439058110045E-2</v>
      </c>
      <c r="AD130" s="14">
        <f t="shared" si="52"/>
        <v>2.1520532488106106E-2</v>
      </c>
      <c r="AE130" s="14" t="str">
        <f t="shared" si="53"/>
        <v/>
      </c>
      <c r="AF130" s="14" t="str">
        <f t="shared" si="54"/>
        <v/>
      </c>
      <c r="AG130" s="14" t="str">
        <f t="shared" si="55"/>
        <v/>
      </c>
      <c r="AH130" s="14" t="str">
        <f t="shared" si="56"/>
        <v/>
      </c>
      <c r="AI130" s="14" t="str">
        <f t="shared" si="57"/>
        <v/>
      </c>
      <c r="AJ130" s="14" t="str">
        <f t="shared" si="58"/>
        <v/>
      </c>
      <c r="AK130" s="14" t="str">
        <f t="shared" si="59"/>
        <v/>
      </c>
      <c r="AL130" s="14" t="str">
        <f t="shared" si="60"/>
        <v/>
      </c>
      <c r="AN130" s="14">
        <f t="shared" si="82"/>
        <v>2.0235439058110045E-2</v>
      </c>
      <c r="AO130" s="14">
        <f t="shared" si="61"/>
        <v>2.1520532488106106E-2</v>
      </c>
      <c r="AP130" s="14" t="str">
        <f t="shared" si="62"/>
        <v/>
      </c>
      <c r="AQ130" s="14" t="str">
        <f t="shared" si="63"/>
        <v/>
      </c>
      <c r="AR130" s="14" t="str">
        <f t="shared" si="64"/>
        <v/>
      </c>
      <c r="AS130" s="14" t="str">
        <f t="shared" si="65"/>
        <v/>
      </c>
      <c r="AT130" s="14" t="str">
        <f t="shared" si="66"/>
        <v/>
      </c>
      <c r="AU130" s="14" t="str">
        <f t="shared" si="67"/>
        <v/>
      </c>
      <c r="AV130" s="14" t="str">
        <f t="shared" si="68"/>
        <v/>
      </c>
      <c r="AW130" s="14" t="str">
        <f t="shared" si="69"/>
        <v/>
      </c>
      <c r="AY130" s="20">
        <f t="shared" si="83"/>
        <v>1165.729292</v>
      </c>
      <c r="AZ130" s="20">
        <f t="shared" si="70"/>
        <v>1189.3183360465198</v>
      </c>
      <c r="BA130" s="20">
        <f t="shared" si="71"/>
        <v>1190.816407100823</v>
      </c>
      <c r="BB130" s="20" t="str">
        <f t="shared" si="72"/>
        <v/>
      </c>
      <c r="BC130" s="20" t="str">
        <f t="shared" si="73"/>
        <v/>
      </c>
      <c r="BD130" s="20" t="str">
        <f t="shared" si="74"/>
        <v/>
      </c>
      <c r="BE130" s="20" t="str">
        <f t="shared" si="75"/>
        <v/>
      </c>
      <c r="BF130" s="20" t="str">
        <f t="shared" si="76"/>
        <v/>
      </c>
      <c r="BG130" s="20" t="str">
        <f t="shared" si="77"/>
        <v/>
      </c>
      <c r="BH130" s="20" t="str">
        <f t="shared" si="78"/>
        <v/>
      </c>
      <c r="BI130" s="20" t="str">
        <f t="shared" si="79"/>
        <v/>
      </c>
    </row>
    <row r="131" spans="2:61">
      <c r="B131" t="str">
        <f t="shared" si="42"/>
        <v>2003:1</v>
      </c>
      <c r="C131">
        <v>2003</v>
      </c>
      <c r="D131">
        <v>1</v>
      </c>
      <c r="E131" s="13">
        <v>32.143000000000001</v>
      </c>
      <c r="F131" s="13">
        <v>44.78</v>
      </c>
      <c r="G131" s="13">
        <v>44.428368974052503</v>
      </c>
      <c r="H131" s="13">
        <v>44.466569839747002</v>
      </c>
      <c r="I131" s="13"/>
      <c r="J131" s="13"/>
      <c r="K131" s="13"/>
      <c r="L131" s="13"/>
      <c r="M131" s="13"/>
      <c r="N131" s="13"/>
      <c r="O131" s="13"/>
      <c r="P131" s="13"/>
      <c r="R131" s="13">
        <f t="shared" si="80"/>
        <v>-0.35163102594749773</v>
      </c>
      <c r="S131" s="13">
        <f t="shared" si="43"/>
        <v>-0.31343016025299875</v>
      </c>
      <c r="T131" s="13" t="str">
        <f t="shared" si="44"/>
        <v/>
      </c>
      <c r="U131" s="13" t="str">
        <f t="shared" si="45"/>
        <v/>
      </c>
      <c r="V131" s="13" t="str">
        <f t="shared" si="46"/>
        <v/>
      </c>
      <c r="W131" s="13" t="str">
        <f t="shared" si="47"/>
        <v/>
      </c>
      <c r="X131" s="13" t="str">
        <f t="shared" si="48"/>
        <v/>
      </c>
      <c r="Y131" s="13" t="str">
        <f t="shared" si="49"/>
        <v/>
      </c>
      <c r="Z131" s="13" t="str">
        <f t="shared" si="50"/>
        <v/>
      </c>
      <c r="AA131" s="13" t="str">
        <f t="shared" si="51"/>
        <v/>
      </c>
      <c r="AC131" s="14">
        <f t="shared" si="81"/>
        <v>-7.8524123704220121E-3</v>
      </c>
      <c r="AD131" s="14">
        <f t="shared" si="52"/>
        <v>-6.9993336367351212E-3</v>
      </c>
      <c r="AE131" s="14" t="str">
        <f t="shared" si="53"/>
        <v/>
      </c>
      <c r="AF131" s="14" t="str">
        <f t="shared" si="54"/>
        <v/>
      </c>
      <c r="AG131" s="14" t="str">
        <f t="shared" si="55"/>
        <v/>
      </c>
      <c r="AH131" s="14" t="str">
        <f t="shared" si="56"/>
        <v/>
      </c>
      <c r="AI131" s="14" t="str">
        <f t="shared" si="57"/>
        <v/>
      </c>
      <c r="AJ131" s="14" t="str">
        <f t="shared" si="58"/>
        <v/>
      </c>
      <c r="AK131" s="14" t="str">
        <f t="shared" si="59"/>
        <v/>
      </c>
      <c r="AL131" s="14" t="str">
        <f t="shared" si="60"/>
        <v/>
      </c>
      <c r="AN131" s="14">
        <f t="shared" si="82"/>
        <v>7.8524123704220121E-3</v>
      </c>
      <c r="AO131" s="14">
        <f t="shared" si="61"/>
        <v>6.9993336367351212E-3</v>
      </c>
      <c r="AP131" s="14" t="str">
        <f t="shared" si="62"/>
        <v/>
      </c>
      <c r="AQ131" s="14" t="str">
        <f t="shared" si="63"/>
        <v/>
      </c>
      <c r="AR131" s="14" t="str">
        <f t="shared" si="64"/>
        <v/>
      </c>
      <c r="AS131" s="14" t="str">
        <f t="shared" si="65"/>
        <v/>
      </c>
      <c r="AT131" s="14" t="str">
        <f t="shared" si="66"/>
        <v/>
      </c>
      <c r="AU131" s="14" t="str">
        <f t="shared" si="67"/>
        <v/>
      </c>
      <c r="AV131" s="14" t="str">
        <f t="shared" si="68"/>
        <v/>
      </c>
      <c r="AW131" s="14" t="str">
        <f t="shared" si="69"/>
        <v/>
      </c>
      <c r="AY131" s="20">
        <f t="shared" si="83"/>
        <v>1439.3635400000001</v>
      </c>
      <c r="AZ131" s="20">
        <f t="shared" si="70"/>
        <v>1428.0610639329695</v>
      </c>
      <c r="BA131" s="20">
        <f t="shared" si="71"/>
        <v>1429.2889543589879</v>
      </c>
      <c r="BB131" s="20" t="str">
        <f t="shared" si="72"/>
        <v/>
      </c>
      <c r="BC131" s="20" t="str">
        <f t="shared" si="73"/>
        <v/>
      </c>
      <c r="BD131" s="20" t="str">
        <f t="shared" si="74"/>
        <v/>
      </c>
      <c r="BE131" s="20" t="str">
        <f t="shared" si="75"/>
        <v/>
      </c>
      <c r="BF131" s="20" t="str">
        <f t="shared" si="76"/>
        <v/>
      </c>
      <c r="BG131" s="20" t="str">
        <f t="shared" si="77"/>
        <v/>
      </c>
      <c r="BH131" s="20" t="str">
        <f t="shared" si="78"/>
        <v/>
      </c>
      <c r="BI131" s="20" t="str">
        <f t="shared" si="79"/>
        <v/>
      </c>
    </row>
    <row r="132" spans="2:61">
      <c r="B132" t="str">
        <f t="shared" si="42"/>
        <v>2003:2</v>
      </c>
      <c r="C132">
        <v>2003</v>
      </c>
      <c r="D132">
        <v>2</v>
      </c>
      <c r="E132" s="13">
        <v>29.905000000000001</v>
      </c>
      <c r="F132" s="13">
        <v>42.103999999999999</v>
      </c>
      <c r="G132" s="13">
        <v>42.893682885365799</v>
      </c>
      <c r="H132" s="13">
        <v>42.930554634931802</v>
      </c>
      <c r="I132" s="13"/>
      <c r="J132" s="13"/>
      <c r="K132" s="13"/>
      <c r="L132" s="13"/>
      <c r="M132" s="13"/>
      <c r="N132" s="13"/>
      <c r="O132" s="13"/>
      <c r="P132" s="13"/>
      <c r="R132" s="13">
        <f t="shared" si="80"/>
        <v>0.78968288536579934</v>
      </c>
      <c r="S132" s="13">
        <f t="shared" si="43"/>
        <v>0.82655463493180292</v>
      </c>
      <c r="T132" s="13" t="str">
        <f t="shared" si="44"/>
        <v/>
      </c>
      <c r="U132" s="13" t="str">
        <f t="shared" si="45"/>
        <v/>
      </c>
      <c r="V132" s="13" t="str">
        <f t="shared" si="46"/>
        <v/>
      </c>
      <c r="W132" s="13" t="str">
        <f t="shared" si="47"/>
        <v/>
      </c>
      <c r="X132" s="13" t="str">
        <f t="shared" si="48"/>
        <v/>
      </c>
      <c r="Y132" s="13" t="str">
        <f t="shared" si="49"/>
        <v/>
      </c>
      <c r="Z132" s="13" t="str">
        <f t="shared" si="50"/>
        <v/>
      </c>
      <c r="AA132" s="13" t="str">
        <f t="shared" si="51"/>
        <v/>
      </c>
      <c r="AC132" s="14">
        <f t="shared" si="81"/>
        <v>1.8755531193373535E-2</v>
      </c>
      <c r="AD132" s="14">
        <f t="shared" si="52"/>
        <v>1.9631261517475844E-2</v>
      </c>
      <c r="AE132" s="14" t="str">
        <f t="shared" si="53"/>
        <v/>
      </c>
      <c r="AF132" s="14" t="str">
        <f t="shared" si="54"/>
        <v/>
      </c>
      <c r="AG132" s="14" t="str">
        <f t="shared" si="55"/>
        <v/>
      </c>
      <c r="AH132" s="14" t="str">
        <f t="shared" si="56"/>
        <v/>
      </c>
      <c r="AI132" s="14" t="str">
        <f t="shared" si="57"/>
        <v/>
      </c>
      <c r="AJ132" s="14" t="str">
        <f t="shared" si="58"/>
        <v/>
      </c>
      <c r="AK132" s="14" t="str">
        <f t="shared" si="59"/>
        <v/>
      </c>
      <c r="AL132" s="14" t="str">
        <f t="shared" si="60"/>
        <v/>
      </c>
      <c r="AN132" s="14">
        <f t="shared" si="82"/>
        <v>1.8755531193373535E-2</v>
      </c>
      <c r="AO132" s="14">
        <f t="shared" si="61"/>
        <v>1.9631261517475844E-2</v>
      </c>
      <c r="AP132" s="14" t="str">
        <f t="shared" si="62"/>
        <v/>
      </c>
      <c r="AQ132" s="14" t="str">
        <f t="shared" si="63"/>
        <v/>
      </c>
      <c r="AR132" s="14" t="str">
        <f t="shared" si="64"/>
        <v/>
      </c>
      <c r="AS132" s="14" t="str">
        <f t="shared" si="65"/>
        <v/>
      </c>
      <c r="AT132" s="14" t="str">
        <f t="shared" si="66"/>
        <v/>
      </c>
      <c r="AU132" s="14" t="str">
        <f t="shared" si="67"/>
        <v/>
      </c>
      <c r="AV132" s="14" t="str">
        <f t="shared" si="68"/>
        <v/>
      </c>
      <c r="AW132" s="14" t="str">
        <f t="shared" si="69"/>
        <v/>
      </c>
      <c r="AY132" s="20">
        <f t="shared" si="83"/>
        <v>1259.12012</v>
      </c>
      <c r="AZ132" s="20">
        <f t="shared" si="70"/>
        <v>1282.7355866868643</v>
      </c>
      <c r="BA132" s="20">
        <f t="shared" si="71"/>
        <v>1283.8382363576357</v>
      </c>
      <c r="BB132" s="20" t="str">
        <f t="shared" si="72"/>
        <v/>
      </c>
      <c r="BC132" s="20" t="str">
        <f t="shared" si="73"/>
        <v/>
      </c>
      <c r="BD132" s="20" t="str">
        <f t="shared" si="74"/>
        <v/>
      </c>
      <c r="BE132" s="20" t="str">
        <f t="shared" si="75"/>
        <v/>
      </c>
      <c r="BF132" s="20" t="str">
        <f t="shared" si="76"/>
        <v/>
      </c>
      <c r="BG132" s="20" t="str">
        <f t="shared" si="77"/>
        <v/>
      </c>
      <c r="BH132" s="20" t="str">
        <f t="shared" si="78"/>
        <v/>
      </c>
      <c r="BI132" s="20" t="str">
        <f t="shared" si="79"/>
        <v/>
      </c>
    </row>
    <row r="133" spans="2:61">
      <c r="B133" t="str">
        <f t="shared" ref="B133:B196" si="84">C133&amp;":"&amp;D133</f>
        <v>2003:3</v>
      </c>
      <c r="C133">
        <v>2003</v>
      </c>
      <c r="D133">
        <v>3</v>
      </c>
      <c r="E133" s="13">
        <v>29.381</v>
      </c>
      <c r="F133" s="13">
        <v>31.420999999999999</v>
      </c>
      <c r="G133" s="13">
        <v>30.545109291697301</v>
      </c>
      <c r="H133" s="13">
        <v>30.592785543103101</v>
      </c>
      <c r="I133" s="13"/>
      <c r="J133" s="13"/>
      <c r="K133" s="13"/>
      <c r="L133" s="13"/>
      <c r="M133" s="13"/>
      <c r="N133" s="13"/>
      <c r="O133" s="13"/>
      <c r="P133" s="13"/>
      <c r="R133" s="13">
        <f t="shared" si="80"/>
        <v>-0.87589070830269833</v>
      </c>
      <c r="S133" s="13">
        <f t="shared" ref="S133:S196" si="85">IF(OR(ISBLANK($F133),ISBLANK(H133)),"",H133-$F133)</f>
        <v>-0.8282144568968981</v>
      </c>
      <c r="T133" s="13" t="str">
        <f t="shared" ref="T133:T196" si="86">IF(OR(ISBLANK($F133),ISBLANK(I133)),"",I133-$F133)</f>
        <v/>
      </c>
      <c r="U133" s="13" t="str">
        <f t="shared" ref="U133:U196" si="87">IF(OR(ISBLANK($F133),ISBLANK(J133)),"",J133-$F133)</f>
        <v/>
      </c>
      <c r="V133" s="13" t="str">
        <f t="shared" ref="V133:V196" si="88">IF(OR(ISBLANK($F133),ISBLANK(K133)),"",K133-$F133)</f>
        <v/>
      </c>
      <c r="W133" s="13" t="str">
        <f t="shared" ref="W133:W196" si="89">IF(OR(ISBLANK($F133),ISBLANK(L133)),"",L133-$F133)</f>
        <v/>
      </c>
      <c r="X133" s="13" t="str">
        <f t="shared" ref="X133:X196" si="90">IF(OR(ISBLANK($F133),ISBLANK(M133)),"",M133-$F133)</f>
        <v/>
      </c>
      <c r="Y133" s="13" t="str">
        <f t="shared" ref="Y133:Y196" si="91">IF(OR(ISBLANK($F133),ISBLANK(N133)),"",N133-$F133)</f>
        <v/>
      </c>
      <c r="Z133" s="13" t="str">
        <f t="shared" ref="Z133:Z196" si="92">IF(OR(ISBLANK($F133),ISBLANK(O133)),"",O133-$F133)</f>
        <v/>
      </c>
      <c r="AA133" s="13" t="str">
        <f t="shared" ref="AA133:AA196" si="93">IF(OR(ISBLANK($F133),ISBLANK(P133)),"",P133-$F133)</f>
        <v/>
      </c>
      <c r="AC133" s="14">
        <f t="shared" si="81"/>
        <v>-2.787596538310997E-2</v>
      </c>
      <c r="AD133" s="14">
        <f t="shared" ref="AD133:AD196" si="94">IF(S133="","",S133/$F133)</f>
        <v>-2.6358628207151208E-2</v>
      </c>
      <c r="AE133" s="14" t="str">
        <f t="shared" ref="AE133:AE196" si="95">IF(T133="","",T133/$F133)</f>
        <v/>
      </c>
      <c r="AF133" s="14" t="str">
        <f t="shared" ref="AF133:AF196" si="96">IF(U133="","",U133/$F133)</f>
        <v/>
      </c>
      <c r="AG133" s="14" t="str">
        <f t="shared" ref="AG133:AG196" si="97">IF(V133="","",V133/$F133)</f>
        <v/>
      </c>
      <c r="AH133" s="14" t="str">
        <f t="shared" ref="AH133:AH196" si="98">IF(W133="","",W133/$F133)</f>
        <v/>
      </c>
      <c r="AI133" s="14" t="str">
        <f t="shared" ref="AI133:AI196" si="99">IF(X133="","",X133/$F133)</f>
        <v/>
      </c>
      <c r="AJ133" s="14" t="str">
        <f t="shared" ref="AJ133:AJ196" si="100">IF(Y133="","",Y133/$F133)</f>
        <v/>
      </c>
      <c r="AK133" s="14" t="str">
        <f t="shared" ref="AK133:AK196" si="101">IF(Z133="","",Z133/$F133)</f>
        <v/>
      </c>
      <c r="AL133" s="14" t="str">
        <f t="shared" ref="AL133:AL196" si="102">IF(AA133="","",AA133/$F133)</f>
        <v/>
      </c>
      <c r="AN133" s="14">
        <f t="shared" si="82"/>
        <v>2.787596538310997E-2</v>
      </c>
      <c r="AO133" s="14">
        <f t="shared" ref="AO133:AO196" si="103">IF(AD133="","",ABS(AD133))</f>
        <v>2.6358628207151208E-2</v>
      </c>
      <c r="AP133" s="14" t="str">
        <f t="shared" ref="AP133:AP196" si="104">IF(AE133="","",ABS(AE133))</f>
        <v/>
      </c>
      <c r="AQ133" s="14" t="str">
        <f t="shared" ref="AQ133:AQ196" si="105">IF(AF133="","",ABS(AF133))</f>
        <v/>
      </c>
      <c r="AR133" s="14" t="str">
        <f t="shared" ref="AR133:AR196" si="106">IF(AG133="","",ABS(AG133))</f>
        <v/>
      </c>
      <c r="AS133" s="14" t="str">
        <f t="shared" ref="AS133:AS196" si="107">IF(AH133="","",ABS(AH133))</f>
        <v/>
      </c>
      <c r="AT133" s="14" t="str">
        <f t="shared" ref="AT133:AT196" si="108">IF(AI133="","",ABS(AI133))</f>
        <v/>
      </c>
      <c r="AU133" s="14" t="str">
        <f t="shared" ref="AU133:AU196" si="109">IF(AJ133="","",ABS(AJ133))</f>
        <v/>
      </c>
      <c r="AV133" s="14" t="str">
        <f t="shared" ref="AV133:AV196" si="110">IF(AK133="","",ABS(AK133))</f>
        <v/>
      </c>
      <c r="AW133" s="14" t="str">
        <f t="shared" ref="AW133:AW196" si="111">IF(AL133="","",ABS(AL133))</f>
        <v/>
      </c>
      <c r="AY133" s="20">
        <f t="shared" si="83"/>
        <v>923.18040099999996</v>
      </c>
      <c r="AZ133" s="20">
        <f t="shared" ref="AZ133:AZ196" si="112">IF(G133="","",$E133*G133)</f>
        <v>897.44585609935837</v>
      </c>
      <c r="BA133" s="20">
        <f t="shared" ref="BA133:BA196" si="113">IF(H133="","",$E133*H133)</f>
        <v>898.84663204191224</v>
      </c>
      <c r="BB133" s="20" t="str">
        <f t="shared" ref="BB133:BB196" si="114">IF(I133="","",$E133*I133)</f>
        <v/>
      </c>
      <c r="BC133" s="20" t="str">
        <f t="shared" ref="BC133:BC196" si="115">IF(J133="","",$E133*J133)</f>
        <v/>
      </c>
      <c r="BD133" s="20" t="str">
        <f t="shared" ref="BD133:BD196" si="116">IF(K133="","",$E133*K133)</f>
        <v/>
      </c>
      <c r="BE133" s="20" t="str">
        <f t="shared" ref="BE133:BE196" si="117">IF(L133="","",$E133*L133)</f>
        <v/>
      </c>
      <c r="BF133" s="20" t="str">
        <f t="shared" ref="BF133:BF196" si="118">IF(M133="","",$E133*M133)</f>
        <v/>
      </c>
      <c r="BG133" s="20" t="str">
        <f t="shared" ref="BG133:BG196" si="119">IF(N133="","",$E133*N133)</f>
        <v/>
      </c>
      <c r="BH133" s="20" t="str">
        <f t="shared" ref="BH133:BH196" si="120">IF(O133="","",$E133*O133)</f>
        <v/>
      </c>
      <c r="BI133" s="20" t="str">
        <f t="shared" ref="BI133:BI196" si="121">IF(P133="","",$E133*P133)</f>
        <v/>
      </c>
    </row>
    <row r="134" spans="2:61">
      <c r="B134" t="str">
        <f t="shared" si="84"/>
        <v>2003:4</v>
      </c>
      <c r="C134">
        <v>2003</v>
      </c>
      <c r="D134">
        <v>4</v>
      </c>
      <c r="E134" s="13">
        <v>30</v>
      </c>
      <c r="F134" s="13">
        <v>30.128</v>
      </c>
      <c r="G134" s="13">
        <v>30.837835780219901</v>
      </c>
      <c r="H134" s="13">
        <v>30.876296536316101</v>
      </c>
      <c r="I134" s="13"/>
      <c r="J134" s="13"/>
      <c r="K134" s="13"/>
      <c r="L134" s="13"/>
      <c r="M134" s="13"/>
      <c r="N134" s="13"/>
      <c r="O134" s="13"/>
      <c r="P134" s="13"/>
      <c r="R134" s="13">
        <f t="shared" ref="R134:R197" si="122">IF(OR(ISBLANK($F134),ISBLANK(G134)),"",G134-$F134)</f>
        <v>0.70983578021990112</v>
      </c>
      <c r="S134" s="13">
        <f t="shared" si="85"/>
        <v>0.74829653631610071</v>
      </c>
      <c r="T134" s="13" t="str">
        <f t="shared" si="86"/>
        <v/>
      </c>
      <c r="U134" s="13" t="str">
        <f t="shared" si="87"/>
        <v/>
      </c>
      <c r="V134" s="13" t="str">
        <f t="shared" si="88"/>
        <v/>
      </c>
      <c r="W134" s="13" t="str">
        <f t="shared" si="89"/>
        <v/>
      </c>
      <c r="X134" s="13" t="str">
        <f t="shared" si="90"/>
        <v/>
      </c>
      <c r="Y134" s="13" t="str">
        <f t="shared" si="91"/>
        <v/>
      </c>
      <c r="Z134" s="13" t="str">
        <f t="shared" si="92"/>
        <v/>
      </c>
      <c r="AA134" s="13" t="str">
        <f t="shared" si="93"/>
        <v/>
      </c>
      <c r="AC134" s="14">
        <f t="shared" ref="AC134:AC197" si="123">IF(R134="","",R134/$F134)</f>
        <v>2.3560667160777388E-2</v>
      </c>
      <c r="AD134" s="14">
        <f t="shared" si="94"/>
        <v>2.48372456291855E-2</v>
      </c>
      <c r="AE134" s="14" t="str">
        <f t="shared" si="95"/>
        <v/>
      </c>
      <c r="AF134" s="14" t="str">
        <f t="shared" si="96"/>
        <v/>
      </c>
      <c r="AG134" s="14" t="str">
        <f t="shared" si="97"/>
        <v/>
      </c>
      <c r="AH134" s="14" t="str">
        <f t="shared" si="98"/>
        <v/>
      </c>
      <c r="AI134" s="14" t="str">
        <f t="shared" si="99"/>
        <v/>
      </c>
      <c r="AJ134" s="14" t="str">
        <f t="shared" si="100"/>
        <v/>
      </c>
      <c r="AK134" s="14" t="str">
        <f t="shared" si="101"/>
        <v/>
      </c>
      <c r="AL134" s="14" t="str">
        <f t="shared" si="102"/>
        <v/>
      </c>
      <c r="AN134" s="14">
        <f t="shared" ref="AN134:AN197" si="124">IF(AC134="","",ABS(AC134))</f>
        <v>2.3560667160777388E-2</v>
      </c>
      <c r="AO134" s="14">
        <f t="shared" si="103"/>
        <v>2.48372456291855E-2</v>
      </c>
      <c r="AP134" s="14" t="str">
        <f t="shared" si="104"/>
        <v/>
      </c>
      <c r="AQ134" s="14" t="str">
        <f t="shared" si="105"/>
        <v/>
      </c>
      <c r="AR134" s="14" t="str">
        <f t="shared" si="106"/>
        <v/>
      </c>
      <c r="AS134" s="14" t="str">
        <f t="shared" si="107"/>
        <v/>
      </c>
      <c r="AT134" s="14" t="str">
        <f t="shared" si="108"/>
        <v/>
      </c>
      <c r="AU134" s="14" t="str">
        <f t="shared" si="109"/>
        <v/>
      </c>
      <c r="AV134" s="14" t="str">
        <f t="shared" si="110"/>
        <v/>
      </c>
      <c r="AW134" s="14" t="str">
        <f t="shared" si="111"/>
        <v/>
      </c>
      <c r="AY134" s="20">
        <f t="shared" ref="AY134:AY197" si="125">E134*F134</f>
        <v>903.84</v>
      </c>
      <c r="AZ134" s="20">
        <f t="shared" si="112"/>
        <v>925.13507340659703</v>
      </c>
      <c r="BA134" s="20">
        <f t="shared" si="113"/>
        <v>926.28889608948305</v>
      </c>
      <c r="BB134" s="20" t="str">
        <f t="shared" si="114"/>
        <v/>
      </c>
      <c r="BC134" s="20" t="str">
        <f t="shared" si="115"/>
        <v/>
      </c>
      <c r="BD134" s="20" t="str">
        <f t="shared" si="116"/>
        <v/>
      </c>
      <c r="BE134" s="20" t="str">
        <f t="shared" si="117"/>
        <v/>
      </c>
      <c r="BF134" s="20" t="str">
        <f t="shared" si="118"/>
        <v/>
      </c>
      <c r="BG134" s="20" t="str">
        <f t="shared" si="119"/>
        <v/>
      </c>
      <c r="BH134" s="20" t="str">
        <f t="shared" si="120"/>
        <v/>
      </c>
      <c r="BI134" s="20" t="str">
        <f t="shared" si="121"/>
        <v/>
      </c>
    </row>
    <row r="135" spans="2:61">
      <c r="B135" t="str">
        <f t="shared" si="84"/>
        <v>2003:5</v>
      </c>
      <c r="C135">
        <v>2003</v>
      </c>
      <c r="D135">
        <v>5</v>
      </c>
      <c r="E135" s="13">
        <v>30.475999999999999</v>
      </c>
      <c r="F135" s="13">
        <v>38.759</v>
      </c>
      <c r="G135" s="13">
        <v>36.809018753784201</v>
      </c>
      <c r="H135" s="13">
        <v>36.868991782144597</v>
      </c>
      <c r="I135" s="13"/>
      <c r="J135" s="13"/>
      <c r="K135" s="13"/>
      <c r="L135" s="13"/>
      <c r="M135" s="13"/>
      <c r="N135" s="13"/>
      <c r="O135" s="13"/>
      <c r="P135" s="13"/>
      <c r="R135" s="13">
        <f t="shared" si="122"/>
        <v>-1.949981246215799</v>
      </c>
      <c r="S135" s="13">
        <f t="shared" si="85"/>
        <v>-1.890008217855403</v>
      </c>
      <c r="T135" s="13" t="str">
        <f t="shared" si="86"/>
        <v/>
      </c>
      <c r="U135" s="13" t="str">
        <f t="shared" si="87"/>
        <v/>
      </c>
      <c r="V135" s="13" t="str">
        <f t="shared" si="88"/>
        <v/>
      </c>
      <c r="W135" s="13" t="str">
        <f t="shared" si="89"/>
        <v/>
      </c>
      <c r="X135" s="13" t="str">
        <f t="shared" si="90"/>
        <v/>
      </c>
      <c r="Y135" s="13" t="str">
        <f t="shared" si="91"/>
        <v/>
      </c>
      <c r="Z135" s="13" t="str">
        <f t="shared" si="92"/>
        <v/>
      </c>
      <c r="AA135" s="13" t="str">
        <f t="shared" si="93"/>
        <v/>
      </c>
      <c r="AC135" s="14">
        <f t="shared" si="123"/>
        <v>-5.0310411677695475E-2</v>
      </c>
      <c r="AD135" s="14">
        <f t="shared" si="94"/>
        <v>-4.8763080003493456E-2</v>
      </c>
      <c r="AE135" s="14" t="str">
        <f t="shared" si="95"/>
        <v/>
      </c>
      <c r="AF135" s="14" t="str">
        <f t="shared" si="96"/>
        <v/>
      </c>
      <c r="AG135" s="14" t="str">
        <f t="shared" si="97"/>
        <v/>
      </c>
      <c r="AH135" s="14" t="str">
        <f t="shared" si="98"/>
        <v/>
      </c>
      <c r="AI135" s="14" t="str">
        <f t="shared" si="99"/>
        <v/>
      </c>
      <c r="AJ135" s="14" t="str">
        <f t="shared" si="100"/>
        <v/>
      </c>
      <c r="AK135" s="14" t="str">
        <f t="shared" si="101"/>
        <v/>
      </c>
      <c r="AL135" s="14" t="str">
        <f t="shared" si="102"/>
        <v/>
      </c>
      <c r="AN135" s="14">
        <f t="shared" si="124"/>
        <v>5.0310411677695475E-2</v>
      </c>
      <c r="AO135" s="14">
        <f t="shared" si="103"/>
        <v>4.8763080003493456E-2</v>
      </c>
      <c r="AP135" s="14" t="str">
        <f t="shared" si="104"/>
        <v/>
      </c>
      <c r="AQ135" s="14" t="str">
        <f t="shared" si="105"/>
        <v/>
      </c>
      <c r="AR135" s="14" t="str">
        <f t="shared" si="106"/>
        <v/>
      </c>
      <c r="AS135" s="14" t="str">
        <f t="shared" si="107"/>
        <v/>
      </c>
      <c r="AT135" s="14" t="str">
        <f t="shared" si="108"/>
        <v/>
      </c>
      <c r="AU135" s="14" t="str">
        <f t="shared" si="109"/>
        <v/>
      </c>
      <c r="AV135" s="14" t="str">
        <f t="shared" si="110"/>
        <v/>
      </c>
      <c r="AW135" s="14" t="str">
        <f t="shared" si="111"/>
        <v/>
      </c>
      <c r="AY135" s="20">
        <f t="shared" si="125"/>
        <v>1181.219284</v>
      </c>
      <c r="AZ135" s="20">
        <f t="shared" si="112"/>
        <v>1121.7916555403274</v>
      </c>
      <c r="BA135" s="20">
        <f t="shared" si="113"/>
        <v>1123.6193935526387</v>
      </c>
      <c r="BB135" s="20" t="str">
        <f t="shared" si="114"/>
        <v/>
      </c>
      <c r="BC135" s="20" t="str">
        <f t="shared" si="115"/>
        <v/>
      </c>
      <c r="BD135" s="20" t="str">
        <f t="shared" si="116"/>
        <v/>
      </c>
      <c r="BE135" s="20" t="str">
        <f t="shared" si="117"/>
        <v/>
      </c>
      <c r="BF135" s="20" t="str">
        <f t="shared" si="118"/>
        <v/>
      </c>
      <c r="BG135" s="20" t="str">
        <f t="shared" si="119"/>
        <v/>
      </c>
      <c r="BH135" s="20" t="str">
        <f t="shared" si="120"/>
        <v/>
      </c>
      <c r="BI135" s="20" t="str">
        <f t="shared" si="121"/>
        <v/>
      </c>
    </row>
    <row r="136" spans="2:61">
      <c r="B136" t="str">
        <f t="shared" si="84"/>
        <v>2003:6</v>
      </c>
      <c r="C136">
        <v>2003</v>
      </c>
      <c r="D136">
        <v>6</v>
      </c>
      <c r="E136" s="13">
        <v>30.524000000000001</v>
      </c>
      <c r="F136" s="13">
        <v>48.036000000000001</v>
      </c>
      <c r="G136" s="13">
        <v>46.565326669673297</v>
      </c>
      <c r="H136" s="13">
        <v>46.645003298113302</v>
      </c>
      <c r="I136" s="13"/>
      <c r="J136" s="13"/>
      <c r="K136" s="13"/>
      <c r="L136" s="13"/>
      <c r="M136" s="13"/>
      <c r="N136" s="13"/>
      <c r="O136" s="13"/>
      <c r="P136" s="13"/>
      <c r="R136" s="13">
        <f t="shared" si="122"/>
        <v>-1.4706733303267043</v>
      </c>
      <c r="S136" s="13">
        <f t="shared" si="85"/>
        <v>-1.3909967018866993</v>
      </c>
      <c r="T136" s="13" t="str">
        <f t="shared" si="86"/>
        <v/>
      </c>
      <c r="U136" s="13" t="str">
        <f t="shared" si="87"/>
        <v/>
      </c>
      <c r="V136" s="13" t="str">
        <f t="shared" si="88"/>
        <v/>
      </c>
      <c r="W136" s="13" t="str">
        <f t="shared" si="89"/>
        <v/>
      </c>
      <c r="X136" s="13" t="str">
        <f t="shared" si="90"/>
        <v/>
      </c>
      <c r="Y136" s="13" t="str">
        <f t="shared" si="91"/>
        <v/>
      </c>
      <c r="Z136" s="13" t="str">
        <f t="shared" si="92"/>
        <v/>
      </c>
      <c r="AA136" s="13" t="str">
        <f t="shared" si="93"/>
        <v/>
      </c>
      <c r="AC136" s="14">
        <f t="shared" si="123"/>
        <v>-3.0616065665890254E-2</v>
      </c>
      <c r="AD136" s="14">
        <f t="shared" si="94"/>
        <v>-2.8957379921032127E-2</v>
      </c>
      <c r="AE136" s="14" t="str">
        <f t="shared" si="95"/>
        <v/>
      </c>
      <c r="AF136" s="14" t="str">
        <f t="shared" si="96"/>
        <v/>
      </c>
      <c r="AG136" s="14" t="str">
        <f t="shared" si="97"/>
        <v/>
      </c>
      <c r="AH136" s="14" t="str">
        <f t="shared" si="98"/>
        <v/>
      </c>
      <c r="AI136" s="14" t="str">
        <f t="shared" si="99"/>
        <v/>
      </c>
      <c r="AJ136" s="14" t="str">
        <f t="shared" si="100"/>
        <v/>
      </c>
      <c r="AK136" s="14" t="str">
        <f t="shared" si="101"/>
        <v/>
      </c>
      <c r="AL136" s="14" t="str">
        <f t="shared" si="102"/>
        <v/>
      </c>
      <c r="AN136" s="14">
        <f t="shared" si="124"/>
        <v>3.0616065665890254E-2</v>
      </c>
      <c r="AO136" s="14">
        <f t="shared" si="103"/>
        <v>2.8957379921032127E-2</v>
      </c>
      <c r="AP136" s="14" t="str">
        <f t="shared" si="104"/>
        <v/>
      </c>
      <c r="AQ136" s="14" t="str">
        <f t="shared" si="105"/>
        <v/>
      </c>
      <c r="AR136" s="14" t="str">
        <f t="shared" si="106"/>
        <v/>
      </c>
      <c r="AS136" s="14" t="str">
        <f t="shared" si="107"/>
        <v/>
      </c>
      <c r="AT136" s="14" t="str">
        <f t="shared" si="108"/>
        <v/>
      </c>
      <c r="AU136" s="14" t="str">
        <f t="shared" si="109"/>
        <v/>
      </c>
      <c r="AV136" s="14" t="str">
        <f t="shared" si="110"/>
        <v/>
      </c>
      <c r="AW136" s="14" t="str">
        <f t="shared" si="111"/>
        <v/>
      </c>
      <c r="AY136" s="20">
        <f t="shared" si="125"/>
        <v>1466.2508640000001</v>
      </c>
      <c r="AZ136" s="20">
        <f t="shared" si="112"/>
        <v>1421.3600312651079</v>
      </c>
      <c r="BA136" s="20">
        <f t="shared" si="113"/>
        <v>1423.7920806716104</v>
      </c>
      <c r="BB136" s="20" t="str">
        <f t="shared" si="114"/>
        <v/>
      </c>
      <c r="BC136" s="20" t="str">
        <f t="shared" si="115"/>
        <v/>
      </c>
      <c r="BD136" s="20" t="str">
        <f t="shared" si="116"/>
        <v/>
      </c>
      <c r="BE136" s="20" t="str">
        <f t="shared" si="117"/>
        <v/>
      </c>
      <c r="BF136" s="20" t="str">
        <f t="shared" si="118"/>
        <v/>
      </c>
      <c r="BG136" s="20" t="str">
        <f t="shared" si="119"/>
        <v/>
      </c>
      <c r="BH136" s="20" t="str">
        <f t="shared" si="120"/>
        <v/>
      </c>
      <c r="BI136" s="20" t="str">
        <f t="shared" si="121"/>
        <v/>
      </c>
    </row>
    <row r="137" spans="2:61">
      <c r="B137" t="str">
        <f t="shared" si="84"/>
        <v>2003:7</v>
      </c>
      <c r="C137">
        <v>2003</v>
      </c>
      <c r="D137">
        <v>7</v>
      </c>
      <c r="E137" s="13">
        <v>30.667000000000002</v>
      </c>
      <c r="F137" s="13">
        <v>50.223999999999997</v>
      </c>
      <c r="G137" s="13">
        <v>49.910925600247801</v>
      </c>
      <c r="H137" s="13">
        <v>50.001101820312599</v>
      </c>
      <c r="I137" s="13"/>
      <c r="J137" s="13"/>
      <c r="K137" s="13"/>
      <c r="L137" s="13"/>
      <c r="M137" s="13"/>
      <c r="N137" s="13"/>
      <c r="O137" s="13"/>
      <c r="P137" s="13"/>
      <c r="R137" s="13">
        <f t="shared" si="122"/>
        <v>-0.31307439975219609</v>
      </c>
      <c r="S137" s="13">
        <f t="shared" si="85"/>
        <v>-0.22289817968739811</v>
      </c>
      <c r="T137" s="13" t="str">
        <f t="shared" si="86"/>
        <v/>
      </c>
      <c r="U137" s="13" t="str">
        <f t="shared" si="87"/>
        <v/>
      </c>
      <c r="V137" s="13" t="str">
        <f t="shared" si="88"/>
        <v/>
      </c>
      <c r="W137" s="13" t="str">
        <f t="shared" si="89"/>
        <v/>
      </c>
      <c r="X137" s="13" t="str">
        <f t="shared" si="90"/>
        <v/>
      </c>
      <c r="Y137" s="13" t="str">
        <f t="shared" si="91"/>
        <v/>
      </c>
      <c r="Z137" s="13" t="str">
        <f t="shared" si="92"/>
        <v/>
      </c>
      <c r="AA137" s="13" t="str">
        <f t="shared" si="93"/>
        <v/>
      </c>
      <c r="AC137" s="14">
        <f t="shared" si="123"/>
        <v>-6.2335616389016428E-3</v>
      </c>
      <c r="AD137" s="14">
        <f t="shared" si="94"/>
        <v>-4.4380809909086915E-3</v>
      </c>
      <c r="AE137" s="14" t="str">
        <f t="shared" si="95"/>
        <v/>
      </c>
      <c r="AF137" s="14" t="str">
        <f t="shared" si="96"/>
        <v/>
      </c>
      <c r="AG137" s="14" t="str">
        <f t="shared" si="97"/>
        <v/>
      </c>
      <c r="AH137" s="14" t="str">
        <f t="shared" si="98"/>
        <v/>
      </c>
      <c r="AI137" s="14" t="str">
        <f t="shared" si="99"/>
        <v/>
      </c>
      <c r="AJ137" s="14" t="str">
        <f t="shared" si="100"/>
        <v/>
      </c>
      <c r="AK137" s="14" t="str">
        <f t="shared" si="101"/>
        <v/>
      </c>
      <c r="AL137" s="14" t="str">
        <f t="shared" si="102"/>
        <v/>
      </c>
      <c r="AN137" s="14">
        <f t="shared" si="124"/>
        <v>6.2335616389016428E-3</v>
      </c>
      <c r="AO137" s="14">
        <f t="shared" si="103"/>
        <v>4.4380809909086915E-3</v>
      </c>
      <c r="AP137" s="14" t="str">
        <f t="shared" si="104"/>
        <v/>
      </c>
      <c r="AQ137" s="14" t="str">
        <f t="shared" si="105"/>
        <v/>
      </c>
      <c r="AR137" s="14" t="str">
        <f t="shared" si="106"/>
        <v/>
      </c>
      <c r="AS137" s="14" t="str">
        <f t="shared" si="107"/>
        <v/>
      </c>
      <c r="AT137" s="14" t="str">
        <f t="shared" si="108"/>
        <v/>
      </c>
      <c r="AU137" s="14" t="str">
        <f t="shared" si="109"/>
        <v/>
      </c>
      <c r="AV137" s="14" t="str">
        <f t="shared" si="110"/>
        <v/>
      </c>
      <c r="AW137" s="14" t="str">
        <f t="shared" si="111"/>
        <v/>
      </c>
      <c r="AY137" s="20">
        <f t="shared" si="125"/>
        <v>1540.2194079999999</v>
      </c>
      <c r="AZ137" s="20">
        <f t="shared" si="112"/>
        <v>1530.6183553827993</v>
      </c>
      <c r="BA137" s="20">
        <f t="shared" si="113"/>
        <v>1533.3837895235265</v>
      </c>
      <c r="BB137" s="20" t="str">
        <f t="shared" si="114"/>
        <v/>
      </c>
      <c r="BC137" s="20" t="str">
        <f t="shared" si="115"/>
        <v/>
      </c>
      <c r="BD137" s="20" t="str">
        <f t="shared" si="116"/>
        <v/>
      </c>
      <c r="BE137" s="20" t="str">
        <f t="shared" si="117"/>
        <v/>
      </c>
      <c r="BF137" s="20" t="str">
        <f t="shared" si="118"/>
        <v/>
      </c>
      <c r="BG137" s="20" t="str">
        <f t="shared" si="119"/>
        <v/>
      </c>
      <c r="BH137" s="20" t="str">
        <f t="shared" si="120"/>
        <v/>
      </c>
      <c r="BI137" s="20" t="str">
        <f t="shared" si="121"/>
        <v/>
      </c>
    </row>
    <row r="138" spans="2:61">
      <c r="B138" t="str">
        <f t="shared" si="84"/>
        <v>2003:8</v>
      </c>
      <c r="C138">
        <v>2003</v>
      </c>
      <c r="D138">
        <v>8</v>
      </c>
      <c r="E138" s="13">
        <v>30.332999999999998</v>
      </c>
      <c r="F138" s="13">
        <v>51.87</v>
      </c>
      <c r="G138" s="13">
        <v>50.779786702015699</v>
      </c>
      <c r="H138" s="13">
        <v>50.890617065850698</v>
      </c>
      <c r="I138" s="13"/>
      <c r="J138" s="13"/>
      <c r="K138" s="13"/>
      <c r="L138" s="13"/>
      <c r="M138" s="13"/>
      <c r="N138" s="13"/>
      <c r="O138" s="13"/>
      <c r="P138" s="13"/>
      <c r="R138" s="13">
        <f t="shared" si="122"/>
        <v>-1.0902132979842989</v>
      </c>
      <c r="S138" s="13">
        <f t="shared" si="85"/>
        <v>-0.97938293414929944</v>
      </c>
      <c r="T138" s="13" t="str">
        <f t="shared" si="86"/>
        <v/>
      </c>
      <c r="U138" s="13" t="str">
        <f t="shared" si="87"/>
        <v/>
      </c>
      <c r="V138" s="13" t="str">
        <f t="shared" si="88"/>
        <v/>
      </c>
      <c r="W138" s="13" t="str">
        <f t="shared" si="89"/>
        <v/>
      </c>
      <c r="X138" s="13" t="str">
        <f t="shared" si="90"/>
        <v/>
      </c>
      <c r="Y138" s="13" t="str">
        <f t="shared" si="91"/>
        <v/>
      </c>
      <c r="Z138" s="13" t="str">
        <f t="shared" si="92"/>
        <v/>
      </c>
      <c r="AA138" s="13" t="str">
        <f t="shared" si="93"/>
        <v/>
      </c>
      <c r="AC138" s="14">
        <f t="shared" si="123"/>
        <v>-2.1018185810377846E-2</v>
      </c>
      <c r="AD138" s="14">
        <f t="shared" si="94"/>
        <v>-1.8881490922485047E-2</v>
      </c>
      <c r="AE138" s="14" t="str">
        <f t="shared" si="95"/>
        <v/>
      </c>
      <c r="AF138" s="14" t="str">
        <f t="shared" si="96"/>
        <v/>
      </c>
      <c r="AG138" s="14" t="str">
        <f t="shared" si="97"/>
        <v/>
      </c>
      <c r="AH138" s="14" t="str">
        <f t="shared" si="98"/>
        <v/>
      </c>
      <c r="AI138" s="14" t="str">
        <f t="shared" si="99"/>
        <v/>
      </c>
      <c r="AJ138" s="14" t="str">
        <f t="shared" si="100"/>
        <v/>
      </c>
      <c r="AK138" s="14" t="str">
        <f t="shared" si="101"/>
        <v/>
      </c>
      <c r="AL138" s="14" t="str">
        <f t="shared" si="102"/>
        <v/>
      </c>
      <c r="AN138" s="14">
        <f t="shared" si="124"/>
        <v>2.1018185810377846E-2</v>
      </c>
      <c r="AO138" s="14">
        <f t="shared" si="103"/>
        <v>1.8881490922485047E-2</v>
      </c>
      <c r="AP138" s="14" t="str">
        <f t="shared" si="104"/>
        <v/>
      </c>
      <c r="AQ138" s="14" t="str">
        <f t="shared" si="105"/>
        <v/>
      </c>
      <c r="AR138" s="14" t="str">
        <f t="shared" si="106"/>
        <v/>
      </c>
      <c r="AS138" s="14" t="str">
        <f t="shared" si="107"/>
        <v/>
      </c>
      <c r="AT138" s="14" t="str">
        <f t="shared" si="108"/>
        <v/>
      </c>
      <c r="AU138" s="14" t="str">
        <f t="shared" si="109"/>
        <v/>
      </c>
      <c r="AV138" s="14" t="str">
        <f t="shared" si="110"/>
        <v/>
      </c>
      <c r="AW138" s="14" t="str">
        <f t="shared" si="111"/>
        <v/>
      </c>
      <c r="AY138" s="20">
        <f t="shared" si="125"/>
        <v>1573.3727099999999</v>
      </c>
      <c r="AZ138" s="20">
        <f t="shared" si="112"/>
        <v>1540.3032700322422</v>
      </c>
      <c r="BA138" s="20">
        <f t="shared" si="113"/>
        <v>1543.6650874584491</v>
      </c>
      <c r="BB138" s="20" t="str">
        <f t="shared" si="114"/>
        <v/>
      </c>
      <c r="BC138" s="20" t="str">
        <f t="shared" si="115"/>
        <v/>
      </c>
      <c r="BD138" s="20" t="str">
        <f t="shared" si="116"/>
        <v/>
      </c>
      <c r="BE138" s="20" t="str">
        <f t="shared" si="117"/>
        <v/>
      </c>
      <c r="BF138" s="20" t="str">
        <f t="shared" si="118"/>
        <v/>
      </c>
      <c r="BG138" s="20" t="str">
        <f t="shared" si="119"/>
        <v/>
      </c>
      <c r="BH138" s="20" t="str">
        <f t="shared" si="120"/>
        <v/>
      </c>
      <c r="BI138" s="20" t="str">
        <f t="shared" si="121"/>
        <v/>
      </c>
    </row>
    <row r="139" spans="2:61">
      <c r="B139" t="str">
        <f t="shared" si="84"/>
        <v>2003:9</v>
      </c>
      <c r="C139">
        <v>2003</v>
      </c>
      <c r="D139">
        <v>9</v>
      </c>
      <c r="E139" s="13">
        <v>31.381</v>
      </c>
      <c r="F139" s="13">
        <v>50.018999999999998</v>
      </c>
      <c r="G139" s="13">
        <v>49.242846740951201</v>
      </c>
      <c r="H139" s="13">
        <v>49.3539517484501</v>
      </c>
      <c r="I139" s="13"/>
      <c r="J139" s="13"/>
      <c r="K139" s="13"/>
      <c r="L139" s="13"/>
      <c r="M139" s="13"/>
      <c r="N139" s="13"/>
      <c r="O139" s="13"/>
      <c r="P139" s="13"/>
      <c r="R139" s="13">
        <f t="shared" si="122"/>
        <v>-0.77615325904879739</v>
      </c>
      <c r="S139" s="13">
        <f t="shared" si="85"/>
        <v>-0.66504825154989788</v>
      </c>
      <c r="T139" s="13" t="str">
        <f t="shared" si="86"/>
        <v/>
      </c>
      <c r="U139" s="13" t="str">
        <f t="shared" si="87"/>
        <v/>
      </c>
      <c r="V139" s="13" t="str">
        <f t="shared" si="88"/>
        <v/>
      </c>
      <c r="W139" s="13" t="str">
        <f t="shared" si="89"/>
        <v/>
      </c>
      <c r="X139" s="13" t="str">
        <f t="shared" si="90"/>
        <v/>
      </c>
      <c r="Y139" s="13" t="str">
        <f t="shared" si="91"/>
        <v/>
      </c>
      <c r="Z139" s="13" t="str">
        <f t="shared" si="92"/>
        <v/>
      </c>
      <c r="AA139" s="13" t="str">
        <f t="shared" si="93"/>
        <v/>
      </c>
      <c r="AC139" s="14">
        <f t="shared" si="123"/>
        <v>-1.5517168656886331E-2</v>
      </c>
      <c r="AD139" s="14">
        <f t="shared" si="94"/>
        <v>-1.3295912584215957E-2</v>
      </c>
      <c r="AE139" s="14" t="str">
        <f t="shared" si="95"/>
        <v/>
      </c>
      <c r="AF139" s="14" t="str">
        <f t="shared" si="96"/>
        <v/>
      </c>
      <c r="AG139" s="14" t="str">
        <f t="shared" si="97"/>
        <v/>
      </c>
      <c r="AH139" s="14" t="str">
        <f t="shared" si="98"/>
        <v/>
      </c>
      <c r="AI139" s="14" t="str">
        <f t="shared" si="99"/>
        <v/>
      </c>
      <c r="AJ139" s="14" t="str">
        <f t="shared" si="100"/>
        <v/>
      </c>
      <c r="AK139" s="14" t="str">
        <f t="shared" si="101"/>
        <v/>
      </c>
      <c r="AL139" s="14" t="str">
        <f t="shared" si="102"/>
        <v/>
      </c>
      <c r="AN139" s="14">
        <f t="shared" si="124"/>
        <v>1.5517168656886331E-2</v>
      </c>
      <c r="AO139" s="14">
        <f t="shared" si="103"/>
        <v>1.3295912584215957E-2</v>
      </c>
      <c r="AP139" s="14" t="str">
        <f t="shared" si="104"/>
        <v/>
      </c>
      <c r="AQ139" s="14" t="str">
        <f t="shared" si="105"/>
        <v/>
      </c>
      <c r="AR139" s="14" t="str">
        <f t="shared" si="106"/>
        <v/>
      </c>
      <c r="AS139" s="14" t="str">
        <f t="shared" si="107"/>
        <v/>
      </c>
      <c r="AT139" s="14" t="str">
        <f t="shared" si="108"/>
        <v/>
      </c>
      <c r="AU139" s="14" t="str">
        <f t="shared" si="109"/>
        <v/>
      </c>
      <c r="AV139" s="14" t="str">
        <f t="shared" si="110"/>
        <v/>
      </c>
      <c r="AW139" s="14" t="str">
        <f t="shared" si="111"/>
        <v/>
      </c>
      <c r="AY139" s="20">
        <f t="shared" si="125"/>
        <v>1569.6462389999999</v>
      </c>
      <c r="AZ139" s="20">
        <f t="shared" si="112"/>
        <v>1545.2897735777897</v>
      </c>
      <c r="BA139" s="20">
        <f t="shared" si="113"/>
        <v>1548.7763598181127</v>
      </c>
      <c r="BB139" s="20" t="str">
        <f t="shared" si="114"/>
        <v/>
      </c>
      <c r="BC139" s="20" t="str">
        <f t="shared" si="115"/>
        <v/>
      </c>
      <c r="BD139" s="20" t="str">
        <f t="shared" si="116"/>
        <v/>
      </c>
      <c r="BE139" s="20" t="str">
        <f t="shared" si="117"/>
        <v/>
      </c>
      <c r="BF139" s="20" t="str">
        <f t="shared" si="118"/>
        <v/>
      </c>
      <c r="BG139" s="20" t="str">
        <f t="shared" si="119"/>
        <v/>
      </c>
      <c r="BH139" s="20" t="str">
        <f t="shared" si="120"/>
        <v/>
      </c>
      <c r="BI139" s="20" t="str">
        <f t="shared" si="121"/>
        <v/>
      </c>
    </row>
    <row r="140" spans="2:61">
      <c r="B140" t="str">
        <f t="shared" si="84"/>
        <v>2003:10</v>
      </c>
      <c r="C140">
        <v>2003</v>
      </c>
      <c r="D140">
        <v>10</v>
      </c>
      <c r="E140" s="13">
        <v>29.381</v>
      </c>
      <c r="F140" s="13">
        <v>37.365000000000002</v>
      </c>
      <c r="G140" s="13">
        <v>37.853945639977503</v>
      </c>
      <c r="H140" s="13">
        <v>37.9663529302033</v>
      </c>
      <c r="I140" s="13"/>
      <c r="J140" s="13"/>
      <c r="K140" s="13"/>
      <c r="L140" s="13"/>
      <c r="M140" s="13"/>
      <c r="N140" s="13"/>
      <c r="O140" s="13"/>
      <c r="P140" s="13"/>
      <c r="R140" s="13">
        <f t="shared" si="122"/>
        <v>0.4889456399775014</v>
      </c>
      <c r="S140" s="13">
        <f t="shared" si="85"/>
        <v>0.60135293020329783</v>
      </c>
      <c r="T140" s="13" t="str">
        <f t="shared" si="86"/>
        <v/>
      </c>
      <c r="U140" s="13" t="str">
        <f t="shared" si="87"/>
        <v/>
      </c>
      <c r="V140" s="13" t="str">
        <f t="shared" si="88"/>
        <v/>
      </c>
      <c r="W140" s="13" t="str">
        <f t="shared" si="89"/>
        <v/>
      </c>
      <c r="X140" s="13" t="str">
        <f t="shared" si="90"/>
        <v/>
      </c>
      <c r="Y140" s="13" t="str">
        <f t="shared" si="91"/>
        <v/>
      </c>
      <c r="Z140" s="13" t="str">
        <f t="shared" si="92"/>
        <v/>
      </c>
      <c r="AA140" s="13" t="str">
        <f t="shared" si="93"/>
        <v/>
      </c>
      <c r="AC140" s="14">
        <f t="shared" si="123"/>
        <v>1.3085658770975549E-2</v>
      </c>
      <c r="AD140" s="14">
        <f t="shared" si="94"/>
        <v>1.6094016598509241E-2</v>
      </c>
      <c r="AE140" s="14" t="str">
        <f t="shared" si="95"/>
        <v/>
      </c>
      <c r="AF140" s="14" t="str">
        <f t="shared" si="96"/>
        <v/>
      </c>
      <c r="AG140" s="14" t="str">
        <f t="shared" si="97"/>
        <v/>
      </c>
      <c r="AH140" s="14" t="str">
        <f t="shared" si="98"/>
        <v/>
      </c>
      <c r="AI140" s="14" t="str">
        <f t="shared" si="99"/>
        <v/>
      </c>
      <c r="AJ140" s="14" t="str">
        <f t="shared" si="100"/>
        <v/>
      </c>
      <c r="AK140" s="14" t="str">
        <f t="shared" si="101"/>
        <v/>
      </c>
      <c r="AL140" s="14" t="str">
        <f t="shared" si="102"/>
        <v/>
      </c>
      <c r="AN140" s="14">
        <f t="shared" si="124"/>
        <v>1.3085658770975549E-2</v>
      </c>
      <c r="AO140" s="14">
        <f t="shared" si="103"/>
        <v>1.6094016598509241E-2</v>
      </c>
      <c r="AP140" s="14" t="str">
        <f t="shared" si="104"/>
        <v/>
      </c>
      <c r="AQ140" s="14" t="str">
        <f t="shared" si="105"/>
        <v/>
      </c>
      <c r="AR140" s="14" t="str">
        <f t="shared" si="106"/>
        <v/>
      </c>
      <c r="AS140" s="14" t="str">
        <f t="shared" si="107"/>
        <v/>
      </c>
      <c r="AT140" s="14" t="str">
        <f t="shared" si="108"/>
        <v/>
      </c>
      <c r="AU140" s="14" t="str">
        <f t="shared" si="109"/>
        <v/>
      </c>
      <c r="AV140" s="14" t="str">
        <f t="shared" si="110"/>
        <v/>
      </c>
      <c r="AW140" s="14" t="str">
        <f t="shared" si="111"/>
        <v/>
      </c>
      <c r="AY140" s="20">
        <f t="shared" si="125"/>
        <v>1097.8210650000001</v>
      </c>
      <c r="AZ140" s="20">
        <f t="shared" si="112"/>
        <v>1112.1867768481791</v>
      </c>
      <c r="BA140" s="20">
        <f t="shared" si="113"/>
        <v>1115.4894154423032</v>
      </c>
      <c r="BB140" s="20" t="str">
        <f t="shared" si="114"/>
        <v/>
      </c>
      <c r="BC140" s="20" t="str">
        <f t="shared" si="115"/>
        <v/>
      </c>
      <c r="BD140" s="20" t="str">
        <f t="shared" si="116"/>
        <v/>
      </c>
      <c r="BE140" s="20" t="str">
        <f t="shared" si="117"/>
        <v/>
      </c>
      <c r="BF140" s="20" t="str">
        <f t="shared" si="118"/>
        <v/>
      </c>
      <c r="BG140" s="20" t="str">
        <f t="shared" si="119"/>
        <v/>
      </c>
      <c r="BH140" s="20" t="str">
        <f t="shared" si="120"/>
        <v/>
      </c>
      <c r="BI140" s="20" t="str">
        <f t="shared" si="121"/>
        <v/>
      </c>
    </row>
    <row r="141" spans="2:61">
      <c r="B141" t="str">
        <f t="shared" si="84"/>
        <v>2003:11</v>
      </c>
      <c r="C141">
        <v>2003</v>
      </c>
      <c r="D141">
        <v>11</v>
      </c>
      <c r="E141" s="13">
        <v>28.619</v>
      </c>
      <c r="F141" s="13">
        <v>31.600999999999999</v>
      </c>
      <c r="G141" s="13">
        <v>31.198794168912499</v>
      </c>
      <c r="H141" s="13">
        <v>31.307189007440201</v>
      </c>
      <c r="I141" s="13"/>
      <c r="J141" s="13"/>
      <c r="K141" s="13"/>
      <c r="L141" s="13"/>
      <c r="M141" s="13"/>
      <c r="N141" s="13"/>
      <c r="O141" s="13"/>
      <c r="P141" s="13"/>
      <c r="R141" s="13">
        <f t="shared" si="122"/>
        <v>-0.40220583108749963</v>
      </c>
      <c r="S141" s="13">
        <f t="shared" si="85"/>
        <v>-0.29381099255979848</v>
      </c>
      <c r="T141" s="13" t="str">
        <f t="shared" si="86"/>
        <v/>
      </c>
      <c r="U141" s="13" t="str">
        <f t="shared" si="87"/>
        <v/>
      </c>
      <c r="V141" s="13" t="str">
        <f t="shared" si="88"/>
        <v/>
      </c>
      <c r="W141" s="13" t="str">
        <f t="shared" si="89"/>
        <v/>
      </c>
      <c r="X141" s="13" t="str">
        <f t="shared" si="90"/>
        <v/>
      </c>
      <c r="Y141" s="13" t="str">
        <f t="shared" si="91"/>
        <v/>
      </c>
      <c r="Z141" s="13" t="str">
        <f t="shared" si="92"/>
        <v/>
      </c>
      <c r="AA141" s="13" t="str">
        <f t="shared" si="93"/>
        <v/>
      </c>
      <c r="AC141" s="14">
        <f t="shared" si="123"/>
        <v>-1.2727629856254538E-2</v>
      </c>
      <c r="AD141" s="14">
        <f t="shared" si="94"/>
        <v>-9.2975219948672038E-3</v>
      </c>
      <c r="AE141" s="14" t="str">
        <f t="shared" si="95"/>
        <v/>
      </c>
      <c r="AF141" s="14" t="str">
        <f t="shared" si="96"/>
        <v/>
      </c>
      <c r="AG141" s="14" t="str">
        <f t="shared" si="97"/>
        <v/>
      </c>
      <c r="AH141" s="14" t="str">
        <f t="shared" si="98"/>
        <v/>
      </c>
      <c r="AI141" s="14" t="str">
        <f t="shared" si="99"/>
        <v/>
      </c>
      <c r="AJ141" s="14" t="str">
        <f t="shared" si="100"/>
        <v/>
      </c>
      <c r="AK141" s="14" t="str">
        <f t="shared" si="101"/>
        <v/>
      </c>
      <c r="AL141" s="14" t="str">
        <f t="shared" si="102"/>
        <v/>
      </c>
      <c r="AN141" s="14">
        <f t="shared" si="124"/>
        <v>1.2727629856254538E-2</v>
      </c>
      <c r="AO141" s="14">
        <f t="shared" si="103"/>
        <v>9.2975219948672038E-3</v>
      </c>
      <c r="AP141" s="14" t="str">
        <f t="shared" si="104"/>
        <v/>
      </c>
      <c r="AQ141" s="14" t="str">
        <f t="shared" si="105"/>
        <v/>
      </c>
      <c r="AR141" s="14" t="str">
        <f t="shared" si="106"/>
        <v/>
      </c>
      <c r="AS141" s="14" t="str">
        <f t="shared" si="107"/>
        <v/>
      </c>
      <c r="AT141" s="14" t="str">
        <f t="shared" si="108"/>
        <v/>
      </c>
      <c r="AU141" s="14" t="str">
        <f t="shared" si="109"/>
        <v/>
      </c>
      <c r="AV141" s="14" t="str">
        <f t="shared" si="110"/>
        <v/>
      </c>
      <c r="AW141" s="14" t="str">
        <f t="shared" si="111"/>
        <v/>
      </c>
      <c r="AY141" s="20">
        <f t="shared" si="125"/>
        <v>904.38901899999996</v>
      </c>
      <c r="AZ141" s="20">
        <f t="shared" si="112"/>
        <v>892.87829032010677</v>
      </c>
      <c r="BA141" s="20">
        <f t="shared" si="113"/>
        <v>895.98044220393115</v>
      </c>
      <c r="BB141" s="20" t="str">
        <f t="shared" si="114"/>
        <v/>
      </c>
      <c r="BC141" s="20" t="str">
        <f t="shared" si="115"/>
        <v/>
      </c>
      <c r="BD141" s="20" t="str">
        <f t="shared" si="116"/>
        <v/>
      </c>
      <c r="BE141" s="20" t="str">
        <f t="shared" si="117"/>
        <v/>
      </c>
      <c r="BF141" s="20" t="str">
        <f t="shared" si="118"/>
        <v/>
      </c>
      <c r="BG141" s="20" t="str">
        <f t="shared" si="119"/>
        <v/>
      </c>
      <c r="BH141" s="20" t="str">
        <f t="shared" si="120"/>
        <v/>
      </c>
      <c r="BI141" s="20" t="str">
        <f t="shared" si="121"/>
        <v/>
      </c>
    </row>
    <row r="142" spans="2:61">
      <c r="B142" t="str">
        <f t="shared" si="84"/>
        <v>2003:12</v>
      </c>
      <c r="C142">
        <v>2003</v>
      </c>
      <c r="D142">
        <v>12</v>
      </c>
      <c r="E142" s="13">
        <v>31.047999999999998</v>
      </c>
      <c r="F142" s="13">
        <v>37.389000000000003</v>
      </c>
      <c r="G142" s="13">
        <v>37.211231521965601</v>
      </c>
      <c r="H142" s="13">
        <v>37.344760711832201</v>
      </c>
      <c r="I142" s="13"/>
      <c r="J142" s="13"/>
      <c r="K142" s="13"/>
      <c r="L142" s="13"/>
      <c r="M142" s="13"/>
      <c r="N142" s="13"/>
      <c r="O142" s="13"/>
      <c r="P142" s="13"/>
      <c r="R142" s="13">
        <f t="shared" si="122"/>
        <v>-0.17776847803440177</v>
      </c>
      <c r="S142" s="13">
        <f t="shared" si="85"/>
        <v>-4.423928816780176E-2</v>
      </c>
      <c r="T142" s="13" t="str">
        <f t="shared" si="86"/>
        <v/>
      </c>
      <c r="U142" s="13" t="str">
        <f t="shared" si="87"/>
        <v/>
      </c>
      <c r="V142" s="13" t="str">
        <f t="shared" si="88"/>
        <v/>
      </c>
      <c r="W142" s="13" t="str">
        <f t="shared" si="89"/>
        <v/>
      </c>
      <c r="X142" s="13" t="str">
        <f t="shared" si="90"/>
        <v/>
      </c>
      <c r="Y142" s="13" t="str">
        <f t="shared" si="91"/>
        <v/>
      </c>
      <c r="Z142" s="13" t="str">
        <f t="shared" si="92"/>
        <v/>
      </c>
      <c r="AA142" s="13" t="str">
        <f t="shared" si="93"/>
        <v/>
      </c>
      <c r="AC142" s="14">
        <f t="shared" si="123"/>
        <v>-4.7545662637246714E-3</v>
      </c>
      <c r="AD142" s="14">
        <f t="shared" si="94"/>
        <v>-1.1832166724919564E-3</v>
      </c>
      <c r="AE142" s="14" t="str">
        <f t="shared" si="95"/>
        <v/>
      </c>
      <c r="AF142" s="14" t="str">
        <f t="shared" si="96"/>
        <v/>
      </c>
      <c r="AG142" s="14" t="str">
        <f t="shared" si="97"/>
        <v/>
      </c>
      <c r="AH142" s="14" t="str">
        <f t="shared" si="98"/>
        <v/>
      </c>
      <c r="AI142" s="14" t="str">
        <f t="shared" si="99"/>
        <v/>
      </c>
      <c r="AJ142" s="14" t="str">
        <f t="shared" si="100"/>
        <v/>
      </c>
      <c r="AK142" s="14" t="str">
        <f t="shared" si="101"/>
        <v/>
      </c>
      <c r="AL142" s="14" t="str">
        <f t="shared" si="102"/>
        <v/>
      </c>
      <c r="AN142" s="14">
        <f t="shared" si="124"/>
        <v>4.7545662637246714E-3</v>
      </c>
      <c r="AO142" s="14">
        <f t="shared" si="103"/>
        <v>1.1832166724919564E-3</v>
      </c>
      <c r="AP142" s="14" t="str">
        <f t="shared" si="104"/>
        <v/>
      </c>
      <c r="AQ142" s="14" t="str">
        <f t="shared" si="105"/>
        <v/>
      </c>
      <c r="AR142" s="14" t="str">
        <f t="shared" si="106"/>
        <v/>
      </c>
      <c r="AS142" s="14" t="str">
        <f t="shared" si="107"/>
        <v/>
      </c>
      <c r="AT142" s="14" t="str">
        <f t="shared" si="108"/>
        <v/>
      </c>
      <c r="AU142" s="14" t="str">
        <f t="shared" si="109"/>
        <v/>
      </c>
      <c r="AV142" s="14" t="str">
        <f t="shared" si="110"/>
        <v/>
      </c>
      <c r="AW142" s="14" t="str">
        <f t="shared" si="111"/>
        <v/>
      </c>
      <c r="AY142" s="20">
        <f t="shared" si="125"/>
        <v>1160.853672</v>
      </c>
      <c r="AZ142" s="20">
        <f t="shared" si="112"/>
        <v>1155.334316293988</v>
      </c>
      <c r="BA142" s="20">
        <f t="shared" si="113"/>
        <v>1159.480130580966</v>
      </c>
      <c r="BB142" s="20" t="str">
        <f t="shared" si="114"/>
        <v/>
      </c>
      <c r="BC142" s="20" t="str">
        <f t="shared" si="115"/>
        <v/>
      </c>
      <c r="BD142" s="20" t="str">
        <f t="shared" si="116"/>
        <v/>
      </c>
      <c r="BE142" s="20" t="str">
        <f t="shared" si="117"/>
        <v/>
      </c>
      <c r="BF142" s="20" t="str">
        <f t="shared" si="118"/>
        <v/>
      </c>
      <c r="BG142" s="20" t="str">
        <f t="shared" si="119"/>
        <v/>
      </c>
      <c r="BH142" s="20" t="str">
        <f t="shared" si="120"/>
        <v/>
      </c>
      <c r="BI142" s="20" t="str">
        <f t="shared" si="121"/>
        <v/>
      </c>
    </row>
    <row r="143" spans="2:61">
      <c r="B143" t="str">
        <f t="shared" si="84"/>
        <v>2004:1</v>
      </c>
      <c r="C143">
        <v>2004</v>
      </c>
      <c r="D143">
        <v>1</v>
      </c>
      <c r="E143" s="13">
        <v>32.286000000000001</v>
      </c>
      <c r="F143" s="13">
        <v>42.902000000000001</v>
      </c>
      <c r="G143" s="13">
        <v>43.310916855986498</v>
      </c>
      <c r="H143" s="13">
        <v>43.4462669894275</v>
      </c>
      <c r="I143" s="13"/>
      <c r="J143" s="13"/>
      <c r="K143" s="13"/>
      <c r="L143" s="13"/>
      <c r="M143" s="13"/>
      <c r="N143" s="13"/>
      <c r="O143" s="13"/>
      <c r="P143" s="13"/>
      <c r="R143" s="13">
        <f t="shared" si="122"/>
        <v>0.4089168559864973</v>
      </c>
      <c r="S143" s="13">
        <f t="shared" si="85"/>
        <v>0.54426698942749852</v>
      </c>
      <c r="T143" s="13" t="str">
        <f t="shared" si="86"/>
        <v/>
      </c>
      <c r="U143" s="13" t="str">
        <f t="shared" si="87"/>
        <v/>
      </c>
      <c r="V143" s="13" t="str">
        <f t="shared" si="88"/>
        <v/>
      </c>
      <c r="W143" s="13" t="str">
        <f t="shared" si="89"/>
        <v/>
      </c>
      <c r="X143" s="13" t="str">
        <f t="shared" si="90"/>
        <v/>
      </c>
      <c r="Y143" s="13" t="str">
        <f t="shared" si="91"/>
        <v/>
      </c>
      <c r="Z143" s="13" t="str">
        <f t="shared" si="92"/>
        <v/>
      </c>
      <c r="AA143" s="13" t="str">
        <f t="shared" si="93"/>
        <v/>
      </c>
      <c r="AC143" s="14">
        <f t="shared" si="123"/>
        <v>9.5314170897976159E-3</v>
      </c>
      <c r="AD143" s="14">
        <f t="shared" si="94"/>
        <v>1.2686284775243544E-2</v>
      </c>
      <c r="AE143" s="14" t="str">
        <f t="shared" si="95"/>
        <v/>
      </c>
      <c r="AF143" s="14" t="str">
        <f t="shared" si="96"/>
        <v/>
      </c>
      <c r="AG143" s="14" t="str">
        <f t="shared" si="97"/>
        <v/>
      </c>
      <c r="AH143" s="14" t="str">
        <f t="shared" si="98"/>
        <v/>
      </c>
      <c r="AI143" s="14" t="str">
        <f t="shared" si="99"/>
        <v/>
      </c>
      <c r="AJ143" s="14" t="str">
        <f t="shared" si="100"/>
        <v/>
      </c>
      <c r="AK143" s="14" t="str">
        <f t="shared" si="101"/>
        <v/>
      </c>
      <c r="AL143" s="14" t="str">
        <f t="shared" si="102"/>
        <v/>
      </c>
      <c r="AN143" s="14">
        <f t="shared" si="124"/>
        <v>9.5314170897976159E-3</v>
      </c>
      <c r="AO143" s="14">
        <f t="shared" si="103"/>
        <v>1.2686284775243544E-2</v>
      </c>
      <c r="AP143" s="14" t="str">
        <f t="shared" si="104"/>
        <v/>
      </c>
      <c r="AQ143" s="14" t="str">
        <f t="shared" si="105"/>
        <v/>
      </c>
      <c r="AR143" s="14" t="str">
        <f t="shared" si="106"/>
        <v/>
      </c>
      <c r="AS143" s="14" t="str">
        <f t="shared" si="107"/>
        <v/>
      </c>
      <c r="AT143" s="14" t="str">
        <f t="shared" si="108"/>
        <v/>
      </c>
      <c r="AU143" s="14" t="str">
        <f t="shared" si="109"/>
        <v/>
      </c>
      <c r="AV143" s="14" t="str">
        <f t="shared" si="110"/>
        <v/>
      </c>
      <c r="AW143" s="14" t="str">
        <f t="shared" si="111"/>
        <v/>
      </c>
      <c r="AY143" s="20">
        <f t="shared" si="125"/>
        <v>1385.1339720000001</v>
      </c>
      <c r="AZ143" s="20">
        <f t="shared" si="112"/>
        <v>1398.3362616123802</v>
      </c>
      <c r="BA143" s="20">
        <f t="shared" si="113"/>
        <v>1402.7061760206564</v>
      </c>
      <c r="BB143" s="20" t="str">
        <f t="shared" si="114"/>
        <v/>
      </c>
      <c r="BC143" s="20" t="str">
        <f t="shared" si="115"/>
        <v/>
      </c>
      <c r="BD143" s="20" t="str">
        <f t="shared" si="116"/>
        <v/>
      </c>
      <c r="BE143" s="20" t="str">
        <f t="shared" si="117"/>
        <v/>
      </c>
      <c r="BF143" s="20" t="str">
        <f t="shared" si="118"/>
        <v/>
      </c>
      <c r="BG143" s="20" t="str">
        <f t="shared" si="119"/>
        <v/>
      </c>
      <c r="BH143" s="20" t="str">
        <f t="shared" si="120"/>
        <v/>
      </c>
      <c r="BI143" s="20" t="str">
        <f t="shared" si="121"/>
        <v/>
      </c>
    </row>
    <row r="144" spans="2:61">
      <c r="B144" t="str">
        <f t="shared" si="84"/>
        <v>2004:2</v>
      </c>
      <c r="C144">
        <v>2004</v>
      </c>
      <c r="D144">
        <v>2</v>
      </c>
      <c r="E144" s="13">
        <v>29.905000000000001</v>
      </c>
      <c r="F144" s="13">
        <v>42.709000000000003</v>
      </c>
      <c r="G144" s="13">
        <v>41.8342337018439</v>
      </c>
      <c r="H144" s="13">
        <v>41.981076660756401</v>
      </c>
      <c r="I144" s="13"/>
      <c r="J144" s="13"/>
      <c r="K144" s="13"/>
      <c r="L144" s="13"/>
      <c r="M144" s="13"/>
      <c r="N144" s="13"/>
      <c r="O144" s="13"/>
      <c r="P144" s="13"/>
      <c r="R144" s="13">
        <f t="shared" si="122"/>
        <v>-0.87476629815610352</v>
      </c>
      <c r="S144" s="13">
        <f t="shared" si="85"/>
        <v>-0.72792333924360264</v>
      </c>
      <c r="T144" s="13" t="str">
        <f t="shared" si="86"/>
        <v/>
      </c>
      <c r="U144" s="13" t="str">
        <f t="shared" si="87"/>
        <v/>
      </c>
      <c r="V144" s="13" t="str">
        <f t="shared" si="88"/>
        <v/>
      </c>
      <c r="W144" s="13" t="str">
        <f t="shared" si="89"/>
        <v/>
      </c>
      <c r="X144" s="13" t="str">
        <f t="shared" si="90"/>
        <v/>
      </c>
      <c r="Y144" s="13" t="str">
        <f t="shared" si="91"/>
        <v/>
      </c>
      <c r="Z144" s="13" t="str">
        <f t="shared" si="92"/>
        <v/>
      </c>
      <c r="AA144" s="13" t="str">
        <f t="shared" si="93"/>
        <v/>
      </c>
      <c r="AC144" s="14">
        <f t="shared" si="123"/>
        <v>-2.0482013115645493E-2</v>
      </c>
      <c r="AD144" s="14">
        <f t="shared" si="94"/>
        <v>-1.7043792625526296E-2</v>
      </c>
      <c r="AE144" s="14" t="str">
        <f t="shared" si="95"/>
        <v/>
      </c>
      <c r="AF144" s="14" t="str">
        <f t="shared" si="96"/>
        <v/>
      </c>
      <c r="AG144" s="14" t="str">
        <f t="shared" si="97"/>
        <v/>
      </c>
      <c r="AH144" s="14" t="str">
        <f t="shared" si="98"/>
        <v/>
      </c>
      <c r="AI144" s="14" t="str">
        <f t="shared" si="99"/>
        <v/>
      </c>
      <c r="AJ144" s="14" t="str">
        <f t="shared" si="100"/>
        <v/>
      </c>
      <c r="AK144" s="14" t="str">
        <f t="shared" si="101"/>
        <v/>
      </c>
      <c r="AL144" s="14" t="str">
        <f t="shared" si="102"/>
        <v/>
      </c>
      <c r="AN144" s="14">
        <f t="shared" si="124"/>
        <v>2.0482013115645493E-2</v>
      </c>
      <c r="AO144" s="14">
        <f t="shared" si="103"/>
        <v>1.7043792625526296E-2</v>
      </c>
      <c r="AP144" s="14" t="str">
        <f t="shared" si="104"/>
        <v/>
      </c>
      <c r="AQ144" s="14" t="str">
        <f t="shared" si="105"/>
        <v/>
      </c>
      <c r="AR144" s="14" t="str">
        <f t="shared" si="106"/>
        <v/>
      </c>
      <c r="AS144" s="14" t="str">
        <f t="shared" si="107"/>
        <v/>
      </c>
      <c r="AT144" s="14" t="str">
        <f t="shared" si="108"/>
        <v/>
      </c>
      <c r="AU144" s="14" t="str">
        <f t="shared" si="109"/>
        <v/>
      </c>
      <c r="AV144" s="14" t="str">
        <f t="shared" si="110"/>
        <v/>
      </c>
      <c r="AW144" s="14" t="str">
        <f t="shared" si="111"/>
        <v/>
      </c>
      <c r="AY144" s="20">
        <f t="shared" si="125"/>
        <v>1277.2126450000001</v>
      </c>
      <c r="AZ144" s="20">
        <f t="shared" si="112"/>
        <v>1251.0527588536418</v>
      </c>
      <c r="BA144" s="20">
        <f t="shared" si="113"/>
        <v>1255.4440975399202</v>
      </c>
      <c r="BB144" s="20" t="str">
        <f t="shared" si="114"/>
        <v/>
      </c>
      <c r="BC144" s="20" t="str">
        <f t="shared" si="115"/>
        <v/>
      </c>
      <c r="BD144" s="20" t="str">
        <f t="shared" si="116"/>
        <v/>
      </c>
      <c r="BE144" s="20" t="str">
        <f t="shared" si="117"/>
        <v/>
      </c>
      <c r="BF144" s="20" t="str">
        <f t="shared" si="118"/>
        <v/>
      </c>
      <c r="BG144" s="20" t="str">
        <f t="shared" si="119"/>
        <v/>
      </c>
      <c r="BH144" s="20" t="str">
        <f t="shared" si="120"/>
        <v/>
      </c>
      <c r="BI144" s="20" t="str">
        <f t="shared" si="121"/>
        <v/>
      </c>
    </row>
    <row r="145" spans="2:61">
      <c r="B145" t="str">
        <f t="shared" si="84"/>
        <v>2004:3</v>
      </c>
      <c r="C145">
        <v>2004</v>
      </c>
      <c r="D145">
        <v>3</v>
      </c>
      <c r="E145" s="13">
        <v>29.381</v>
      </c>
      <c r="F145" s="13">
        <v>34.450000000000003</v>
      </c>
      <c r="G145" s="13">
        <v>34.280815114073</v>
      </c>
      <c r="H145" s="13">
        <v>34.417374518663699</v>
      </c>
      <c r="I145" s="13"/>
      <c r="J145" s="13"/>
      <c r="K145" s="13"/>
      <c r="L145" s="13"/>
      <c r="M145" s="13"/>
      <c r="N145" s="13"/>
      <c r="O145" s="13"/>
      <c r="P145" s="13"/>
      <c r="R145" s="13">
        <f t="shared" si="122"/>
        <v>-0.16918488592700243</v>
      </c>
      <c r="S145" s="13">
        <f t="shared" si="85"/>
        <v>-3.2625481336303608E-2</v>
      </c>
      <c r="T145" s="13" t="str">
        <f t="shared" si="86"/>
        <v/>
      </c>
      <c r="U145" s="13" t="str">
        <f t="shared" si="87"/>
        <v/>
      </c>
      <c r="V145" s="13" t="str">
        <f t="shared" si="88"/>
        <v/>
      </c>
      <c r="W145" s="13" t="str">
        <f t="shared" si="89"/>
        <v/>
      </c>
      <c r="X145" s="13" t="str">
        <f t="shared" si="90"/>
        <v/>
      </c>
      <c r="Y145" s="13" t="str">
        <f t="shared" si="91"/>
        <v/>
      </c>
      <c r="Z145" s="13" t="str">
        <f t="shared" si="92"/>
        <v/>
      </c>
      <c r="AA145" s="13" t="str">
        <f t="shared" si="93"/>
        <v/>
      </c>
      <c r="AC145" s="14">
        <f t="shared" si="123"/>
        <v>-4.9110271676923774E-3</v>
      </c>
      <c r="AD145" s="14">
        <f t="shared" si="94"/>
        <v>-9.4703864546599726E-4</v>
      </c>
      <c r="AE145" s="14" t="str">
        <f t="shared" si="95"/>
        <v/>
      </c>
      <c r="AF145" s="14" t="str">
        <f t="shared" si="96"/>
        <v/>
      </c>
      <c r="AG145" s="14" t="str">
        <f t="shared" si="97"/>
        <v/>
      </c>
      <c r="AH145" s="14" t="str">
        <f t="shared" si="98"/>
        <v/>
      </c>
      <c r="AI145" s="14" t="str">
        <f t="shared" si="99"/>
        <v/>
      </c>
      <c r="AJ145" s="14" t="str">
        <f t="shared" si="100"/>
        <v/>
      </c>
      <c r="AK145" s="14" t="str">
        <f t="shared" si="101"/>
        <v/>
      </c>
      <c r="AL145" s="14" t="str">
        <f t="shared" si="102"/>
        <v/>
      </c>
      <c r="AN145" s="14">
        <f t="shared" si="124"/>
        <v>4.9110271676923774E-3</v>
      </c>
      <c r="AO145" s="14">
        <f t="shared" si="103"/>
        <v>9.4703864546599726E-4</v>
      </c>
      <c r="AP145" s="14" t="str">
        <f t="shared" si="104"/>
        <v/>
      </c>
      <c r="AQ145" s="14" t="str">
        <f t="shared" si="105"/>
        <v/>
      </c>
      <c r="AR145" s="14" t="str">
        <f t="shared" si="106"/>
        <v/>
      </c>
      <c r="AS145" s="14" t="str">
        <f t="shared" si="107"/>
        <v/>
      </c>
      <c r="AT145" s="14" t="str">
        <f t="shared" si="108"/>
        <v/>
      </c>
      <c r="AU145" s="14" t="str">
        <f t="shared" si="109"/>
        <v/>
      </c>
      <c r="AV145" s="14" t="str">
        <f t="shared" si="110"/>
        <v/>
      </c>
      <c r="AW145" s="14" t="str">
        <f t="shared" si="111"/>
        <v/>
      </c>
      <c r="AY145" s="20">
        <f t="shared" si="125"/>
        <v>1012.1754500000001</v>
      </c>
      <c r="AZ145" s="20">
        <f t="shared" si="112"/>
        <v>1007.2046288665788</v>
      </c>
      <c r="BA145" s="20">
        <f t="shared" si="113"/>
        <v>1011.2168807328582</v>
      </c>
      <c r="BB145" s="20" t="str">
        <f t="shared" si="114"/>
        <v/>
      </c>
      <c r="BC145" s="20" t="str">
        <f t="shared" si="115"/>
        <v/>
      </c>
      <c r="BD145" s="20" t="str">
        <f t="shared" si="116"/>
        <v/>
      </c>
      <c r="BE145" s="20" t="str">
        <f t="shared" si="117"/>
        <v/>
      </c>
      <c r="BF145" s="20" t="str">
        <f t="shared" si="118"/>
        <v/>
      </c>
      <c r="BG145" s="20" t="str">
        <f t="shared" si="119"/>
        <v/>
      </c>
      <c r="BH145" s="20" t="str">
        <f t="shared" si="120"/>
        <v/>
      </c>
      <c r="BI145" s="20" t="str">
        <f t="shared" si="121"/>
        <v/>
      </c>
    </row>
    <row r="146" spans="2:61">
      <c r="B146" t="str">
        <f t="shared" si="84"/>
        <v>2004:4</v>
      </c>
      <c r="C146">
        <v>2004</v>
      </c>
      <c r="D146">
        <v>4</v>
      </c>
      <c r="E146" s="13">
        <v>30.332999999999998</v>
      </c>
      <c r="F146" s="13">
        <v>29.687999999999999</v>
      </c>
      <c r="G146" s="13">
        <v>31.2135103352953</v>
      </c>
      <c r="H146" s="13">
        <v>31.351634941476</v>
      </c>
      <c r="I146" s="13"/>
      <c r="J146" s="13"/>
      <c r="K146" s="13"/>
      <c r="L146" s="13"/>
      <c r="M146" s="13"/>
      <c r="N146" s="13"/>
      <c r="O146" s="13"/>
      <c r="P146" s="13"/>
      <c r="R146" s="13">
        <f t="shared" si="122"/>
        <v>1.5255103352953014</v>
      </c>
      <c r="S146" s="13">
        <f t="shared" si="85"/>
        <v>1.6636349414760012</v>
      </c>
      <c r="T146" s="13" t="str">
        <f t="shared" si="86"/>
        <v/>
      </c>
      <c r="U146" s="13" t="str">
        <f t="shared" si="87"/>
        <v/>
      </c>
      <c r="V146" s="13" t="str">
        <f t="shared" si="88"/>
        <v/>
      </c>
      <c r="W146" s="13" t="str">
        <f t="shared" si="89"/>
        <v/>
      </c>
      <c r="X146" s="13" t="str">
        <f t="shared" si="90"/>
        <v/>
      </c>
      <c r="Y146" s="13" t="str">
        <f t="shared" si="91"/>
        <v/>
      </c>
      <c r="Z146" s="13" t="str">
        <f t="shared" si="92"/>
        <v/>
      </c>
      <c r="AA146" s="13" t="str">
        <f t="shared" si="93"/>
        <v/>
      </c>
      <c r="AC146" s="14">
        <f t="shared" si="123"/>
        <v>5.1384745866858712E-2</v>
      </c>
      <c r="AD146" s="14">
        <f t="shared" si="94"/>
        <v>5.6037285821746205E-2</v>
      </c>
      <c r="AE146" s="14" t="str">
        <f t="shared" si="95"/>
        <v/>
      </c>
      <c r="AF146" s="14" t="str">
        <f t="shared" si="96"/>
        <v/>
      </c>
      <c r="AG146" s="14" t="str">
        <f t="shared" si="97"/>
        <v/>
      </c>
      <c r="AH146" s="14" t="str">
        <f t="shared" si="98"/>
        <v/>
      </c>
      <c r="AI146" s="14" t="str">
        <f t="shared" si="99"/>
        <v/>
      </c>
      <c r="AJ146" s="14" t="str">
        <f t="shared" si="100"/>
        <v/>
      </c>
      <c r="AK146" s="14" t="str">
        <f t="shared" si="101"/>
        <v/>
      </c>
      <c r="AL146" s="14" t="str">
        <f t="shared" si="102"/>
        <v/>
      </c>
      <c r="AN146" s="14">
        <f t="shared" si="124"/>
        <v>5.1384745866858712E-2</v>
      </c>
      <c r="AO146" s="14">
        <f t="shared" si="103"/>
        <v>5.6037285821746205E-2</v>
      </c>
      <c r="AP146" s="14" t="str">
        <f t="shared" si="104"/>
        <v/>
      </c>
      <c r="AQ146" s="14" t="str">
        <f t="shared" si="105"/>
        <v/>
      </c>
      <c r="AR146" s="14" t="str">
        <f t="shared" si="106"/>
        <v/>
      </c>
      <c r="AS146" s="14" t="str">
        <f t="shared" si="107"/>
        <v/>
      </c>
      <c r="AT146" s="14" t="str">
        <f t="shared" si="108"/>
        <v/>
      </c>
      <c r="AU146" s="14" t="str">
        <f t="shared" si="109"/>
        <v/>
      </c>
      <c r="AV146" s="14" t="str">
        <f t="shared" si="110"/>
        <v/>
      </c>
      <c r="AW146" s="14" t="str">
        <f t="shared" si="111"/>
        <v/>
      </c>
      <c r="AY146" s="20">
        <f t="shared" si="125"/>
        <v>900.52610399999992</v>
      </c>
      <c r="AZ146" s="20">
        <f t="shared" si="112"/>
        <v>946.79940900051224</v>
      </c>
      <c r="BA146" s="20">
        <f t="shared" si="113"/>
        <v>950.98914267979148</v>
      </c>
      <c r="BB146" s="20" t="str">
        <f t="shared" si="114"/>
        <v/>
      </c>
      <c r="BC146" s="20" t="str">
        <f t="shared" si="115"/>
        <v/>
      </c>
      <c r="BD146" s="20" t="str">
        <f t="shared" si="116"/>
        <v/>
      </c>
      <c r="BE146" s="20" t="str">
        <f t="shared" si="117"/>
        <v/>
      </c>
      <c r="BF146" s="20" t="str">
        <f t="shared" si="118"/>
        <v/>
      </c>
      <c r="BG146" s="20" t="str">
        <f t="shared" si="119"/>
        <v/>
      </c>
      <c r="BH146" s="20" t="str">
        <f t="shared" si="120"/>
        <v/>
      </c>
      <c r="BI146" s="20" t="str">
        <f t="shared" si="121"/>
        <v/>
      </c>
    </row>
    <row r="147" spans="2:61">
      <c r="B147" t="str">
        <f t="shared" si="84"/>
        <v>2004:5</v>
      </c>
      <c r="C147">
        <v>2004</v>
      </c>
      <c r="D147">
        <v>5</v>
      </c>
      <c r="E147" s="13">
        <v>29.81</v>
      </c>
      <c r="F147" s="13">
        <v>33.871000000000002</v>
      </c>
      <c r="G147" s="13">
        <v>32.720943080137097</v>
      </c>
      <c r="H147" s="13">
        <v>32.8715246343952</v>
      </c>
      <c r="I147" s="13"/>
      <c r="J147" s="13"/>
      <c r="K147" s="13"/>
      <c r="L147" s="13"/>
      <c r="M147" s="13"/>
      <c r="N147" s="13"/>
      <c r="O147" s="13"/>
      <c r="P147" s="13"/>
      <c r="R147" s="13">
        <f t="shared" si="122"/>
        <v>-1.1500569198629051</v>
      </c>
      <c r="S147" s="13">
        <f t="shared" si="85"/>
        <v>-0.99947536560480188</v>
      </c>
      <c r="T147" s="13" t="str">
        <f t="shared" si="86"/>
        <v/>
      </c>
      <c r="U147" s="13" t="str">
        <f t="shared" si="87"/>
        <v/>
      </c>
      <c r="V147" s="13" t="str">
        <f t="shared" si="88"/>
        <v/>
      </c>
      <c r="W147" s="13" t="str">
        <f t="shared" si="89"/>
        <v/>
      </c>
      <c r="X147" s="13" t="str">
        <f t="shared" si="90"/>
        <v/>
      </c>
      <c r="Y147" s="13" t="str">
        <f t="shared" si="91"/>
        <v/>
      </c>
      <c r="Z147" s="13" t="str">
        <f t="shared" si="92"/>
        <v/>
      </c>
      <c r="AA147" s="13" t="str">
        <f t="shared" si="93"/>
        <v/>
      </c>
      <c r="AC147" s="14">
        <f t="shared" si="123"/>
        <v>-3.3954029106400906E-2</v>
      </c>
      <c r="AD147" s="14">
        <f t="shared" si="94"/>
        <v>-2.9508292214720611E-2</v>
      </c>
      <c r="AE147" s="14" t="str">
        <f t="shared" si="95"/>
        <v/>
      </c>
      <c r="AF147" s="14" t="str">
        <f t="shared" si="96"/>
        <v/>
      </c>
      <c r="AG147" s="14" t="str">
        <f t="shared" si="97"/>
        <v/>
      </c>
      <c r="AH147" s="14" t="str">
        <f t="shared" si="98"/>
        <v/>
      </c>
      <c r="AI147" s="14" t="str">
        <f t="shared" si="99"/>
        <v/>
      </c>
      <c r="AJ147" s="14" t="str">
        <f t="shared" si="100"/>
        <v/>
      </c>
      <c r="AK147" s="14" t="str">
        <f t="shared" si="101"/>
        <v/>
      </c>
      <c r="AL147" s="14" t="str">
        <f t="shared" si="102"/>
        <v/>
      </c>
      <c r="AN147" s="14">
        <f t="shared" si="124"/>
        <v>3.3954029106400906E-2</v>
      </c>
      <c r="AO147" s="14">
        <f t="shared" si="103"/>
        <v>2.9508292214720611E-2</v>
      </c>
      <c r="AP147" s="14" t="str">
        <f t="shared" si="104"/>
        <v/>
      </c>
      <c r="AQ147" s="14" t="str">
        <f t="shared" si="105"/>
        <v/>
      </c>
      <c r="AR147" s="14" t="str">
        <f t="shared" si="106"/>
        <v/>
      </c>
      <c r="AS147" s="14" t="str">
        <f t="shared" si="107"/>
        <v/>
      </c>
      <c r="AT147" s="14" t="str">
        <f t="shared" si="108"/>
        <v/>
      </c>
      <c r="AU147" s="14" t="str">
        <f t="shared" si="109"/>
        <v/>
      </c>
      <c r="AV147" s="14" t="str">
        <f t="shared" si="110"/>
        <v/>
      </c>
      <c r="AW147" s="14" t="str">
        <f t="shared" si="111"/>
        <v/>
      </c>
      <c r="AY147" s="20">
        <f t="shared" si="125"/>
        <v>1009.69451</v>
      </c>
      <c r="AZ147" s="20">
        <f t="shared" si="112"/>
        <v>975.41131321888679</v>
      </c>
      <c r="BA147" s="20">
        <f t="shared" si="113"/>
        <v>979.90014935132092</v>
      </c>
      <c r="BB147" s="20" t="str">
        <f t="shared" si="114"/>
        <v/>
      </c>
      <c r="BC147" s="20" t="str">
        <f t="shared" si="115"/>
        <v/>
      </c>
      <c r="BD147" s="20" t="str">
        <f t="shared" si="116"/>
        <v/>
      </c>
      <c r="BE147" s="20" t="str">
        <f t="shared" si="117"/>
        <v/>
      </c>
      <c r="BF147" s="20" t="str">
        <f t="shared" si="118"/>
        <v/>
      </c>
      <c r="BG147" s="20" t="str">
        <f t="shared" si="119"/>
        <v/>
      </c>
      <c r="BH147" s="20" t="str">
        <f t="shared" si="120"/>
        <v/>
      </c>
      <c r="BI147" s="20" t="str">
        <f t="shared" si="121"/>
        <v/>
      </c>
    </row>
    <row r="148" spans="2:61">
      <c r="B148" t="str">
        <f t="shared" si="84"/>
        <v>2004:6</v>
      </c>
      <c r="C148">
        <v>2004</v>
      </c>
      <c r="D148">
        <v>6</v>
      </c>
      <c r="E148" s="13">
        <v>30.856999999999999</v>
      </c>
      <c r="F148" s="13">
        <v>48.182000000000002</v>
      </c>
      <c r="G148" s="13">
        <v>46.853928973345901</v>
      </c>
      <c r="H148" s="13">
        <v>46.975309537320001</v>
      </c>
      <c r="I148" s="13"/>
      <c r="J148" s="13"/>
      <c r="K148" s="13"/>
      <c r="L148" s="13"/>
      <c r="M148" s="13"/>
      <c r="N148" s="13"/>
      <c r="O148" s="13"/>
      <c r="P148" s="13"/>
      <c r="R148" s="13">
        <f t="shared" si="122"/>
        <v>-1.3280710266541007</v>
      </c>
      <c r="S148" s="13">
        <f t="shared" si="85"/>
        <v>-1.206690462680001</v>
      </c>
      <c r="T148" s="13" t="str">
        <f t="shared" si="86"/>
        <v/>
      </c>
      <c r="U148" s="13" t="str">
        <f t="shared" si="87"/>
        <v/>
      </c>
      <c r="V148" s="13" t="str">
        <f t="shared" si="88"/>
        <v/>
      </c>
      <c r="W148" s="13" t="str">
        <f t="shared" si="89"/>
        <v/>
      </c>
      <c r="X148" s="13" t="str">
        <f t="shared" si="90"/>
        <v/>
      </c>
      <c r="Y148" s="13" t="str">
        <f t="shared" si="91"/>
        <v/>
      </c>
      <c r="Z148" s="13" t="str">
        <f t="shared" si="92"/>
        <v/>
      </c>
      <c r="AA148" s="13" t="str">
        <f t="shared" si="93"/>
        <v/>
      </c>
      <c r="AC148" s="14">
        <f t="shared" si="123"/>
        <v>-2.7563634275333124E-2</v>
      </c>
      <c r="AD148" s="14">
        <f t="shared" si="94"/>
        <v>-2.5044424529492362E-2</v>
      </c>
      <c r="AE148" s="14" t="str">
        <f t="shared" si="95"/>
        <v/>
      </c>
      <c r="AF148" s="14" t="str">
        <f t="shared" si="96"/>
        <v/>
      </c>
      <c r="AG148" s="14" t="str">
        <f t="shared" si="97"/>
        <v/>
      </c>
      <c r="AH148" s="14" t="str">
        <f t="shared" si="98"/>
        <v/>
      </c>
      <c r="AI148" s="14" t="str">
        <f t="shared" si="99"/>
        <v/>
      </c>
      <c r="AJ148" s="14" t="str">
        <f t="shared" si="100"/>
        <v/>
      </c>
      <c r="AK148" s="14" t="str">
        <f t="shared" si="101"/>
        <v/>
      </c>
      <c r="AL148" s="14" t="str">
        <f t="shared" si="102"/>
        <v/>
      </c>
      <c r="AN148" s="14">
        <f t="shared" si="124"/>
        <v>2.7563634275333124E-2</v>
      </c>
      <c r="AO148" s="14">
        <f t="shared" si="103"/>
        <v>2.5044424529492362E-2</v>
      </c>
      <c r="AP148" s="14" t="str">
        <f t="shared" si="104"/>
        <v/>
      </c>
      <c r="AQ148" s="14" t="str">
        <f t="shared" si="105"/>
        <v/>
      </c>
      <c r="AR148" s="14" t="str">
        <f t="shared" si="106"/>
        <v/>
      </c>
      <c r="AS148" s="14" t="str">
        <f t="shared" si="107"/>
        <v/>
      </c>
      <c r="AT148" s="14" t="str">
        <f t="shared" si="108"/>
        <v/>
      </c>
      <c r="AU148" s="14" t="str">
        <f t="shared" si="109"/>
        <v/>
      </c>
      <c r="AV148" s="14" t="str">
        <f t="shared" si="110"/>
        <v/>
      </c>
      <c r="AW148" s="14" t="str">
        <f t="shared" si="111"/>
        <v/>
      </c>
      <c r="AY148" s="20">
        <f t="shared" si="125"/>
        <v>1486.751974</v>
      </c>
      <c r="AZ148" s="20">
        <f t="shared" si="112"/>
        <v>1445.7716863305345</v>
      </c>
      <c r="BA148" s="20">
        <f t="shared" si="113"/>
        <v>1449.5171263930833</v>
      </c>
      <c r="BB148" s="20" t="str">
        <f t="shared" si="114"/>
        <v/>
      </c>
      <c r="BC148" s="20" t="str">
        <f t="shared" si="115"/>
        <v/>
      </c>
      <c r="BD148" s="20" t="str">
        <f t="shared" si="116"/>
        <v/>
      </c>
      <c r="BE148" s="20" t="str">
        <f t="shared" si="117"/>
        <v/>
      </c>
      <c r="BF148" s="20" t="str">
        <f t="shared" si="118"/>
        <v/>
      </c>
      <c r="BG148" s="20" t="str">
        <f t="shared" si="119"/>
        <v/>
      </c>
      <c r="BH148" s="20" t="str">
        <f t="shared" si="120"/>
        <v/>
      </c>
      <c r="BI148" s="20" t="str">
        <f t="shared" si="121"/>
        <v/>
      </c>
    </row>
    <row r="149" spans="2:61">
      <c r="B149" t="str">
        <f t="shared" si="84"/>
        <v>2004:7</v>
      </c>
      <c r="C149">
        <v>2004</v>
      </c>
      <c r="D149">
        <v>7</v>
      </c>
      <c r="E149" s="13">
        <v>30.524000000000001</v>
      </c>
      <c r="F149" s="13">
        <v>54.305</v>
      </c>
      <c r="G149" s="13">
        <v>52.5000864600105</v>
      </c>
      <c r="H149" s="13">
        <v>52.610668402499002</v>
      </c>
      <c r="I149" s="13"/>
      <c r="J149" s="13"/>
      <c r="K149" s="13"/>
      <c r="L149" s="13"/>
      <c r="M149" s="13"/>
      <c r="N149" s="13"/>
      <c r="O149" s="13"/>
      <c r="P149" s="13"/>
      <c r="R149" s="13">
        <f t="shared" si="122"/>
        <v>-1.8049135399894993</v>
      </c>
      <c r="S149" s="13">
        <f t="shared" si="85"/>
        <v>-1.694331597500998</v>
      </c>
      <c r="T149" s="13" t="str">
        <f t="shared" si="86"/>
        <v/>
      </c>
      <c r="U149" s="13" t="str">
        <f t="shared" si="87"/>
        <v/>
      </c>
      <c r="V149" s="13" t="str">
        <f t="shared" si="88"/>
        <v/>
      </c>
      <c r="W149" s="13" t="str">
        <f t="shared" si="89"/>
        <v/>
      </c>
      <c r="X149" s="13" t="str">
        <f t="shared" si="90"/>
        <v/>
      </c>
      <c r="Y149" s="13" t="str">
        <f t="shared" si="91"/>
        <v/>
      </c>
      <c r="Z149" s="13" t="str">
        <f t="shared" si="92"/>
        <v/>
      </c>
      <c r="AA149" s="13" t="str">
        <f t="shared" si="93"/>
        <v/>
      </c>
      <c r="AC149" s="14">
        <f t="shared" si="123"/>
        <v>-3.3236599576272889E-2</v>
      </c>
      <c r="AD149" s="14">
        <f t="shared" si="94"/>
        <v>-3.1200287220347997E-2</v>
      </c>
      <c r="AE149" s="14" t="str">
        <f t="shared" si="95"/>
        <v/>
      </c>
      <c r="AF149" s="14" t="str">
        <f t="shared" si="96"/>
        <v/>
      </c>
      <c r="AG149" s="14" t="str">
        <f t="shared" si="97"/>
        <v/>
      </c>
      <c r="AH149" s="14" t="str">
        <f t="shared" si="98"/>
        <v/>
      </c>
      <c r="AI149" s="14" t="str">
        <f t="shared" si="99"/>
        <v/>
      </c>
      <c r="AJ149" s="14" t="str">
        <f t="shared" si="100"/>
        <v/>
      </c>
      <c r="AK149" s="14" t="str">
        <f t="shared" si="101"/>
        <v/>
      </c>
      <c r="AL149" s="14" t="str">
        <f t="shared" si="102"/>
        <v/>
      </c>
      <c r="AN149" s="14">
        <f t="shared" si="124"/>
        <v>3.3236599576272889E-2</v>
      </c>
      <c r="AO149" s="14">
        <f t="shared" si="103"/>
        <v>3.1200287220347997E-2</v>
      </c>
      <c r="AP149" s="14" t="str">
        <f t="shared" si="104"/>
        <v/>
      </c>
      <c r="AQ149" s="14" t="str">
        <f t="shared" si="105"/>
        <v/>
      </c>
      <c r="AR149" s="14" t="str">
        <f t="shared" si="106"/>
        <v/>
      </c>
      <c r="AS149" s="14" t="str">
        <f t="shared" si="107"/>
        <v/>
      </c>
      <c r="AT149" s="14" t="str">
        <f t="shared" si="108"/>
        <v/>
      </c>
      <c r="AU149" s="14" t="str">
        <f t="shared" si="109"/>
        <v/>
      </c>
      <c r="AV149" s="14" t="str">
        <f t="shared" si="110"/>
        <v/>
      </c>
      <c r="AW149" s="14" t="str">
        <f t="shared" si="111"/>
        <v/>
      </c>
      <c r="AY149" s="20">
        <f t="shared" si="125"/>
        <v>1657.60582</v>
      </c>
      <c r="AZ149" s="20">
        <f t="shared" si="112"/>
        <v>1602.5126391053604</v>
      </c>
      <c r="BA149" s="20">
        <f t="shared" si="113"/>
        <v>1605.8880423178796</v>
      </c>
      <c r="BB149" s="20" t="str">
        <f t="shared" si="114"/>
        <v/>
      </c>
      <c r="BC149" s="20" t="str">
        <f t="shared" si="115"/>
        <v/>
      </c>
      <c r="BD149" s="20" t="str">
        <f t="shared" si="116"/>
        <v/>
      </c>
      <c r="BE149" s="20" t="str">
        <f t="shared" si="117"/>
        <v/>
      </c>
      <c r="BF149" s="20" t="str">
        <f t="shared" si="118"/>
        <v/>
      </c>
      <c r="BG149" s="20" t="str">
        <f t="shared" si="119"/>
        <v/>
      </c>
      <c r="BH149" s="20" t="str">
        <f t="shared" si="120"/>
        <v/>
      </c>
      <c r="BI149" s="20" t="str">
        <f t="shared" si="121"/>
        <v/>
      </c>
    </row>
    <row r="150" spans="2:61">
      <c r="B150" t="str">
        <f t="shared" si="84"/>
        <v>2004:8</v>
      </c>
      <c r="C150">
        <v>2004</v>
      </c>
      <c r="D150">
        <v>8</v>
      </c>
      <c r="E150" s="13">
        <v>30.762</v>
      </c>
      <c r="F150" s="13">
        <v>54.119</v>
      </c>
      <c r="G150" s="13">
        <v>53.751681487719402</v>
      </c>
      <c r="H150" s="13">
        <v>53.846811163508903</v>
      </c>
      <c r="I150" s="13"/>
      <c r="J150" s="13"/>
      <c r="K150" s="13"/>
      <c r="L150" s="13"/>
      <c r="M150" s="13"/>
      <c r="N150" s="13"/>
      <c r="O150" s="13"/>
      <c r="P150" s="13"/>
      <c r="R150" s="13">
        <f t="shared" si="122"/>
        <v>-0.36731851228059753</v>
      </c>
      <c r="S150" s="13">
        <f t="shared" si="85"/>
        <v>-0.27218883649109671</v>
      </c>
      <c r="T150" s="13" t="str">
        <f t="shared" si="86"/>
        <v/>
      </c>
      <c r="U150" s="13" t="str">
        <f t="shared" si="87"/>
        <v/>
      </c>
      <c r="V150" s="13" t="str">
        <f t="shared" si="88"/>
        <v/>
      </c>
      <c r="W150" s="13" t="str">
        <f t="shared" si="89"/>
        <v/>
      </c>
      <c r="X150" s="13" t="str">
        <f t="shared" si="90"/>
        <v/>
      </c>
      <c r="Y150" s="13" t="str">
        <f t="shared" si="91"/>
        <v/>
      </c>
      <c r="Z150" s="13" t="str">
        <f t="shared" si="92"/>
        <v/>
      </c>
      <c r="AA150" s="13" t="str">
        <f t="shared" si="93"/>
        <v/>
      </c>
      <c r="AC150" s="14">
        <f t="shared" si="123"/>
        <v>-6.7872376112011962E-3</v>
      </c>
      <c r="AD150" s="14">
        <f t="shared" si="94"/>
        <v>-5.0294505902011627E-3</v>
      </c>
      <c r="AE150" s="14" t="str">
        <f t="shared" si="95"/>
        <v/>
      </c>
      <c r="AF150" s="14" t="str">
        <f t="shared" si="96"/>
        <v/>
      </c>
      <c r="AG150" s="14" t="str">
        <f t="shared" si="97"/>
        <v/>
      </c>
      <c r="AH150" s="14" t="str">
        <f t="shared" si="98"/>
        <v/>
      </c>
      <c r="AI150" s="14" t="str">
        <f t="shared" si="99"/>
        <v/>
      </c>
      <c r="AJ150" s="14" t="str">
        <f t="shared" si="100"/>
        <v/>
      </c>
      <c r="AK150" s="14" t="str">
        <f t="shared" si="101"/>
        <v/>
      </c>
      <c r="AL150" s="14" t="str">
        <f t="shared" si="102"/>
        <v/>
      </c>
      <c r="AN150" s="14">
        <f t="shared" si="124"/>
        <v>6.7872376112011962E-3</v>
      </c>
      <c r="AO150" s="14">
        <f t="shared" si="103"/>
        <v>5.0294505902011627E-3</v>
      </c>
      <c r="AP150" s="14" t="str">
        <f t="shared" si="104"/>
        <v/>
      </c>
      <c r="AQ150" s="14" t="str">
        <f t="shared" si="105"/>
        <v/>
      </c>
      <c r="AR150" s="14" t="str">
        <f t="shared" si="106"/>
        <v/>
      </c>
      <c r="AS150" s="14" t="str">
        <f t="shared" si="107"/>
        <v/>
      </c>
      <c r="AT150" s="14" t="str">
        <f t="shared" si="108"/>
        <v/>
      </c>
      <c r="AU150" s="14" t="str">
        <f t="shared" si="109"/>
        <v/>
      </c>
      <c r="AV150" s="14" t="str">
        <f t="shared" si="110"/>
        <v/>
      </c>
      <c r="AW150" s="14" t="str">
        <f t="shared" si="111"/>
        <v/>
      </c>
      <c r="AY150" s="20">
        <f t="shared" si="125"/>
        <v>1664.8086780000001</v>
      </c>
      <c r="AZ150" s="20">
        <f t="shared" si="112"/>
        <v>1653.5092259252242</v>
      </c>
      <c r="BA150" s="20">
        <f t="shared" si="113"/>
        <v>1656.4356050118608</v>
      </c>
      <c r="BB150" s="20" t="str">
        <f t="shared" si="114"/>
        <v/>
      </c>
      <c r="BC150" s="20" t="str">
        <f t="shared" si="115"/>
        <v/>
      </c>
      <c r="BD150" s="20" t="str">
        <f t="shared" si="116"/>
        <v/>
      </c>
      <c r="BE150" s="20" t="str">
        <f t="shared" si="117"/>
        <v/>
      </c>
      <c r="BF150" s="20" t="str">
        <f t="shared" si="118"/>
        <v/>
      </c>
      <c r="BG150" s="20" t="str">
        <f t="shared" si="119"/>
        <v/>
      </c>
      <c r="BH150" s="20" t="str">
        <f t="shared" si="120"/>
        <v/>
      </c>
      <c r="BI150" s="20" t="str">
        <f t="shared" si="121"/>
        <v/>
      </c>
    </row>
    <row r="151" spans="2:61">
      <c r="B151" t="str">
        <f t="shared" si="84"/>
        <v>2004:9</v>
      </c>
      <c r="C151">
        <v>2004</v>
      </c>
      <c r="D151">
        <v>9</v>
      </c>
      <c r="E151" s="13">
        <v>30.81</v>
      </c>
      <c r="F151" s="13">
        <v>39.475000000000001</v>
      </c>
      <c r="G151" s="13">
        <v>38.877806583845597</v>
      </c>
      <c r="H151" s="13">
        <v>38.951030417835</v>
      </c>
      <c r="I151" s="13"/>
      <c r="J151" s="13"/>
      <c r="K151" s="13"/>
      <c r="L151" s="13"/>
      <c r="M151" s="13"/>
      <c r="N151" s="13"/>
      <c r="O151" s="13"/>
      <c r="P151" s="13"/>
      <c r="R151" s="13">
        <f t="shared" si="122"/>
        <v>-0.59719341615440413</v>
      </c>
      <c r="S151" s="13">
        <f t="shared" si="85"/>
        <v>-0.52396958216500167</v>
      </c>
      <c r="T151" s="13" t="str">
        <f t="shared" si="86"/>
        <v/>
      </c>
      <c r="U151" s="13" t="str">
        <f t="shared" si="87"/>
        <v/>
      </c>
      <c r="V151" s="13" t="str">
        <f t="shared" si="88"/>
        <v/>
      </c>
      <c r="W151" s="13" t="str">
        <f t="shared" si="89"/>
        <v/>
      </c>
      <c r="X151" s="13" t="str">
        <f t="shared" si="90"/>
        <v/>
      </c>
      <c r="Y151" s="13" t="str">
        <f t="shared" si="91"/>
        <v/>
      </c>
      <c r="Z151" s="13" t="str">
        <f t="shared" si="92"/>
        <v/>
      </c>
      <c r="AA151" s="13" t="str">
        <f t="shared" si="93"/>
        <v/>
      </c>
      <c r="AC151" s="14">
        <f t="shared" si="123"/>
        <v>-1.5128395596058369E-2</v>
      </c>
      <c r="AD151" s="14">
        <f t="shared" si="94"/>
        <v>-1.327345363305894E-2</v>
      </c>
      <c r="AE151" s="14" t="str">
        <f t="shared" si="95"/>
        <v/>
      </c>
      <c r="AF151" s="14" t="str">
        <f t="shared" si="96"/>
        <v/>
      </c>
      <c r="AG151" s="14" t="str">
        <f t="shared" si="97"/>
        <v/>
      </c>
      <c r="AH151" s="14" t="str">
        <f t="shared" si="98"/>
        <v/>
      </c>
      <c r="AI151" s="14" t="str">
        <f t="shared" si="99"/>
        <v/>
      </c>
      <c r="AJ151" s="14" t="str">
        <f t="shared" si="100"/>
        <v/>
      </c>
      <c r="AK151" s="14" t="str">
        <f t="shared" si="101"/>
        <v/>
      </c>
      <c r="AL151" s="14" t="str">
        <f t="shared" si="102"/>
        <v/>
      </c>
      <c r="AN151" s="14">
        <f t="shared" si="124"/>
        <v>1.5128395596058369E-2</v>
      </c>
      <c r="AO151" s="14">
        <f t="shared" si="103"/>
        <v>1.327345363305894E-2</v>
      </c>
      <c r="AP151" s="14" t="str">
        <f t="shared" si="104"/>
        <v/>
      </c>
      <c r="AQ151" s="14" t="str">
        <f t="shared" si="105"/>
        <v/>
      </c>
      <c r="AR151" s="14" t="str">
        <f t="shared" si="106"/>
        <v/>
      </c>
      <c r="AS151" s="14" t="str">
        <f t="shared" si="107"/>
        <v/>
      </c>
      <c r="AT151" s="14" t="str">
        <f t="shared" si="108"/>
        <v/>
      </c>
      <c r="AU151" s="14" t="str">
        <f t="shared" si="109"/>
        <v/>
      </c>
      <c r="AV151" s="14" t="str">
        <f t="shared" si="110"/>
        <v/>
      </c>
      <c r="AW151" s="14" t="str">
        <f t="shared" si="111"/>
        <v/>
      </c>
      <c r="AY151" s="20">
        <f t="shared" si="125"/>
        <v>1216.2247500000001</v>
      </c>
      <c r="AZ151" s="20">
        <f t="shared" si="112"/>
        <v>1197.8252208482827</v>
      </c>
      <c r="BA151" s="20">
        <f t="shared" si="113"/>
        <v>1200.0812471734962</v>
      </c>
      <c r="BB151" s="20" t="str">
        <f t="shared" si="114"/>
        <v/>
      </c>
      <c r="BC151" s="20" t="str">
        <f t="shared" si="115"/>
        <v/>
      </c>
      <c r="BD151" s="20" t="str">
        <f t="shared" si="116"/>
        <v/>
      </c>
      <c r="BE151" s="20" t="str">
        <f t="shared" si="117"/>
        <v/>
      </c>
      <c r="BF151" s="20" t="str">
        <f t="shared" si="118"/>
        <v/>
      </c>
      <c r="BG151" s="20" t="str">
        <f t="shared" si="119"/>
        <v/>
      </c>
      <c r="BH151" s="20" t="str">
        <f t="shared" si="120"/>
        <v/>
      </c>
      <c r="BI151" s="20" t="str">
        <f t="shared" si="121"/>
        <v/>
      </c>
    </row>
    <row r="152" spans="2:61">
      <c r="B152" t="str">
        <f t="shared" si="84"/>
        <v>2004:10</v>
      </c>
      <c r="C152">
        <v>2004</v>
      </c>
      <c r="D152">
        <v>10</v>
      </c>
      <c r="E152" s="13">
        <v>29.667000000000002</v>
      </c>
      <c r="F152" s="13">
        <v>45.283000000000001</v>
      </c>
      <c r="G152" s="13">
        <v>43.917337276160502</v>
      </c>
      <c r="H152" s="13">
        <v>44.051379417457099</v>
      </c>
      <c r="I152" s="13"/>
      <c r="J152" s="13"/>
      <c r="K152" s="13"/>
      <c r="L152" s="13"/>
      <c r="M152" s="13"/>
      <c r="N152" s="13"/>
      <c r="O152" s="13"/>
      <c r="P152" s="13"/>
      <c r="R152" s="13">
        <f t="shared" si="122"/>
        <v>-1.3656627238394989</v>
      </c>
      <c r="S152" s="13">
        <f t="shared" si="85"/>
        <v>-1.2316205825429023</v>
      </c>
      <c r="T152" s="13" t="str">
        <f t="shared" si="86"/>
        <v/>
      </c>
      <c r="U152" s="13" t="str">
        <f t="shared" si="87"/>
        <v/>
      </c>
      <c r="V152" s="13" t="str">
        <f t="shared" si="88"/>
        <v/>
      </c>
      <c r="W152" s="13" t="str">
        <f t="shared" si="89"/>
        <v/>
      </c>
      <c r="X152" s="13" t="str">
        <f t="shared" si="90"/>
        <v/>
      </c>
      <c r="Y152" s="13" t="str">
        <f t="shared" si="91"/>
        <v/>
      </c>
      <c r="Z152" s="13" t="str">
        <f t="shared" si="92"/>
        <v/>
      </c>
      <c r="AA152" s="13" t="str">
        <f t="shared" si="93"/>
        <v/>
      </c>
      <c r="AC152" s="14">
        <f t="shared" si="123"/>
        <v>-3.0158397717454651E-2</v>
      </c>
      <c r="AD152" s="14">
        <f t="shared" si="94"/>
        <v>-2.7198299197113758E-2</v>
      </c>
      <c r="AE152" s="14" t="str">
        <f t="shared" si="95"/>
        <v/>
      </c>
      <c r="AF152" s="14" t="str">
        <f t="shared" si="96"/>
        <v/>
      </c>
      <c r="AG152" s="14" t="str">
        <f t="shared" si="97"/>
        <v/>
      </c>
      <c r="AH152" s="14" t="str">
        <f t="shared" si="98"/>
        <v/>
      </c>
      <c r="AI152" s="14" t="str">
        <f t="shared" si="99"/>
        <v/>
      </c>
      <c r="AJ152" s="14" t="str">
        <f t="shared" si="100"/>
        <v/>
      </c>
      <c r="AK152" s="14" t="str">
        <f t="shared" si="101"/>
        <v/>
      </c>
      <c r="AL152" s="14" t="str">
        <f t="shared" si="102"/>
        <v/>
      </c>
      <c r="AN152" s="14">
        <f t="shared" si="124"/>
        <v>3.0158397717454651E-2</v>
      </c>
      <c r="AO152" s="14">
        <f t="shared" si="103"/>
        <v>2.7198299197113758E-2</v>
      </c>
      <c r="AP152" s="14" t="str">
        <f t="shared" si="104"/>
        <v/>
      </c>
      <c r="AQ152" s="14" t="str">
        <f t="shared" si="105"/>
        <v/>
      </c>
      <c r="AR152" s="14" t="str">
        <f t="shared" si="106"/>
        <v/>
      </c>
      <c r="AS152" s="14" t="str">
        <f t="shared" si="107"/>
        <v/>
      </c>
      <c r="AT152" s="14" t="str">
        <f t="shared" si="108"/>
        <v/>
      </c>
      <c r="AU152" s="14" t="str">
        <f t="shared" si="109"/>
        <v/>
      </c>
      <c r="AV152" s="14" t="str">
        <f t="shared" si="110"/>
        <v/>
      </c>
      <c r="AW152" s="14" t="str">
        <f t="shared" si="111"/>
        <v/>
      </c>
      <c r="AY152" s="20">
        <f t="shared" si="125"/>
        <v>1343.4107610000001</v>
      </c>
      <c r="AZ152" s="20">
        <f t="shared" si="112"/>
        <v>1302.8956449718537</v>
      </c>
      <c r="BA152" s="20">
        <f t="shared" si="113"/>
        <v>1306.8722731776998</v>
      </c>
      <c r="BB152" s="20" t="str">
        <f t="shared" si="114"/>
        <v/>
      </c>
      <c r="BC152" s="20" t="str">
        <f t="shared" si="115"/>
        <v/>
      </c>
      <c r="BD152" s="20" t="str">
        <f t="shared" si="116"/>
        <v/>
      </c>
      <c r="BE152" s="20" t="str">
        <f t="shared" si="117"/>
        <v/>
      </c>
      <c r="BF152" s="20" t="str">
        <f t="shared" si="118"/>
        <v/>
      </c>
      <c r="BG152" s="20" t="str">
        <f t="shared" si="119"/>
        <v/>
      </c>
      <c r="BH152" s="20" t="str">
        <f t="shared" si="120"/>
        <v/>
      </c>
      <c r="BI152" s="20" t="str">
        <f t="shared" si="121"/>
        <v/>
      </c>
    </row>
    <row r="153" spans="2:61">
      <c r="B153" t="str">
        <f t="shared" si="84"/>
        <v>2004:11</v>
      </c>
      <c r="C153">
        <v>2004</v>
      </c>
      <c r="D153">
        <v>11</v>
      </c>
      <c r="E153" s="13">
        <v>29.762</v>
      </c>
      <c r="F153" s="13">
        <v>34.811</v>
      </c>
      <c r="G153" s="13">
        <v>33.687774281089503</v>
      </c>
      <c r="H153" s="13">
        <v>33.751519404400199</v>
      </c>
      <c r="I153" s="13"/>
      <c r="J153" s="13"/>
      <c r="K153" s="13"/>
      <c r="L153" s="13"/>
      <c r="M153" s="13"/>
      <c r="N153" s="13"/>
      <c r="O153" s="13"/>
      <c r="P153" s="13"/>
      <c r="R153" s="13">
        <f t="shared" si="122"/>
        <v>-1.1232257189104971</v>
      </c>
      <c r="S153" s="13">
        <f t="shared" si="85"/>
        <v>-1.0594805955998012</v>
      </c>
      <c r="T153" s="13" t="str">
        <f t="shared" si="86"/>
        <v/>
      </c>
      <c r="U153" s="13" t="str">
        <f t="shared" si="87"/>
        <v/>
      </c>
      <c r="V153" s="13" t="str">
        <f t="shared" si="88"/>
        <v/>
      </c>
      <c r="W153" s="13" t="str">
        <f t="shared" si="89"/>
        <v/>
      </c>
      <c r="X153" s="13" t="str">
        <f t="shared" si="90"/>
        <v/>
      </c>
      <c r="Y153" s="13" t="str">
        <f t="shared" si="91"/>
        <v/>
      </c>
      <c r="Z153" s="13" t="str">
        <f t="shared" si="92"/>
        <v/>
      </c>
      <c r="AA153" s="13" t="str">
        <f t="shared" si="93"/>
        <v/>
      </c>
      <c r="AC153" s="14">
        <f t="shared" si="123"/>
        <v>-3.2266401968070353E-2</v>
      </c>
      <c r="AD153" s="14">
        <f t="shared" si="94"/>
        <v>-3.0435224371600966E-2</v>
      </c>
      <c r="AE153" s="14" t="str">
        <f t="shared" si="95"/>
        <v/>
      </c>
      <c r="AF153" s="14" t="str">
        <f t="shared" si="96"/>
        <v/>
      </c>
      <c r="AG153" s="14" t="str">
        <f t="shared" si="97"/>
        <v/>
      </c>
      <c r="AH153" s="14" t="str">
        <f t="shared" si="98"/>
        <v/>
      </c>
      <c r="AI153" s="14" t="str">
        <f t="shared" si="99"/>
        <v/>
      </c>
      <c r="AJ153" s="14" t="str">
        <f t="shared" si="100"/>
        <v/>
      </c>
      <c r="AK153" s="14" t="str">
        <f t="shared" si="101"/>
        <v/>
      </c>
      <c r="AL153" s="14" t="str">
        <f t="shared" si="102"/>
        <v/>
      </c>
      <c r="AN153" s="14">
        <f t="shared" si="124"/>
        <v>3.2266401968070353E-2</v>
      </c>
      <c r="AO153" s="14">
        <f t="shared" si="103"/>
        <v>3.0435224371600966E-2</v>
      </c>
      <c r="AP153" s="14" t="str">
        <f t="shared" si="104"/>
        <v/>
      </c>
      <c r="AQ153" s="14" t="str">
        <f t="shared" si="105"/>
        <v/>
      </c>
      <c r="AR153" s="14" t="str">
        <f t="shared" si="106"/>
        <v/>
      </c>
      <c r="AS153" s="14" t="str">
        <f t="shared" si="107"/>
        <v/>
      </c>
      <c r="AT153" s="14" t="str">
        <f t="shared" si="108"/>
        <v/>
      </c>
      <c r="AU153" s="14" t="str">
        <f t="shared" si="109"/>
        <v/>
      </c>
      <c r="AV153" s="14" t="str">
        <f t="shared" si="110"/>
        <v/>
      </c>
      <c r="AW153" s="14" t="str">
        <f t="shared" si="111"/>
        <v/>
      </c>
      <c r="AY153" s="20">
        <f t="shared" si="125"/>
        <v>1036.0449820000001</v>
      </c>
      <c r="AZ153" s="20">
        <f t="shared" si="112"/>
        <v>1002.6155381537858</v>
      </c>
      <c r="BA153" s="20">
        <f t="shared" si="113"/>
        <v>1004.5127205137587</v>
      </c>
      <c r="BB153" s="20" t="str">
        <f t="shared" si="114"/>
        <v/>
      </c>
      <c r="BC153" s="20" t="str">
        <f t="shared" si="115"/>
        <v/>
      </c>
      <c r="BD153" s="20" t="str">
        <f t="shared" si="116"/>
        <v/>
      </c>
      <c r="BE153" s="20" t="str">
        <f t="shared" si="117"/>
        <v/>
      </c>
      <c r="BF153" s="20" t="str">
        <f t="shared" si="118"/>
        <v/>
      </c>
      <c r="BG153" s="20" t="str">
        <f t="shared" si="119"/>
        <v/>
      </c>
      <c r="BH153" s="20" t="str">
        <f t="shared" si="120"/>
        <v/>
      </c>
      <c r="BI153" s="20" t="str">
        <f t="shared" si="121"/>
        <v/>
      </c>
    </row>
    <row r="154" spans="2:61">
      <c r="B154" t="str">
        <f t="shared" si="84"/>
        <v>2004:12</v>
      </c>
      <c r="C154">
        <v>2004</v>
      </c>
      <c r="D154">
        <v>12</v>
      </c>
      <c r="E154" s="13">
        <v>31.238</v>
      </c>
      <c r="F154" s="13">
        <v>34.783999999999999</v>
      </c>
      <c r="G154" s="13">
        <v>34.644277827405098</v>
      </c>
      <c r="H154" s="13">
        <v>34.720917257146603</v>
      </c>
      <c r="I154" s="13"/>
      <c r="J154" s="13"/>
      <c r="K154" s="13"/>
      <c r="L154" s="13"/>
      <c r="M154" s="13"/>
      <c r="N154" s="13"/>
      <c r="O154" s="13"/>
      <c r="P154" s="13"/>
      <c r="R154" s="13">
        <f t="shared" si="122"/>
        <v>-0.13972217259490094</v>
      </c>
      <c r="S154" s="13">
        <f t="shared" si="85"/>
        <v>-6.3082742853396212E-2</v>
      </c>
      <c r="T154" s="13" t="str">
        <f t="shared" si="86"/>
        <v/>
      </c>
      <c r="U154" s="13" t="str">
        <f t="shared" si="87"/>
        <v/>
      </c>
      <c r="V154" s="13" t="str">
        <f t="shared" si="88"/>
        <v/>
      </c>
      <c r="W154" s="13" t="str">
        <f t="shared" si="89"/>
        <v/>
      </c>
      <c r="X154" s="13" t="str">
        <f t="shared" si="90"/>
        <v/>
      </c>
      <c r="Y154" s="13" t="str">
        <f t="shared" si="91"/>
        <v/>
      </c>
      <c r="Z154" s="13" t="str">
        <f t="shared" si="92"/>
        <v/>
      </c>
      <c r="AA154" s="13" t="str">
        <f t="shared" si="93"/>
        <v/>
      </c>
      <c r="AC154" s="14">
        <f t="shared" si="123"/>
        <v>-4.0168517880318812E-3</v>
      </c>
      <c r="AD154" s="14">
        <f t="shared" si="94"/>
        <v>-1.8135563147825499E-3</v>
      </c>
      <c r="AE154" s="14" t="str">
        <f t="shared" si="95"/>
        <v/>
      </c>
      <c r="AF154" s="14" t="str">
        <f t="shared" si="96"/>
        <v/>
      </c>
      <c r="AG154" s="14" t="str">
        <f t="shared" si="97"/>
        <v/>
      </c>
      <c r="AH154" s="14" t="str">
        <f t="shared" si="98"/>
        <v/>
      </c>
      <c r="AI154" s="14" t="str">
        <f t="shared" si="99"/>
        <v/>
      </c>
      <c r="AJ154" s="14" t="str">
        <f t="shared" si="100"/>
        <v/>
      </c>
      <c r="AK154" s="14" t="str">
        <f t="shared" si="101"/>
        <v/>
      </c>
      <c r="AL154" s="14" t="str">
        <f t="shared" si="102"/>
        <v/>
      </c>
      <c r="AN154" s="14">
        <f t="shared" si="124"/>
        <v>4.0168517880318812E-3</v>
      </c>
      <c r="AO154" s="14">
        <f t="shared" si="103"/>
        <v>1.8135563147825499E-3</v>
      </c>
      <c r="AP154" s="14" t="str">
        <f t="shared" si="104"/>
        <v/>
      </c>
      <c r="AQ154" s="14" t="str">
        <f t="shared" si="105"/>
        <v/>
      </c>
      <c r="AR154" s="14" t="str">
        <f t="shared" si="106"/>
        <v/>
      </c>
      <c r="AS154" s="14" t="str">
        <f t="shared" si="107"/>
        <v/>
      </c>
      <c r="AT154" s="14" t="str">
        <f t="shared" si="108"/>
        <v/>
      </c>
      <c r="AU154" s="14" t="str">
        <f t="shared" si="109"/>
        <v/>
      </c>
      <c r="AV154" s="14" t="str">
        <f t="shared" si="110"/>
        <v/>
      </c>
      <c r="AW154" s="14" t="str">
        <f t="shared" si="111"/>
        <v/>
      </c>
      <c r="AY154" s="20">
        <f t="shared" si="125"/>
        <v>1086.582592</v>
      </c>
      <c r="AZ154" s="20">
        <f t="shared" si="112"/>
        <v>1082.2179507724804</v>
      </c>
      <c r="BA154" s="20">
        <f t="shared" si="113"/>
        <v>1084.6120132787455</v>
      </c>
      <c r="BB154" s="20" t="str">
        <f t="shared" si="114"/>
        <v/>
      </c>
      <c r="BC154" s="20" t="str">
        <f t="shared" si="115"/>
        <v/>
      </c>
      <c r="BD154" s="20" t="str">
        <f t="shared" si="116"/>
        <v/>
      </c>
      <c r="BE154" s="20" t="str">
        <f t="shared" si="117"/>
        <v/>
      </c>
      <c r="BF154" s="20" t="str">
        <f t="shared" si="118"/>
        <v/>
      </c>
      <c r="BG154" s="20" t="str">
        <f t="shared" si="119"/>
        <v/>
      </c>
      <c r="BH154" s="20" t="str">
        <f t="shared" si="120"/>
        <v/>
      </c>
      <c r="BI154" s="20" t="str">
        <f t="shared" si="121"/>
        <v/>
      </c>
    </row>
    <row r="155" spans="2:61">
      <c r="B155" t="str">
        <f t="shared" si="84"/>
        <v>2005:1</v>
      </c>
      <c r="C155">
        <v>2005</v>
      </c>
      <c r="D155">
        <v>1</v>
      </c>
      <c r="E155" s="13">
        <v>32.429000000000002</v>
      </c>
      <c r="F155" s="13">
        <v>40.003</v>
      </c>
      <c r="G155" s="13">
        <v>39.747521077061698</v>
      </c>
      <c r="H155" s="13">
        <v>39.8023677418267</v>
      </c>
      <c r="I155" s="13"/>
      <c r="J155" s="13"/>
      <c r="K155" s="13"/>
      <c r="L155" s="13"/>
      <c r="M155" s="13"/>
      <c r="N155" s="13"/>
      <c r="O155" s="13"/>
      <c r="P155" s="13"/>
      <c r="R155" s="13">
        <f t="shared" si="122"/>
        <v>-0.25547892293830188</v>
      </c>
      <c r="S155" s="13">
        <f t="shared" si="85"/>
        <v>-0.20063225817330022</v>
      </c>
      <c r="T155" s="13" t="str">
        <f t="shared" si="86"/>
        <v/>
      </c>
      <c r="U155" s="13" t="str">
        <f t="shared" si="87"/>
        <v/>
      </c>
      <c r="V155" s="13" t="str">
        <f t="shared" si="88"/>
        <v/>
      </c>
      <c r="W155" s="13" t="str">
        <f t="shared" si="89"/>
        <v/>
      </c>
      <c r="X155" s="13" t="str">
        <f t="shared" si="90"/>
        <v/>
      </c>
      <c r="Y155" s="13" t="str">
        <f t="shared" si="91"/>
        <v/>
      </c>
      <c r="Z155" s="13" t="str">
        <f t="shared" si="92"/>
        <v/>
      </c>
      <c r="AA155" s="13" t="str">
        <f t="shared" si="93"/>
        <v/>
      </c>
      <c r="AC155" s="14">
        <f t="shared" si="123"/>
        <v>-6.3864940864010672E-3</v>
      </c>
      <c r="AD155" s="14">
        <f t="shared" si="94"/>
        <v>-5.0154302970602258E-3</v>
      </c>
      <c r="AE155" s="14" t="str">
        <f t="shared" si="95"/>
        <v/>
      </c>
      <c r="AF155" s="14" t="str">
        <f t="shared" si="96"/>
        <v/>
      </c>
      <c r="AG155" s="14" t="str">
        <f t="shared" si="97"/>
        <v/>
      </c>
      <c r="AH155" s="14" t="str">
        <f t="shared" si="98"/>
        <v/>
      </c>
      <c r="AI155" s="14" t="str">
        <f t="shared" si="99"/>
        <v/>
      </c>
      <c r="AJ155" s="14" t="str">
        <f t="shared" si="100"/>
        <v/>
      </c>
      <c r="AK155" s="14" t="str">
        <f t="shared" si="101"/>
        <v/>
      </c>
      <c r="AL155" s="14" t="str">
        <f t="shared" si="102"/>
        <v/>
      </c>
      <c r="AN155" s="14">
        <f t="shared" si="124"/>
        <v>6.3864940864010672E-3</v>
      </c>
      <c r="AO155" s="14">
        <f t="shared" si="103"/>
        <v>5.0154302970602258E-3</v>
      </c>
      <c r="AP155" s="14" t="str">
        <f t="shared" si="104"/>
        <v/>
      </c>
      <c r="AQ155" s="14" t="str">
        <f t="shared" si="105"/>
        <v/>
      </c>
      <c r="AR155" s="14" t="str">
        <f t="shared" si="106"/>
        <v/>
      </c>
      <c r="AS155" s="14" t="str">
        <f t="shared" si="107"/>
        <v/>
      </c>
      <c r="AT155" s="14" t="str">
        <f t="shared" si="108"/>
        <v/>
      </c>
      <c r="AU155" s="14" t="str">
        <f t="shared" si="109"/>
        <v/>
      </c>
      <c r="AV155" s="14" t="str">
        <f t="shared" si="110"/>
        <v/>
      </c>
      <c r="AW155" s="14" t="str">
        <f t="shared" si="111"/>
        <v/>
      </c>
      <c r="AY155" s="20">
        <f t="shared" si="125"/>
        <v>1297.2572870000001</v>
      </c>
      <c r="AZ155" s="20">
        <f t="shared" si="112"/>
        <v>1288.9723610080339</v>
      </c>
      <c r="BA155" s="20">
        <f t="shared" si="113"/>
        <v>1290.7509834996981</v>
      </c>
      <c r="BB155" s="20" t="str">
        <f t="shared" si="114"/>
        <v/>
      </c>
      <c r="BC155" s="20" t="str">
        <f t="shared" si="115"/>
        <v/>
      </c>
      <c r="BD155" s="20" t="str">
        <f t="shared" si="116"/>
        <v/>
      </c>
      <c r="BE155" s="20" t="str">
        <f t="shared" si="117"/>
        <v/>
      </c>
      <c r="BF155" s="20" t="str">
        <f t="shared" si="118"/>
        <v/>
      </c>
      <c r="BG155" s="20" t="str">
        <f t="shared" si="119"/>
        <v/>
      </c>
      <c r="BH155" s="20" t="str">
        <f t="shared" si="120"/>
        <v/>
      </c>
      <c r="BI155" s="20" t="str">
        <f t="shared" si="121"/>
        <v/>
      </c>
    </row>
    <row r="156" spans="2:61">
      <c r="B156" t="str">
        <f t="shared" si="84"/>
        <v>2005:2</v>
      </c>
      <c r="C156">
        <v>2005</v>
      </c>
      <c r="D156">
        <v>2</v>
      </c>
      <c r="E156" s="13">
        <v>29.81</v>
      </c>
      <c r="F156" s="13">
        <v>38.167999999999999</v>
      </c>
      <c r="G156" s="13">
        <v>37.912793004871702</v>
      </c>
      <c r="H156" s="13">
        <v>37.951584915300899</v>
      </c>
      <c r="I156" s="13"/>
      <c r="J156" s="13"/>
      <c r="K156" s="13"/>
      <c r="L156" s="13"/>
      <c r="M156" s="13"/>
      <c r="N156" s="13"/>
      <c r="O156" s="13"/>
      <c r="P156" s="13"/>
      <c r="R156" s="13">
        <f t="shared" si="122"/>
        <v>-0.25520699512829736</v>
      </c>
      <c r="S156" s="13">
        <f t="shared" si="85"/>
        <v>-0.21641508469910065</v>
      </c>
      <c r="T156" s="13" t="str">
        <f t="shared" si="86"/>
        <v/>
      </c>
      <c r="U156" s="13" t="str">
        <f t="shared" si="87"/>
        <v/>
      </c>
      <c r="V156" s="13" t="str">
        <f t="shared" si="88"/>
        <v/>
      </c>
      <c r="W156" s="13" t="str">
        <f t="shared" si="89"/>
        <v/>
      </c>
      <c r="X156" s="13" t="str">
        <f t="shared" si="90"/>
        <v/>
      </c>
      <c r="Y156" s="13" t="str">
        <f t="shared" si="91"/>
        <v/>
      </c>
      <c r="Z156" s="13" t="str">
        <f t="shared" si="92"/>
        <v/>
      </c>
      <c r="AA156" s="13" t="str">
        <f t="shared" si="93"/>
        <v/>
      </c>
      <c r="AC156" s="14">
        <f t="shared" si="123"/>
        <v>-6.6864125741012727E-3</v>
      </c>
      <c r="AD156" s="14">
        <f t="shared" si="94"/>
        <v>-5.6700661470106021E-3</v>
      </c>
      <c r="AE156" s="14" t="str">
        <f t="shared" si="95"/>
        <v/>
      </c>
      <c r="AF156" s="14" t="str">
        <f t="shared" si="96"/>
        <v/>
      </c>
      <c r="AG156" s="14" t="str">
        <f t="shared" si="97"/>
        <v/>
      </c>
      <c r="AH156" s="14" t="str">
        <f t="shared" si="98"/>
        <v/>
      </c>
      <c r="AI156" s="14" t="str">
        <f t="shared" si="99"/>
        <v/>
      </c>
      <c r="AJ156" s="14" t="str">
        <f t="shared" si="100"/>
        <v/>
      </c>
      <c r="AK156" s="14" t="str">
        <f t="shared" si="101"/>
        <v/>
      </c>
      <c r="AL156" s="14" t="str">
        <f t="shared" si="102"/>
        <v/>
      </c>
      <c r="AN156" s="14">
        <f t="shared" si="124"/>
        <v>6.6864125741012727E-3</v>
      </c>
      <c r="AO156" s="14">
        <f t="shared" si="103"/>
        <v>5.6700661470106021E-3</v>
      </c>
      <c r="AP156" s="14" t="str">
        <f t="shared" si="104"/>
        <v/>
      </c>
      <c r="AQ156" s="14" t="str">
        <f t="shared" si="105"/>
        <v/>
      </c>
      <c r="AR156" s="14" t="str">
        <f t="shared" si="106"/>
        <v/>
      </c>
      <c r="AS156" s="14" t="str">
        <f t="shared" si="107"/>
        <v/>
      </c>
      <c r="AT156" s="14" t="str">
        <f t="shared" si="108"/>
        <v/>
      </c>
      <c r="AU156" s="14" t="str">
        <f t="shared" si="109"/>
        <v/>
      </c>
      <c r="AV156" s="14" t="str">
        <f t="shared" si="110"/>
        <v/>
      </c>
      <c r="AW156" s="14" t="str">
        <f t="shared" si="111"/>
        <v/>
      </c>
      <c r="AY156" s="20">
        <f t="shared" si="125"/>
        <v>1137.78808</v>
      </c>
      <c r="AZ156" s="20">
        <f t="shared" si="112"/>
        <v>1130.1803594752255</v>
      </c>
      <c r="BA156" s="20">
        <f t="shared" si="113"/>
        <v>1131.3367463251197</v>
      </c>
      <c r="BB156" s="20" t="str">
        <f t="shared" si="114"/>
        <v/>
      </c>
      <c r="BC156" s="20" t="str">
        <f t="shared" si="115"/>
        <v/>
      </c>
      <c r="BD156" s="20" t="str">
        <f t="shared" si="116"/>
        <v/>
      </c>
      <c r="BE156" s="20" t="str">
        <f t="shared" si="117"/>
        <v/>
      </c>
      <c r="BF156" s="20" t="str">
        <f t="shared" si="118"/>
        <v/>
      </c>
      <c r="BG156" s="20" t="str">
        <f t="shared" si="119"/>
        <v/>
      </c>
      <c r="BH156" s="20" t="str">
        <f t="shared" si="120"/>
        <v/>
      </c>
      <c r="BI156" s="20" t="str">
        <f t="shared" si="121"/>
        <v/>
      </c>
    </row>
    <row r="157" spans="2:61">
      <c r="B157" t="str">
        <f t="shared" si="84"/>
        <v>2005:3</v>
      </c>
      <c r="C157">
        <v>2005</v>
      </c>
      <c r="D157">
        <v>3</v>
      </c>
      <c r="E157" s="13">
        <v>29.667000000000002</v>
      </c>
      <c r="F157" s="13">
        <v>33.389000000000003</v>
      </c>
      <c r="G157" s="13">
        <v>33.2956273710207</v>
      </c>
      <c r="H157" s="13">
        <v>33.330873827009597</v>
      </c>
      <c r="I157" s="13"/>
      <c r="J157" s="13"/>
      <c r="K157" s="13"/>
      <c r="L157" s="13"/>
      <c r="M157" s="13"/>
      <c r="N157" s="13"/>
      <c r="O157" s="13"/>
      <c r="P157" s="13"/>
      <c r="R157" s="13">
        <f t="shared" si="122"/>
        <v>-9.3372628979302874E-2</v>
      </c>
      <c r="S157" s="13">
        <f t="shared" si="85"/>
        <v>-5.8126172990405678E-2</v>
      </c>
      <c r="T157" s="13" t="str">
        <f t="shared" si="86"/>
        <v/>
      </c>
      <c r="U157" s="13" t="str">
        <f t="shared" si="87"/>
        <v/>
      </c>
      <c r="V157" s="13" t="str">
        <f t="shared" si="88"/>
        <v/>
      </c>
      <c r="W157" s="13" t="str">
        <f t="shared" si="89"/>
        <v/>
      </c>
      <c r="X157" s="13" t="str">
        <f t="shared" si="90"/>
        <v/>
      </c>
      <c r="Y157" s="13" t="str">
        <f t="shared" si="91"/>
        <v/>
      </c>
      <c r="Z157" s="13" t="str">
        <f t="shared" si="92"/>
        <v/>
      </c>
      <c r="AA157" s="13" t="str">
        <f t="shared" si="93"/>
        <v/>
      </c>
      <c r="AC157" s="14">
        <f t="shared" si="123"/>
        <v>-2.7965086998503357E-3</v>
      </c>
      <c r="AD157" s="14">
        <f t="shared" si="94"/>
        <v>-1.7408779235797919E-3</v>
      </c>
      <c r="AE157" s="14" t="str">
        <f t="shared" si="95"/>
        <v/>
      </c>
      <c r="AF157" s="14" t="str">
        <f t="shared" si="96"/>
        <v/>
      </c>
      <c r="AG157" s="14" t="str">
        <f t="shared" si="97"/>
        <v/>
      </c>
      <c r="AH157" s="14" t="str">
        <f t="shared" si="98"/>
        <v/>
      </c>
      <c r="AI157" s="14" t="str">
        <f t="shared" si="99"/>
        <v/>
      </c>
      <c r="AJ157" s="14" t="str">
        <f t="shared" si="100"/>
        <v/>
      </c>
      <c r="AK157" s="14" t="str">
        <f t="shared" si="101"/>
        <v/>
      </c>
      <c r="AL157" s="14" t="str">
        <f t="shared" si="102"/>
        <v/>
      </c>
      <c r="AN157" s="14">
        <f t="shared" si="124"/>
        <v>2.7965086998503357E-3</v>
      </c>
      <c r="AO157" s="14">
        <f t="shared" si="103"/>
        <v>1.7408779235797919E-3</v>
      </c>
      <c r="AP157" s="14" t="str">
        <f t="shared" si="104"/>
        <v/>
      </c>
      <c r="AQ157" s="14" t="str">
        <f t="shared" si="105"/>
        <v/>
      </c>
      <c r="AR157" s="14" t="str">
        <f t="shared" si="106"/>
        <v/>
      </c>
      <c r="AS157" s="14" t="str">
        <f t="shared" si="107"/>
        <v/>
      </c>
      <c r="AT157" s="14" t="str">
        <f t="shared" si="108"/>
        <v/>
      </c>
      <c r="AU157" s="14" t="str">
        <f t="shared" si="109"/>
        <v/>
      </c>
      <c r="AV157" s="14" t="str">
        <f t="shared" si="110"/>
        <v/>
      </c>
      <c r="AW157" s="14" t="str">
        <f t="shared" si="111"/>
        <v/>
      </c>
      <c r="AY157" s="20">
        <f t="shared" si="125"/>
        <v>990.55146300000013</v>
      </c>
      <c r="AZ157" s="20">
        <f t="shared" si="112"/>
        <v>987.78137721607118</v>
      </c>
      <c r="BA157" s="20">
        <f t="shared" si="113"/>
        <v>988.82703382589375</v>
      </c>
      <c r="BB157" s="20" t="str">
        <f t="shared" si="114"/>
        <v/>
      </c>
      <c r="BC157" s="20" t="str">
        <f t="shared" si="115"/>
        <v/>
      </c>
      <c r="BD157" s="20" t="str">
        <f t="shared" si="116"/>
        <v/>
      </c>
      <c r="BE157" s="20" t="str">
        <f t="shared" si="117"/>
        <v/>
      </c>
      <c r="BF157" s="20" t="str">
        <f t="shared" si="118"/>
        <v/>
      </c>
      <c r="BG157" s="20" t="str">
        <f t="shared" si="119"/>
        <v/>
      </c>
      <c r="BH157" s="20" t="str">
        <f t="shared" si="120"/>
        <v/>
      </c>
      <c r="BI157" s="20" t="str">
        <f t="shared" si="121"/>
        <v/>
      </c>
    </row>
    <row r="158" spans="2:61">
      <c r="B158" t="str">
        <f t="shared" si="84"/>
        <v>2005:4</v>
      </c>
      <c r="C158">
        <v>2005</v>
      </c>
      <c r="D158">
        <v>4</v>
      </c>
      <c r="E158" s="13">
        <v>30.475999999999999</v>
      </c>
      <c r="F158" s="13">
        <v>29.428999999999998</v>
      </c>
      <c r="G158" s="13">
        <v>29.294939387495699</v>
      </c>
      <c r="H158" s="13">
        <v>29.326462714880499</v>
      </c>
      <c r="I158" s="13"/>
      <c r="J158" s="13"/>
      <c r="K158" s="13"/>
      <c r="L158" s="13"/>
      <c r="M158" s="13"/>
      <c r="N158" s="13"/>
      <c r="O158" s="13"/>
      <c r="P158" s="13"/>
      <c r="R158" s="13">
        <f t="shared" si="122"/>
        <v>-0.13406061250429957</v>
      </c>
      <c r="S158" s="13">
        <f t="shared" si="85"/>
        <v>-0.10253728511949944</v>
      </c>
      <c r="T158" s="13" t="str">
        <f t="shared" si="86"/>
        <v/>
      </c>
      <c r="U158" s="13" t="str">
        <f t="shared" si="87"/>
        <v/>
      </c>
      <c r="V158" s="13" t="str">
        <f t="shared" si="88"/>
        <v/>
      </c>
      <c r="W158" s="13" t="str">
        <f t="shared" si="89"/>
        <v/>
      </c>
      <c r="X158" s="13" t="str">
        <f t="shared" si="90"/>
        <v/>
      </c>
      <c r="Y158" s="13" t="str">
        <f t="shared" si="91"/>
        <v/>
      </c>
      <c r="Z158" s="13" t="str">
        <f t="shared" si="92"/>
        <v/>
      </c>
      <c r="AA158" s="13" t="str">
        <f t="shared" si="93"/>
        <v/>
      </c>
      <c r="AC158" s="14">
        <f t="shared" si="123"/>
        <v>-4.5553913658058238E-3</v>
      </c>
      <c r="AD158" s="14">
        <f t="shared" si="94"/>
        <v>-3.4842259376635103E-3</v>
      </c>
      <c r="AE158" s="14" t="str">
        <f t="shared" si="95"/>
        <v/>
      </c>
      <c r="AF158" s="14" t="str">
        <f t="shared" si="96"/>
        <v/>
      </c>
      <c r="AG158" s="14" t="str">
        <f t="shared" si="97"/>
        <v/>
      </c>
      <c r="AH158" s="14" t="str">
        <f t="shared" si="98"/>
        <v/>
      </c>
      <c r="AI158" s="14" t="str">
        <f t="shared" si="99"/>
        <v/>
      </c>
      <c r="AJ158" s="14" t="str">
        <f t="shared" si="100"/>
        <v/>
      </c>
      <c r="AK158" s="14" t="str">
        <f t="shared" si="101"/>
        <v/>
      </c>
      <c r="AL158" s="14" t="str">
        <f t="shared" si="102"/>
        <v/>
      </c>
      <c r="AN158" s="14">
        <f t="shared" si="124"/>
        <v>4.5553913658058238E-3</v>
      </c>
      <c r="AO158" s="14">
        <f t="shared" si="103"/>
        <v>3.4842259376635103E-3</v>
      </c>
      <c r="AP158" s="14" t="str">
        <f t="shared" si="104"/>
        <v/>
      </c>
      <c r="AQ158" s="14" t="str">
        <f t="shared" si="105"/>
        <v/>
      </c>
      <c r="AR158" s="14" t="str">
        <f t="shared" si="106"/>
        <v/>
      </c>
      <c r="AS158" s="14" t="str">
        <f t="shared" si="107"/>
        <v/>
      </c>
      <c r="AT158" s="14" t="str">
        <f t="shared" si="108"/>
        <v/>
      </c>
      <c r="AU158" s="14" t="str">
        <f t="shared" si="109"/>
        <v/>
      </c>
      <c r="AV158" s="14" t="str">
        <f t="shared" si="110"/>
        <v/>
      </c>
      <c r="AW158" s="14" t="str">
        <f t="shared" si="111"/>
        <v/>
      </c>
      <c r="AY158" s="20">
        <f t="shared" si="125"/>
        <v>896.87820399999998</v>
      </c>
      <c r="AZ158" s="20">
        <f t="shared" si="112"/>
        <v>892.79257277331885</v>
      </c>
      <c r="BA158" s="20">
        <f t="shared" si="113"/>
        <v>893.75327769869807</v>
      </c>
      <c r="BB158" s="20" t="str">
        <f t="shared" si="114"/>
        <v/>
      </c>
      <c r="BC158" s="20" t="str">
        <f t="shared" si="115"/>
        <v/>
      </c>
      <c r="BD158" s="20" t="str">
        <f t="shared" si="116"/>
        <v/>
      </c>
      <c r="BE158" s="20" t="str">
        <f t="shared" si="117"/>
        <v/>
      </c>
      <c r="BF158" s="20" t="str">
        <f t="shared" si="118"/>
        <v/>
      </c>
      <c r="BG158" s="20" t="str">
        <f t="shared" si="119"/>
        <v/>
      </c>
      <c r="BH158" s="20" t="str">
        <f t="shared" si="120"/>
        <v/>
      </c>
      <c r="BI158" s="20" t="str">
        <f t="shared" si="121"/>
        <v/>
      </c>
    </row>
    <row r="159" spans="2:61">
      <c r="B159" t="str">
        <f t="shared" si="84"/>
        <v>2005:5</v>
      </c>
      <c r="C159">
        <v>2005</v>
      </c>
      <c r="D159">
        <v>5</v>
      </c>
      <c r="E159" s="13">
        <v>29.524000000000001</v>
      </c>
      <c r="F159" s="13">
        <v>32.014000000000003</v>
      </c>
      <c r="G159" s="13">
        <v>31.554758028802699</v>
      </c>
      <c r="H159" s="13">
        <v>31.577479214237801</v>
      </c>
      <c r="I159" s="13"/>
      <c r="J159" s="13"/>
      <c r="K159" s="13"/>
      <c r="L159" s="13"/>
      <c r="M159" s="13"/>
      <c r="N159" s="13"/>
      <c r="O159" s="13"/>
      <c r="P159" s="13"/>
      <c r="R159" s="13">
        <f t="shared" si="122"/>
        <v>-0.45924197119730437</v>
      </c>
      <c r="S159" s="13">
        <f t="shared" si="85"/>
        <v>-0.43652078576220177</v>
      </c>
      <c r="T159" s="13" t="str">
        <f t="shared" si="86"/>
        <v/>
      </c>
      <c r="U159" s="13" t="str">
        <f t="shared" si="87"/>
        <v/>
      </c>
      <c r="V159" s="13" t="str">
        <f t="shared" si="88"/>
        <v/>
      </c>
      <c r="W159" s="13" t="str">
        <f t="shared" si="89"/>
        <v/>
      </c>
      <c r="X159" s="13" t="str">
        <f t="shared" si="90"/>
        <v/>
      </c>
      <c r="Y159" s="13" t="str">
        <f t="shared" si="91"/>
        <v/>
      </c>
      <c r="Z159" s="13" t="str">
        <f t="shared" si="92"/>
        <v/>
      </c>
      <c r="AA159" s="13" t="str">
        <f t="shared" si="93"/>
        <v/>
      </c>
      <c r="AC159" s="14">
        <f t="shared" si="123"/>
        <v>-1.4345035646820277E-2</v>
      </c>
      <c r="AD159" s="14">
        <f t="shared" si="94"/>
        <v>-1.3635309107334345E-2</v>
      </c>
      <c r="AE159" s="14" t="str">
        <f t="shared" si="95"/>
        <v/>
      </c>
      <c r="AF159" s="14" t="str">
        <f t="shared" si="96"/>
        <v/>
      </c>
      <c r="AG159" s="14" t="str">
        <f t="shared" si="97"/>
        <v/>
      </c>
      <c r="AH159" s="14" t="str">
        <f t="shared" si="98"/>
        <v/>
      </c>
      <c r="AI159" s="14" t="str">
        <f t="shared" si="99"/>
        <v/>
      </c>
      <c r="AJ159" s="14" t="str">
        <f t="shared" si="100"/>
        <v/>
      </c>
      <c r="AK159" s="14" t="str">
        <f t="shared" si="101"/>
        <v/>
      </c>
      <c r="AL159" s="14" t="str">
        <f t="shared" si="102"/>
        <v/>
      </c>
      <c r="AN159" s="14">
        <f t="shared" si="124"/>
        <v>1.4345035646820277E-2</v>
      </c>
      <c r="AO159" s="14">
        <f t="shared" si="103"/>
        <v>1.3635309107334345E-2</v>
      </c>
      <c r="AP159" s="14" t="str">
        <f t="shared" si="104"/>
        <v/>
      </c>
      <c r="AQ159" s="14" t="str">
        <f t="shared" si="105"/>
        <v/>
      </c>
      <c r="AR159" s="14" t="str">
        <f t="shared" si="106"/>
        <v/>
      </c>
      <c r="AS159" s="14" t="str">
        <f t="shared" si="107"/>
        <v/>
      </c>
      <c r="AT159" s="14" t="str">
        <f t="shared" si="108"/>
        <v/>
      </c>
      <c r="AU159" s="14" t="str">
        <f t="shared" si="109"/>
        <v/>
      </c>
      <c r="AV159" s="14" t="str">
        <f t="shared" si="110"/>
        <v/>
      </c>
      <c r="AW159" s="14" t="str">
        <f t="shared" si="111"/>
        <v/>
      </c>
      <c r="AY159" s="20">
        <f t="shared" si="125"/>
        <v>945.1813360000001</v>
      </c>
      <c r="AZ159" s="20">
        <f t="shared" si="112"/>
        <v>931.62267604237093</v>
      </c>
      <c r="BA159" s="20">
        <f t="shared" si="113"/>
        <v>932.29349632115691</v>
      </c>
      <c r="BB159" s="20" t="str">
        <f t="shared" si="114"/>
        <v/>
      </c>
      <c r="BC159" s="20" t="str">
        <f t="shared" si="115"/>
        <v/>
      </c>
      <c r="BD159" s="20" t="str">
        <f t="shared" si="116"/>
        <v/>
      </c>
      <c r="BE159" s="20" t="str">
        <f t="shared" si="117"/>
        <v/>
      </c>
      <c r="BF159" s="20" t="str">
        <f t="shared" si="118"/>
        <v/>
      </c>
      <c r="BG159" s="20" t="str">
        <f t="shared" si="119"/>
        <v/>
      </c>
      <c r="BH159" s="20" t="str">
        <f t="shared" si="120"/>
        <v/>
      </c>
      <c r="BI159" s="20" t="str">
        <f t="shared" si="121"/>
        <v/>
      </c>
    </row>
    <row r="160" spans="2:61">
      <c r="B160" t="str">
        <f t="shared" si="84"/>
        <v>2005:6</v>
      </c>
      <c r="C160">
        <v>2005</v>
      </c>
      <c r="D160">
        <v>6</v>
      </c>
      <c r="E160" s="13">
        <v>30.713999999999999</v>
      </c>
      <c r="F160" s="13">
        <v>46.631</v>
      </c>
      <c r="G160" s="13">
        <v>45.844759251202703</v>
      </c>
      <c r="H160" s="13">
        <v>45.860440170191701</v>
      </c>
      <c r="I160" s="13"/>
      <c r="J160" s="13"/>
      <c r="K160" s="13"/>
      <c r="L160" s="13"/>
      <c r="M160" s="13"/>
      <c r="N160" s="13"/>
      <c r="O160" s="13"/>
      <c r="P160" s="13"/>
      <c r="R160" s="13">
        <f t="shared" si="122"/>
        <v>-0.78624074879729733</v>
      </c>
      <c r="S160" s="13">
        <f t="shared" si="85"/>
        <v>-0.77055982980829896</v>
      </c>
      <c r="T160" s="13" t="str">
        <f t="shared" si="86"/>
        <v/>
      </c>
      <c r="U160" s="13" t="str">
        <f t="shared" si="87"/>
        <v/>
      </c>
      <c r="V160" s="13" t="str">
        <f t="shared" si="88"/>
        <v/>
      </c>
      <c r="W160" s="13" t="str">
        <f t="shared" si="89"/>
        <v/>
      </c>
      <c r="X160" s="13" t="str">
        <f t="shared" si="90"/>
        <v/>
      </c>
      <c r="Y160" s="13" t="str">
        <f t="shared" si="91"/>
        <v/>
      </c>
      <c r="Z160" s="13" t="str">
        <f t="shared" si="92"/>
        <v/>
      </c>
      <c r="AA160" s="13" t="str">
        <f t="shared" si="93"/>
        <v/>
      </c>
      <c r="AC160" s="14">
        <f t="shared" si="123"/>
        <v>-1.6860902592637887E-2</v>
      </c>
      <c r="AD160" s="14">
        <f t="shared" si="94"/>
        <v>-1.65246258885355E-2</v>
      </c>
      <c r="AE160" s="14" t="str">
        <f t="shared" si="95"/>
        <v/>
      </c>
      <c r="AF160" s="14" t="str">
        <f t="shared" si="96"/>
        <v/>
      </c>
      <c r="AG160" s="14" t="str">
        <f t="shared" si="97"/>
        <v/>
      </c>
      <c r="AH160" s="14" t="str">
        <f t="shared" si="98"/>
        <v/>
      </c>
      <c r="AI160" s="14" t="str">
        <f t="shared" si="99"/>
        <v/>
      </c>
      <c r="AJ160" s="14" t="str">
        <f t="shared" si="100"/>
        <v/>
      </c>
      <c r="AK160" s="14" t="str">
        <f t="shared" si="101"/>
        <v/>
      </c>
      <c r="AL160" s="14" t="str">
        <f t="shared" si="102"/>
        <v/>
      </c>
      <c r="AN160" s="14">
        <f t="shared" si="124"/>
        <v>1.6860902592637887E-2</v>
      </c>
      <c r="AO160" s="14">
        <f t="shared" si="103"/>
        <v>1.65246258885355E-2</v>
      </c>
      <c r="AP160" s="14" t="str">
        <f t="shared" si="104"/>
        <v/>
      </c>
      <c r="AQ160" s="14" t="str">
        <f t="shared" si="105"/>
        <v/>
      </c>
      <c r="AR160" s="14" t="str">
        <f t="shared" si="106"/>
        <v/>
      </c>
      <c r="AS160" s="14" t="str">
        <f t="shared" si="107"/>
        <v/>
      </c>
      <c r="AT160" s="14" t="str">
        <f t="shared" si="108"/>
        <v/>
      </c>
      <c r="AU160" s="14" t="str">
        <f t="shared" si="109"/>
        <v/>
      </c>
      <c r="AV160" s="14" t="str">
        <f t="shared" si="110"/>
        <v/>
      </c>
      <c r="AW160" s="14" t="str">
        <f t="shared" si="111"/>
        <v/>
      </c>
      <c r="AY160" s="20">
        <f t="shared" si="125"/>
        <v>1432.2245339999999</v>
      </c>
      <c r="AZ160" s="20">
        <f t="shared" si="112"/>
        <v>1408.0759356414399</v>
      </c>
      <c r="BA160" s="20">
        <f t="shared" si="113"/>
        <v>1408.5575593872679</v>
      </c>
      <c r="BB160" s="20" t="str">
        <f t="shared" si="114"/>
        <v/>
      </c>
      <c r="BC160" s="20" t="str">
        <f t="shared" si="115"/>
        <v/>
      </c>
      <c r="BD160" s="20" t="str">
        <f t="shared" si="116"/>
        <v/>
      </c>
      <c r="BE160" s="20" t="str">
        <f t="shared" si="117"/>
        <v/>
      </c>
      <c r="BF160" s="20" t="str">
        <f t="shared" si="118"/>
        <v/>
      </c>
      <c r="BG160" s="20" t="str">
        <f t="shared" si="119"/>
        <v/>
      </c>
      <c r="BH160" s="20" t="str">
        <f t="shared" si="120"/>
        <v/>
      </c>
      <c r="BI160" s="20" t="str">
        <f t="shared" si="121"/>
        <v/>
      </c>
    </row>
    <row r="161" spans="2:61">
      <c r="B161" t="str">
        <f t="shared" si="84"/>
        <v>2005:7</v>
      </c>
      <c r="C161">
        <v>2005</v>
      </c>
      <c r="D161">
        <v>7</v>
      </c>
      <c r="E161" s="13">
        <v>30.571000000000002</v>
      </c>
      <c r="F161" s="13">
        <v>53.168999999999997</v>
      </c>
      <c r="G161" s="13">
        <v>53.515310067924901</v>
      </c>
      <c r="H161" s="13">
        <v>53.526208974266801</v>
      </c>
      <c r="I161" s="13"/>
      <c r="J161" s="13"/>
      <c r="K161" s="13"/>
      <c r="L161" s="13"/>
      <c r="M161" s="13"/>
      <c r="N161" s="13"/>
      <c r="O161" s="13"/>
      <c r="P161" s="13"/>
      <c r="R161" s="13">
        <f t="shared" si="122"/>
        <v>0.34631006792490382</v>
      </c>
      <c r="S161" s="13">
        <f t="shared" si="85"/>
        <v>0.35720897426680409</v>
      </c>
      <c r="T161" s="13" t="str">
        <f t="shared" si="86"/>
        <v/>
      </c>
      <c r="U161" s="13" t="str">
        <f t="shared" si="87"/>
        <v/>
      </c>
      <c r="V161" s="13" t="str">
        <f t="shared" si="88"/>
        <v/>
      </c>
      <c r="W161" s="13" t="str">
        <f t="shared" si="89"/>
        <v/>
      </c>
      <c r="X161" s="13" t="str">
        <f t="shared" si="90"/>
        <v/>
      </c>
      <c r="Y161" s="13" t="str">
        <f t="shared" si="91"/>
        <v/>
      </c>
      <c r="Z161" s="13" t="str">
        <f t="shared" si="92"/>
        <v/>
      </c>
      <c r="AA161" s="13" t="str">
        <f t="shared" si="93"/>
        <v/>
      </c>
      <c r="AC161" s="14">
        <f t="shared" si="123"/>
        <v>6.5133831353778298E-3</v>
      </c>
      <c r="AD161" s="14">
        <f t="shared" si="94"/>
        <v>6.7183692427317445E-3</v>
      </c>
      <c r="AE161" s="14" t="str">
        <f t="shared" si="95"/>
        <v/>
      </c>
      <c r="AF161" s="14" t="str">
        <f t="shared" si="96"/>
        <v/>
      </c>
      <c r="AG161" s="14" t="str">
        <f t="shared" si="97"/>
        <v/>
      </c>
      <c r="AH161" s="14" t="str">
        <f t="shared" si="98"/>
        <v/>
      </c>
      <c r="AI161" s="14" t="str">
        <f t="shared" si="99"/>
        <v/>
      </c>
      <c r="AJ161" s="14" t="str">
        <f t="shared" si="100"/>
        <v/>
      </c>
      <c r="AK161" s="14" t="str">
        <f t="shared" si="101"/>
        <v/>
      </c>
      <c r="AL161" s="14" t="str">
        <f t="shared" si="102"/>
        <v/>
      </c>
      <c r="AN161" s="14">
        <f t="shared" si="124"/>
        <v>6.5133831353778298E-3</v>
      </c>
      <c r="AO161" s="14">
        <f t="shared" si="103"/>
        <v>6.7183692427317445E-3</v>
      </c>
      <c r="AP161" s="14" t="str">
        <f t="shared" si="104"/>
        <v/>
      </c>
      <c r="AQ161" s="14" t="str">
        <f t="shared" si="105"/>
        <v/>
      </c>
      <c r="AR161" s="14" t="str">
        <f t="shared" si="106"/>
        <v/>
      </c>
      <c r="AS161" s="14" t="str">
        <f t="shared" si="107"/>
        <v/>
      </c>
      <c r="AT161" s="14" t="str">
        <f t="shared" si="108"/>
        <v/>
      </c>
      <c r="AU161" s="14" t="str">
        <f t="shared" si="109"/>
        <v/>
      </c>
      <c r="AV161" s="14" t="str">
        <f t="shared" si="110"/>
        <v/>
      </c>
      <c r="AW161" s="14" t="str">
        <f t="shared" si="111"/>
        <v/>
      </c>
      <c r="AY161" s="20">
        <f t="shared" si="125"/>
        <v>1625.4294990000001</v>
      </c>
      <c r="AZ161" s="20">
        <f t="shared" si="112"/>
        <v>1636.0165440865321</v>
      </c>
      <c r="BA161" s="20">
        <f t="shared" si="113"/>
        <v>1636.3497345523106</v>
      </c>
      <c r="BB161" s="20" t="str">
        <f t="shared" si="114"/>
        <v/>
      </c>
      <c r="BC161" s="20" t="str">
        <f t="shared" si="115"/>
        <v/>
      </c>
      <c r="BD161" s="20" t="str">
        <f t="shared" si="116"/>
        <v/>
      </c>
      <c r="BE161" s="20" t="str">
        <f t="shared" si="117"/>
        <v/>
      </c>
      <c r="BF161" s="20" t="str">
        <f t="shared" si="118"/>
        <v/>
      </c>
      <c r="BG161" s="20" t="str">
        <f t="shared" si="119"/>
        <v/>
      </c>
      <c r="BH161" s="20" t="str">
        <f t="shared" si="120"/>
        <v/>
      </c>
      <c r="BI161" s="20" t="str">
        <f t="shared" si="121"/>
        <v/>
      </c>
    </row>
    <row r="162" spans="2:61">
      <c r="B162" t="str">
        <f t="shared" si="84"/>
        <v>2005:8</v>
      </c>
      <c r="C162">
        <v>2005</v>
      </c>
      <c r="D162">
        <v>8</v>
      </c>
      <c r="E162" s="13">
        <v>30.856999999999999</v>
      </c>
      <c r="F162" s="13">
        <v>54.323999999999998</v>
      </c>
      <c r="G162" s="13">
        <v>53.490518581758202</v>
      </c>
      <c r="H162" s="13">
        <v>53.502288160020598</v>
      </c>
      <c r="I162" s="13"/>
      <c r="J162" s="13"/>
      <c r="K162" s="13"/>
      <c r="L162" s="13"/>
      <c r="M162" s="13"/>
      <c r="N162" s="13"/>
      <c r="O162" s="13"/>
      <c r="P162" s="13"/>
      <c r="R162" s="13">
        <f t="shared" si="122"/>
        <v>-0.83348141824179578</v>
      </c>
      <c r="S162" s="13">
        <f t="shared" si="85"/>
        <v>-0.82171183997940034</v>
      </c>
      <c r="T162" s="13" t="str">
        <f t="shared" si="86"/>
        <v/>
      </c>
      <c r="U162" s="13" t="str">
        <f t="shared" si="87"/>
        <v/>
      </c>
      <c r="V162" s="13" t="str">
        <f t="shared" si="88"/>
        <v/>
      </c>
      <c r="W162" s="13" t="str">
        <f t="shared" si="89"/>
        <v/>
      </c>
      <c r="X162" s="13" t="str">
        <f t="shared" si="90"/>
        <v/>
      </c>
      <c r="Y162" s="13" t="str">
        <f t="shared" si="91"/>
        <v/>
      </c>
      <c r="Z162" s="13" t="str">
        <f t="shared" si="92"/>
        <v/>
      </c>
      <c r="AA162" s="13" t="str">
        <f t="shared" si="93"/>
        <v/>
      </c>
      <c r="AC162" s="14">
        <f t="shared" si="123"/>
        <v>-1.5342784372317867E-2</v>
      </c>
      <c r="AD162" s="14">
        <f t="shared" si="94"/>
        <v>-1.5126129150640608E-2</v>
      </c>
      <c r="AE162" s="14" t="str">
        <f t="shared" si="95"/>
        <v/>
      </c>
      <c r="AF162" s="14" t="str">
        <f t="shared" si="96"/>
        <v/>
      </c>
      <c r="AG162" s="14" t="str">
        <f t="shared" si="97"/>
        <v/>
      </c>
      <c r="AH162" s="14" t="str">
        <f t="shared" si="98"/>
        <v/>
      </c>
      <c r="AI162" s="14" t="str">
        <f t="shared" si="99"/>
        <v/>
      </c>
      <c r="AJ162" s="14" t="str">
        <f t="shared" si="100"/>
        <v/>
      </c>
      <c r="AK162" s="14" t="str">
        <f t="shared" si="101"/>
        <v/>
      </c>
      <c r="AL162" s="14" t="str">
        <f t="shared" si="102"/>
        <v/>
      </c>
      <c r="AN162" s="14">
        <f t="shared" si="124"/>
        <v>1.5342784372317867E-2</v>
      </c>
      <c r="AO162" s="14">
        <f t="shared" si="103"/>
        <v>1.5126129150640608E-2</v>
      </c>
      <c r="AP162" s="14" t="str">
        <f t="shared" si="104"/>
        <v/>
      </c>
      <c r="AQ162" s="14" t="str">
        <f t="shared" si="105"/>
        <v/>
      </c>
      <c r="AR162" s="14" t="str">
        <f t="shared" si="106"/>
        <v/>
      </c>
      <c r="AS162" s="14" t="str">
        <f t="shared" si="107"/>
        <v/>
      </c>
      <c r="AT162" s="14" t="str">
        <f t="shared" si="108"/>
        <v/>
      </c>
      <c r="AU162" s="14" t="str">
        <f t="shared" si="109"/>
        <v/>
      </c>
      <c r="AV162" s="14" t="str">
        <f t="shared" si="110"/>
        <v/>
      </c>
      <c r="AW162" s="14" t="str">
        <f t="shared" si="111"/>
        <v/>
      </c>
      <c r="AY162" s="20">
        <f t="shared" si="125"/>
        <v>1676.275668</v>
      </c>
      <c r="AZ162" s="20">
        <f t="shared" si="112"/>
        <v>1650.5569318773128</v>
      </c>
      <c r="BA162" s="20">
        <f t="shared" si="113"/>
        <v>1650.9201057537555</v>
      </c>
      <c r="BB162" s="20" t="str">
        <f t="shared" si="114"/>
        <v/>
      </c>
      <c r="BC162" s="20" t="str">
        <f t="shared" si="115"/>
        <v/>
      </c>
      <c r="BD162" s="20" t="str">
        <f t="shared" si="116"/>
        <v/>
      </c>
      <c r="BE162" s="20" t="str">
        <f t="shared" si="117"/>
        <v/>
      </c>
      <c r="BF162" s="20" t="str">
        <f t="shared" si="118"/>
        <v/>
      </c>
      <c r="BG162" s="20" t="str">
        <f t="shared" si="119"/>
        <v/>
      </c>
      <c r="BH162" s="20" t="str">
        <f t="shared" si="120"/>
        <v/>
      </c>
      <c r="BI162" s="20" t="str">
        <f t="shared" si="121"/>
        <v/>
      </c>
    </row>
    <row r="163" spans="2:61">
      <c r="B163" t="str">
        <f t="shared" si="84"/>
        <v>2005:9</v>
      </c>
      <c r="C163">
        <v>2005</v>
      </c>
      <c r="D163">
        <v>9</v>
      </c>
      <c r="E163" s="13">
        <v>30.713999999999999</v>
      </c>
      <c r="F163" s="13">
        <v>55.466000000000001</v>
      </c>
      <c r="G163" s="13">
        <v>53.229717923382502</v>
      </c>
      <c r="H163" s="13">
        <v>53.223271334197101</v>
      </c>
      <c r="I163" s="13"/>
      <c r="J163" s="13"/>
      <c r="K163" s="13"/>
      <c r="L163" s="13"/>
      <c r="M163" s="13"/>
      <c r="N163" s="13"/>
      <c r="O163" s="13"/>
      <c r="P163" s="13"/>
      <c r="R163" s="13">
        <f t="shared" si="122"/>
        <v>-2.2362820766174991</v>
      </c>
      <c r="S163" s="13">
        <f t="shared" si="85"/>
        <v>-2.2427286658029004</v>
      </c>
      <c r="T163" s="13" t="str">
        <f t="shared" si="86"/>
        <v/>
      </c>
      <c r="U163" s="13" t="str">
        <f t="shared" si="87"/>
        <v/>
      </c>
      <c r="V163" s="13" t="str">
        <f t="shared" si="88"/>
        <v/>
      </c>
      <c r="W163" s="13" t="str">
        <f t="shared" si="89"/>
        <v/>
      </c>
      <c r="X163" s="13" t="str">
        <f t="shared" si="90"/>
        <v/>
      </c>
      <c r="Y163" s="13" t="str">
        <f t="shared" si="91"/>
        <v/>
      </c>
      <c r="Z163" s="13" t="str">
        <f t="shared" si="92"/>
        <v/>
      </c>
      <c r="AA163" s="13" t="str">
        <f t="shared" si="93"/>
        <v/>
      </c>
      <c r="AC163" s="14">
        <f t="shared" si="123"/>
        <v>-4.0318070108129288E-2</v>
      </c>
      <c r="AD163" s="14">
        <f t="shared" si="94"/>
        <v>-4.0434296069716588E-2</v>
      </c>
      <c r="AE163" s="14" t="str">
        <f t="shared" si="95"/>
        <v/>
      </c>
      <c r="AF163" s="14" t="str">
        <f t="shared" si="96"/>
        <v/>
      </c>
      <c r="AG163" s="14" t="str">
        <f t="shared" si="97"/>
        <v/>
      </c>
      <c r="AH163" s="14" t="str">
        <f t="shared" si="98"/>
        <v/>
      </c>
      <c r="AI163" s="14" t="str">
        <f t="shared" si="99"/>
        <v/>
      </c>
      <c r="AJ163" s="14" t="str">
        <f t="shared" si="100"/>
        <v/>
      </c>
      <c r="AK163" s="14" t="str">
        <f t="shared" si="101"/>
        <v/>
      </c>
      <c r="AL163" s="14" t="str">
        <f t="shared" si="102"/>
        <v/>
      </c>
      <c r="AN163" s="14">
        <f t="shared" si="124"/>
        <v>4.0318070108129288E-2</v>
      </c>
      <c r="AO163" s="14">
        <f t="shared" si="103"/>
        <v>4.0434296069716588E-2</v>
      </c>
      <c r="AP163" s="14" t="str">
        <f t="shared" si="104"/>
        <v/>
      </c>
      <c r="AQ163" s="14" t="str">
        <f t="shared" si="105"/>
        <v/>
      </c>
      <c r="AR163" s="14" t="str">
        <f t="shared" si="106"/>
        <v/>
      </c>
      <c r="AS163" s="14" t="str">
        <f t="shared" si="107"/>
        <v/>
      </c>
      <c r="AT163" s="14" t="str">
        <f t="shared" si="108"/>
        <v/>
      </c>
      <c r="AU163" s="14" t="str">
        <f t="shared" si="109"/>
        <v/>
      </c>
      <c r="AV163" s="14" t="str">
        <f t="shared" si="110"/>
        <v/>
      </c>
      <c r="AW163" s="14" t="str">
        <f t="shared" si="111"/>
        <v/>
      </c>
      <c r="AY163" s="20">
        <f t="shared" si="125"/>
        <v>1703.5827239999999</v>
      </c>
      <c r="AZ163" s="20">
        <f t="shared" si="112"/>
        <v>1634.89755629877</v>
      </c>
      <c r="BA163" s="20">
        <f t="shared" si="113"/>
        <v>1634.6995557585296</v>
      </c>
      <c r="BB163" s="20" t="str">
        <f t="shared" si="114"/>
        <v/>
      </c>
      <c r="BC163" s="20" t="str">
        <f t="shared" si="115"/>
        <v/>
      </c>
      <c r="BD163" s="20" t="str">
        <f t="shared" si="116"/>
        <v/>
      </c>
      <c r="BE163" s="20" t="str">
        <f t="shared" si="117"/>
        <v/>
      </c>
      <c r="BF163" s="20" t="str">
        <f t="shared" si="118"/>
        <v/>
      </c>
      <c r="BG163" s="20" t="str">
        <f t="shared" si="119"/>
        <v/>
      </c>
      <c r="BH163" s="20" t="str">
        <f t="shared" si="120"/>
        <v/>
      </c>
      <c r="BI163" s="20" t="str">
        <f t="shared" si="121"/>
        <v/>
      </c>
    </row>
    <row r="164" spans="2:61">
      <c r="B164" t="str">
        <f t="shared" si="84"/>
        <v>2005:10</v>
      </c>
      <c r="C164">
        <v>2005</v>
      </c>
      <c r="D164">
        <v>10</v>
      </c>
      <c r="E164" s="13">
        <v>29.619</v>
      </c>
      <c r="F164" s="13">
        <v>45.884999999999998</v>
      </c>
      <c r="G164" s="13">
        <v>47.438462246513801</v>
      </c>
      <c r="H164" s="13">
        <v>47.399552619867698</v>
      </c>
      <c r="I164" s="13"/>
      <c r="J164" s="13"/>
      <c r="K164" s="13"/>
      <c r="L164" s="13"/>
      <c r="M164" s="13"/>
      <c r="N164" s="13"/>
      <c r="O164" s="13"/>
      <c r="P164" s="13"/>
      <c r="R164" s="13">
        <f t="shared" si="122"/>
        <v>1.5534622465138028</v>
      </c>
      <c r="S164" s="13">
        <f t="shared" si="85"/>
        <v>1.5145526198677004</v>
      </c>
      <c r="T164" s="13" t="str">
        <f t="shared" si="86"/>
        <v/>
      </c>
      <c r="U164" s="13" t="str">
        <f t="shared" si="87"/>
        <v/>
      </c>
      <c r="V164" s="13" t="str">
        <f t="shared" si="88"/>
        <v/>
      </c>
      <c r="W164" s="13" t="str">
        <f t="shared" si="89"/>
        <v/>
      </c>
      <c r="X164" s="13" t="str">
        <f t="shared" si="90"/>
        <v/>
      </c>
      <c r="Y164" s="13" t="str">
        <f t="shared" si="91"/>
        <v/>
      </c>
      <c r="Z164" s="13" t="str">
        <f t="shared" si="92"/>
        <v/>
      </c>
      <c r="AA164" s="13" t="str">
        <f t="shared" si="93"/>
        <v/>
      </c>
      <c r="AC164" s="14">
        <f t="shared" si="123"/>
        <v>3.3855557295713261E-2</v>
      </c>
      <c r="AD164" s="14">
        <f t="shared" si="94"/>
        <v>3.3007575893379111E-2</v>
      </c>
      <c r="AE164" s="14" t="str">
        <f t="shared" si="95"/>
        <v/>
      </c>
      <c r="AF164" s="14" t="str">
        <f t="shared" si="96"/>
        <v/>
      </c>
      <c r="AG164" s="14" t="str">
        <f t="shared" si="97"/>
        <v/>
      </c>
      <c r="AH164" s="14" t="str">
        <f t="shared" si="98"/>
        <v/>
      </c>
      <c r="AI164" s="14" t="str">
        <f t="shared" si="99"/>
        <v/>
      </c>
      <c r="AJ164" s="14" t="str">
        <f t="shared" si="100"/>
        <v/>
      </c>
      <c r="AK164" s="14" t="str">
        <f t="shared" si="101"/>
        <v/>
      </c>
      <c r="AL164" s="14" t="str">
        <f t="shared" si="102"/>
        <v/>
      </c>
      <c r="AN164" s="14">
        <f t="shared" si="124"/>
        <v>3.3855557295713261E-2</v>
      </c>
      <c r="AO164" s="14">
        <f t="shared" si="103"/>
        <v>3.3007575893379111E-2</v>
      </c>
      <c r="AP164" s="14" t="str">
        <f t="shared" si="104"/>
        <v/>
      </c>
      <c r="AQ164" s="14" t="str">
        <f t="shared" si="105"/>
        <v/>
      </c>
      <c r="AR164" s="14" t="str">
        <f t="shared" si="106"/>
        <v/>
      </c>
      <c r="AS164" s="14" t="str">
        <f t="shared" si="107"/>
        <v/>
      </c>
      <c r="AT164" s="14" t="str">
        <f t="shared" si="108"/>
        <v/>
      </c>
      <c r="AU164" s="14" t="str">
        <f t="shared" si="109"/>
        <v/>
      </c>
      <c r="AV164" s="14" t="str">
        <f t="shared" si="110"/>
        <v/>
      </c>
      <c r="AW164" s="14" t="str">
        <f t="shared" si="111"/>
        <v/>
      </c>
      <c r="AY164" s="20">
        <f t="shared" si="125"/>
        <v>1359.0678149999999</v>
      </c>
      <c r="AZ164" s="20">
        <f t="shared" si="112"/>
        <v>1405.0798132794923</v>
      </c>
      <c r="BA164" s="20">
        <f t="shared" si="113"/>
        <v>1403.9273490478613</v>
      </c>
      <c r="BB164" s="20" t="str">
        <f t="shared" si="114"/>
        <v/>
      </c>
      <c r="BC164" s="20" t="str">
        <f t="shared" si="115"/>
        <v/>
      </c>
      <c r="BD164" s="20" t="str">
        <f t="shared" si="116"/>
        <v/>
      </c>
      <c r="BE164" s="20" t="str">
        <f t="shared" si="117"/>
        <v/>
      </c>
      <c r="BF164" s="20" t="str">
        <f t="shared" si="118"/>
        <v/>
      </c>
      <c r="BG164" s="20" t="str">
        <f t="shared" si="119"/>
        <v/>
      </c>
      <c r="BH164" s="20" t="str">
        <f t="shared" si="120"/>
        <v/>
      </c>
      <c r="BI164" s="20" t="str">
        <f t="shared" si="121"/>
        <v/>
      </c>
    </row>
    <row r="165" spans="2:61">
      <c r="B165" t="str">
        <f t="shared" si="84"/>
        <v>2005:11</v>
      </c>
      <c r="C165">
        <v>2005</v>
      </c>
      <c r="D165">
        <v>11</v>
      </c>
      <c r="E165" s="13">
        <v>29.952000000000002</v>
      </c>
      <c r="F165" s="13">
        <v>32.64</v>
      </c>
      <c r="G165" s="13">
        <v>31.406054877732998</v>
      </c>
      <c r="H165" s="13">
        <v>31.403708661328999</v>
      </c>
      <c r="I165" s="13"/>
      <c r="J165" s="13"/>
      <c r="K165" s="13"/>
      <c r="L165" s="13"/>
      <c r="M165" s="13"/>
      <c r="N165" s="13"/>
      <c r="O165" s="13"/>
      <c r="P165" s="13"/>
      <c r="R165" s="13">
        <f t="shared" si="122"/>
        <v>-1.2339451222670021</v>
      </c>
      <c r="S165" s="13">
        <f t="shared" si="85"/>
        <v>-1.2362913386710019</v>
      </c>
      <c r="T165" s="13" t="str">
        <f t="shared" si="86"/>
        <v/>
      </c>
      <c r="U165" s="13" t="str">
        <f t="shared" si="87"/>
        <v/>
      </c>
      <c r="V165" s="13" t="str">
        <f t="shared" si="88"/>
        <v/>
      </c>
      <c r="W165" s="13" t="str">
        <f t="shared" si="89"/>
        <v/>
      </c>
      <c r="X165" s="13" t="str">
        <f t="shared" si="90"/>
        <v/>
      </c>
      <c r="Y165" s="13" t="str">
        <f t="shared" si="91"/>
        <v/>
      </c>
      <c r="Z165" s="13" t="str">
        <f t="shared" si="92"/>
        <v/>
      </c>
      <c r="AA165" s="13" t="str">
        <f t="shared" si="93"/>
        <v/>
      </c>
      <c r="AC165" s="14">
        <f t="shared" si="123"/>
        <v>-3.7804691245925309E-2</v>
      </c>
      <c r="AD165" s="14">
        <f t="shared" si="94"/>
        <v>-3.7876572875949817E-2</v>
      </c>
      <c r="AE165" s="14" t="str">
        <f t="shared" si="95"/>
        <v/>
      </c>
      <c r="AF165" s="14" t="str">
        <f t="shared" si="96"/>
        <v/>
      </c>
      <c r="AG165" s="14" t="str">
        <f t="shared" si="97"/>
        <v/>
      </c>
      <c r="AH165" s="14" t="str">
        <f t="shared" si="98"/>
        <v/>
      </c>
      <c r="AI165" s="14" t="str">
        <f t="shared" si="99"/>
        <v/>
      </c>
      <c r="AJ165" s="14" t="str">
        <f t="shared" si="100"/>
        <v/>
      </c>
      <c r="AK165" s="14" t="str">
        <f t="shared" si="101"/>
        <v/>
      </c>
      <c r="AL165" s="14" t="str">
        <f t="shared" si="102"/>
        <v/>
      </c>
      <c r="AN165" s="14">
        <f t="shared" si="124"/>
        <v>3.7804691245925309E-2</v>
      </c>
      <c r="AO165" s="14">
        <f t="shared" si="103"/>
        <v>3.7876572875949817E-2</v>
      </c>
      <c r="AP165" s="14" t="str">
        <f t="shared" si="104"/>
        <v/>
      </c>
      <c r="AQ165" s="14" t="str">
        <f t="shared" si="105"/>
        <v/>
      </c>
      <c r="AR165" s="14" t="str">
        <f t="shared" si="106"/>
        <v/>
      </c>
      <c r="AS165" s="14" t="str">
        <f t="shared" si="107"/>
        <v/>
      </c>
      <c r="AT165" s="14" t="str">
        <f t="shared" si="108"/>
        <v/>
      </c>
      <c r="AU165" s="14" t="str">
        <f t="shared" si="109"/>
        <v/>
      </c>
      <c r="AV165" s="14" t="str">
        <f t="shared" si="110"/>
        <v/>
      </c>
      <c r="AW165" s="14" t="str">
        <f t="shared" si="111"/>
        <v/>
      </c>
      <c r="AY165" s="20">
        <f t="shared" si="125"/>
        <v>977.63328000000013</v>
      </c>
      <c r="AZ165" s="20">
        <f t="shared" si="112"/>
        <v>940.67415569785885</v>
      </c>
      <c r="BA165" s="20">
        <f t="shared" si="113"/>
        <v>940.60388182412623</v>
      </c>
      <c r="BB165" s="20" t="str">
        <f t="shared" si="114"/>
        <v/>
      </c>
      <c r="BC165" s="20" t="str">
        <f t="shared" si="115"/>
        <v/>
      </c>
      <c r="BD165" s="20" t="str">
        <f t="shared" si="116"/>
        <v/>
      </c>
      <c r="BE165" s="20" t="str">
        <f t="shared" si="117"/>
        <v/>
      </c>
      <c r="BF165" s="20" t="str">
        <f t="shared" si="118"/>
        <v/>
      </c>
      <c r="BG165" s="20" t="str">
        <f t="shared" si="119"/>
        <v/>
      </c>
      <c r="BH165" s="20" t="str">
        <f t="shared" si="120"/>
        <v/>
      </c>
      <c r="BI165" s="20" t="str">
        <f t="shared" si="121"/>
        <v/>
      </c>
    </row>
    <row r="166" spans="2:61">
      <c r="B166" t="str">
        <f t="shared" si="84"/>
        <v>2005:12</v>
      </c>
      <c r="C166">
        <v>2005</v>
      </c>
      <c r="D166">
        <v>12</v>
      </c>
      <c r="E166" s="13">
        <v>31.238</v>
      </c>
      <c r="F166" s="13">
        <v>36.472000000000001</v>
      </c>
      <c r="G166" s="13">
        <v>35.294697626163497</v>
      </c>
      <c r="H166" s="13">
        <v>35.2845151285035</v>
      </c>
      <c r="I166" s="13"/>
      <c r="J166" s="13"/>
      <c r="K166" s="13"/>
      <c r="L166" s="13"/>
      <c r="M166" s="13"/>
      <c r="N166" s="13"/>
      <c r="O166" s="13"/>
      <c r="P166" s="13"/>
      <c r="R166" s="13">
        <f t="shared" si="122"/>
        <v>-1.177302373836504</v>
      </c>
      <c r="S166" s="13">
        <f t="shared" si="85"/>
        <v>-1.1874848714965012</v>
      </c>
      <c r="T166" s="13" t="str">
        <f t="shared" si="86"/>
        <v/>
      </c>
      <c r="U166" s="13" t="str">
        <f t="shared" si="87"/>
        <v/>
      </c>
      <c r="V166" s="13" t="str">
        <f t="shared" si="88"/>
        <v/>
      </c>
      <c r="W166" s="13" t="str">
        <f t="shared" si="89"/>
        <v/>
      </c>
      <c r="X166" s="13" t="str">
        <f t="shared" si="90"/>
        <v/>
      </c>
      <c r="Y166" s="13" t="str">
        <f t="shared" si="91"/>
        <v/>
      </c>
      <c r="Z166" s="13" t="str">
        <f t="shared" si="92"/>
        <v/>
      </c>
      <c r="AA166" s="13" t="str">
        <f t="shared" si="93"/>
        <v/>
      </c>
      <c r="AC166" s="14">
        <f t="shared" si="123"/>
        <v>-3.2279622006923227E-2</v>
      </c>
      <c r="AD166" s="14">
        <f t="shared" si="94"/>
        <v>-3.2558808716179569E-2</v>
      </c>
      <c r="AE166" s="14" t="str">
        <f t="shared" si="95"/>
        <v/>
      </c>
      <c r="AF166" s="14" t="str">
        <f t="shared" si="96"/>
        <v/>
      </c>
      <c r="AG166" s="14" t="str">
        <f t="shared" si="97"/>
        <v/>
      </c>
      <c r="AH166" s="14" t="str">
        <f t="shared" si="98"/>
        <v/>
      </c>
      <c r="AI166" s="14" t="str">
        <f t="shared" si="99"/>
        <v/>
      </c>
      <c r="AJ166" s="14" t="str">
        <f t="shared" si="100"/>
        <v/>
      </c>
      <c r="AK166" s="14" t="str">
        <f t="shared" si="101"/>
        <v/>
      </c>
      <c r="AL166" s="14" t="str">
        <f t="shared" si="102"/>
        <v/>
      </c>
      <c r="AN166" s="14">
        <f t="shared" si="124"/>
        <v>3.2279622006923227E-2</v>
      </c>
      <c r="AO166" s="14">
        <f t="shared" si="103"/>
        <v>3.2558808716179569E-2</v>
      </c>
      <c r="AP166" s="14" t="str">
        <f t="shared" si="104"/>
        <v/>
      </c>
      <c r="AQ166" s="14" t="str">
        <f t="shared" si="105"/>
        <v/>
      </c>
      <c r="AR166" s="14" t="str">
        <f t="shared" si="106"/>
        <v/>
      </c>
      <c r="AS166" s="14" t="str">
        <f t="shared" si="107"/>
        <v/>
      </c>
      <c r="AT166" s="14" t="str">
        <f t="shared" si="108"/>
        <v/>
      </c>
      <c r="AU166" s="14" t="str">
        <f t="shared" si="109"/>
        <v/>
      </c>
      <c r="AV166" s="14" t="str">
        <f t="shared" si="110"/>
        <v/>
      </c>
      <c r="AW166" s="14" t="str">
        <f t="shared" si="111"/>
        <v/>
      </c>
      <c r="AY166" s="20">
        <f t="shared" si="125"/>
        <v>1139.312336</v>
      </c>
      <c r="AZ166" s="20">
        <f t="shared" si="112"/>
        <v>1102.5357644460953</v>
      </c>
      <c r="BA166" s="20">
        <f t="shared" si="113"/>
        <v>1102.2176835841924</v>
      </c>
      <c r="BB166" s="20" t="str">
        <f t="shared" si="114"/>
        <v/>
      </c>
      <c r="BC166" s="20" t="str">
        <f t="shared" si="115"/>
        <v/>
      </c>
      <c r="BD166" s="20" t="str">
        <f t="shared" si="116"/>
        <v/>
      </c>
      <c r="BE166" s="20" t="str">
        <f t="shared" si="117"/>
        <v/>
      </c>
      <c r="BF166" s="20" t="str">
        <f t="shared" si="118"/>
        <v/>
      </c>
      <c r="BG166" s="20" t="str">
        <f t="shared" si="119"/>
        <v/>
      </c>
      <c r="BH166" s="20" t="str">
        <f t="shared" si="120"/>
        <v/>
      </c>
      <c r="BI166" s="20" t="str">
        <f t="shared" si="121"/>
        <v/>
      </c>
    </row>
    <row r="167" spans="2:61">
      <c r="B167" t="str">
        <f t="shared" si="84"/>
        <v>2006:1</v>
      </c>
      <c r="C167">
        <v>2006</v>
      </c>
      <c r="D167">
        <v>1</v>
      </c>
      <c r="E167" s="13">
        <v>32.238</v>
      </c>
      <c r="F167" s="13">
        <v>38.031999999999996</v>
      </c>
      <c r="G167" s="13">
        <v>37.105680121390698</v>
      </c>
      <c r="H167" s="13">
        <v>37.109728982980798</v>
      </c>
      <c r="I167" s="13"/>
      <c r="J167" s="13"/>
      <c r="K167" s="13"/>
      <c r="L167" s="13"/>
      <c r="M167" s="13"/>
      <c r="N167" s="13"/>
      <c r="O167" s="13"/>
      <c r="P167" s="13"/>
      <c r="R167" s="13">
        <f t="shared" si="122"/>
        <v>-0.92631987860929854</v>
      </c>
      <c r="S167" s="13">
        <f t="shared" si="85"/>
        <v>-0.92227101701919878</v>
      </c>
      <c r="T167" s="13" t="str">
        <f t="shared" si="86"/>
        <v/>
      </c>
      <c r="U167" s="13" t="str">
        <f t="shared" si="87"/>
        <v/>
      </c>
      <c r="V167" s="13" t="str">
        <f t="shared" si="88"/>
        <v/>
      </c>
      <c r="W167" s="13" t="str">
        <f t="shared" si="89"/>
        <v/>
      </c>
      <c r="X167" s="13" t="str">
        <f t="shared" si="90"/>
        <v/>
      </c>
      <c r="Y167" s="13" t="str">
        <f t="shared" si="91"/>
        <v/>
      </c>
      <c r="Z167" s="13" t="str">
        <f t="shared" si="92"/>
        <v/>
      </c>
      <c r="AA167" s="13" t="str">
        <f t="shared" si="93"/>
        <v/>
      </c>
      <c r="AC167" s="14">
        <f t="shared" si="123"/>
        <v>-2.4356328318502804E-2</v>
      </c>
      <c r="AD167" s="14">
        <f t="shared" si="94"/>
        <v>-2.4249868979259542E-2</v>
      </c>
      <c r="AE167" s="14" t="str">
        <f t="shared" si="95"/>
        <v/>
      </c>
      <c r="AF167" s="14" t="str">
        <f t="shared" si="96"/>
        <v/>
      </c>
      <c r="AG167" s="14" t="str">
        <f t="shared" si="97"/>
        <v/>
      </c>
      <c r="AH167" s="14" t="str">
        <f t="shared" si="98"/>
        <v/>
      </c>
      <c r="AI167" s="14" t="str">
        <f t="shared" si="99"/>
        <v/>
      </c>
      <c r="AJ167" s="14" t="str">
        <f t="shared" si="100"/>
        <v/>
      </c>
      <c r="AK167" s="14" t="str">
        <f t="shared" si="101"/>
        <v/>
      </c>
      <c r="AL167" s="14" t="str">
        <f t="shared" si="102"/>
        <v/>
      </c>
      <c r="AN167" s="14">
        <f t="shared" si="124"/>
        <v>2.4356328318502804E-2</v>
      </c>
      <c r="AO167" s="14">
        <f t="shared" si="103"/>
        <v>2.4249868979259542E-2</v>
      </c>
      <c r="AP167" s="14" t="str">
        <f t="shared" si="104"/>
        <v/>
      </c>
      <c r="AQ167" s="14" t="str">
        <f t="shared" si="105"/>
        <v/>
      </c>
      <c r="AR167" s="14" t="str">
        <f t="shared" si="106"/>
        <v/>
      </c>
      <c r="AS167" s="14" t="str">
        <f t="shared" si="107"/>
        <v/>
      </c>
      <c r="AT167" s="14" t="str">
        <f t="shared" si="108"/>
        <v/>
      </c>
      <c r="AU167" s="14" t="str">
        <f t="shared" si="109"/>
        <v/>
      </c>
      <c r="AV167" s="14" t="str">
        <f t="shared" si="110"/>
        <v/>
      </c>
      <c r="AW167" s="14" t="str">
        <f t="shared" si="111"/>
        <v/>
      </c>
      <c r="AY167" s="20">
        <f t="shared" si="125"/>
        <v>1226.0756159999999</v>
      </c>
      <c r="AZ167" s="20">
        <f t="shared" si="112"/>
        <v>1196.2129157533932</v>
      </c>
      <c r="BA167" s="20">
        <f t="shared" si="113"/>
        <v>1196.3434429533349</v>
      </c>
      <c r="BB167" s="20" t="str">
        <f t="shared" si="114"/>
        <v/>
      </c>
      <c r="BC167" s="20" t="str">
        <f t="shared" si="115"/>
        <v/>
      </c>
      <c r="BD167" s="20" t="str">
        <f t="shared" si="116"/>
        <v/>
      </c>
      <c r="BE167" s="20" t="str">
        <f t="shared" si="117"/>
        <v/>
      </c>
      <c r="BF167" s="20" t="str">
        <f t="shared" si="118"/>
        <v/>
      </c>
      <c r="BG167" s="20" t="str">
        <f t="shared" si="119"/>
        <v/>
      </c>
      <c r="BH167" s="20" t="str">
        <f t="shared" si="120"/>
        <v/>
      </c>
      <c r="BI167" s="20" t="str">
        <f t="shared" si="121"/>
        <v/>
      </c>
    </row>
    <row r="168" spans="2:61">
      <c r="B168" t="str">
        <f t="shared" si="84"/>
        <v>2006:2</v>
      </c>
      <c r="C168">
        <v>2006</v>
      </c>
      <c r="D168">
        <v>2</v>
      </c>
      <c r="E168" s="13">
        <v>29.81</v>
      </c>
      <c r="F168" s="13">
        <v>35.045999999999999</v>
      </c>
      <c r="G168" s="13">
        <v>35.347215241797699</v>
      </c>
      <c r="H168" s="13">
        <v>35.351649121607501</v>
      </c>
      <c r="I168" s="13"/>
      <c r="J168" s="13"/>
      <c r="K168" s="13"/>
      <c r="L168" s="13"/>
      <c r="M168" s="13"/>
      <c r="N168" s="13"/>
      <c r="O168" s="13"/>
      <c r="P168" s="13"/>
      <c r="R168" s="13">
        <f t="shared" si="122"/>
        <v>0.30121524179769921</v>
      </c>
      <c r="S168" s="13">
        <f t="shared" si="85"/>
        <v>0.30564912160750168</v>
      </c>
      <c r="T168" s="13" t="str">
        <f t="shared" si="86"/>
        <v/>
      </c>
      <c r="U168" s="13" t="str">
        <f t="shared" si="87"/>
        <v/>
      </c>
      <c r="V168" s="13" t="str">
        <f t="shared" si="88"/>
        <v/>
      </c>
      <c r="W168" s="13" t="str">
        <f t="shared" si="89"/>
        <v/>
      </c>
      <c r="X168" s="13" t="str">
        <f t="shared" si="90"/>
        <v/>
      </c>
      <c r="Y168" s="13" t="str">
        <f t="shared" si="91"/>
        <v/>
      </c>
      <c r="Z168" s="13" t="str">
        <f t="shared" si="92"/>
        <v/>
      </c>
      <c r="AA168" s="13" t="str">
        <f t="shared" si="93"/>
        <v/>
      </c>
      <c r="AC168" s="14">
        <f t="shared" si="123"/>
        <v>8.5948536722507338E-3</v>
      </c>
      <c r="AD168" s="14">
        <f t="shared" si="94"/>
        <v>8.7213696743566084E-3</v>
      </c>
      <c r="AE168" s="14" t="str">
        <f t="shared" si="95"/>
        <v/>
      </c>
      <c r="AF168" s="14" t="str">
        <f t="shared" si="96"/>
        <v/>
      </c>
      <c r="AG168" s="14" t="str">
        <f t="shared" si="97"/>
        <v/>
      </c>
      <c r="AH168" s="14" t="str">
        <f t="shared" si="98"/>
        <v/>
      </c>
      <c r="AI168" s="14" t="str">
        <f t="shared" si="99"/>
        <v/>
      </c>
      <c r="AJ168" s="14" t="str">
        <f t="shared" si="100"/>
        <v/>
      </c>
      <c r="AK168" s="14" t="str">
        <f t="shared" si="101"/>
        <v/>
      </c>
      <c r="AL168" s="14" t="str">
        <f t="shared" si="102"/>
        <v/>
      </c>
      <c r="AN168" s="14">
        <f t="shared" si="124"/>
        <v>8.5948536722507338E-3</v>
      </c>
      <c r="AO168" s="14">
        <f t="shared" si="103"/>
        <v>8.7213696743566084E-3</v>
      </c>
      <c r="AP168" s="14" t="str">
        <f t="shared" si="104"/>
        <v/>
      </c>
      <c r="AQ168" s="14" t="str">
        <f t="shared" si="105"/>
        <v/>
      </c>
      <c r="AR168" s="14" t="str">
        <f t="shared" si="106"/>
        <v/>
      </c>
      <c r="AS168" s="14" t="str">
        <f t="shared" si="107"/>
        <v/>
      </c>
      <c r="AT168" s="14" t="str">
        <f t="shared" si="108"/>
        <v/>
      </c>
      <c r="AU168" s="14" t="str">
        <f t="shared" si="109"/>
        <v/>
      </c>
      <c r="AV168" s="14" t="str">
        <f t="shared" si="110"/>
        <v/>
      </c>
      <c r="AW168" s="14" t="str">
        <f t="shared" si="111"/>
        <v/>
      </c>
      <c r="AY168" s="20">
        <f t="shared" si="125"/>
        <v>1044.72126</v>
      </c>
      <c r="AZ168" s="20">
        <f t="shared" si="112"/>
        <v>1053.7004863579893</v>
      </c>
      <c r="BA168" s="20">
        <f t="shared" si="113"/>
        <v>1053.8326603151195</v>
      </c>
      <c r="BB168" s="20" t="str">
        <f t="shared" si="114"/>
        <v/>
      </c>
      <c r="BC168" s="20" t="str">
        <f t="shared" si="115"/>
        <v/>
      </c>
      <c r="BD168" s="20" t="str">
        <f t="shared" si="116"/>
        <v/>
      </c>
      <c r="BE168" s="20" t="str">
        <f t="shared" si="117"/>
        <v/>
      </c>
      <c r="BF168" s="20" t="str">
        <f t="shared" si="118"/>
        <v/>
      </c>
      <c r="BG168" s="20" t="str">
        <f t="shared" si="119"/>
        <v/>
      </c>
      <c r="BH168" s="20" t="str">
        <f t="shared" si="120"/>
        <v/>
      </c>
      <c r="BI168" s="20" t="str">
        <f t="shared" si="121"/>
        <v/>
      </c>
    </row>
    <row r="169" spans="2:61">
      <c r="B169" t="str">
        <f t="shared" si="84"/>
        <v>2006:3</v>
      </c>
      <c r="C169">
        <v>2006</v>
      </c>
      <c r="D169">
        <v>3</v>
      </c>
      <c r="E169" s="13">
        <v>29.381</v>
      </c>
      <c r="F169" s="13">
        <v>31.661000000000001</v>
      </c>
      <c r="G169" s="13">
        <v>32.239261423556002</v>
      </c>
      <c r="H169" s="13">
        <v>32.216163443891702</v>
      </c>
      <c r="I169" s="13"/>
      <c r="J169" s="13"/>
      <c r="K169" s="13"/>
      <c r="L169" s="13"/>
      <c r="M169" s="13"/>
      <c r="N169" s="13"/>
      <c r="O169" s="13"/>
      <c r="P169" s="13"/>
      <c r="R169" s="13">
        <f t="shared" si="122"/>
        <v>0.57826142355600041</v>
      </c>
      <c r="S169" s="13">
        <f t="shared" si="85"/>
        <v>0.55516344389170058</v>
      </c>
      <c r="T169" s="13" t="str">
        <f t="shared" si="86"/>
        <v/>
      </c>
      <c r="U169" s="13" t="str">
        <f t="shared" si="87"/>
        <v/>
      </c>
      <c r="V169" s="13" t="str">
        <f t="shared" si="88"/>
        <v/>
      </c>
      <c r="W169" s="13" t="str">
        <f t="shared" si="89"/>
        <v/>
      </c>
      <c r="X169" s="13" t="str">
        <f t="shared" si="90"/>
        <v/>
      </c>
      <c r="Y169" s="13" t="str">
        <f t="shared" si="91"/>
        <v/>
      </c>
      <c r="Z169" s="13" t="str">
        <f t="shared" si="92"/>
        <v/>
      </c>
      <c r="AA169" s="13" t="str">
        <f t="shared" si="93"/>
        <v/>
      </c>
      <c r="AC169" s="14">
        <f t="shared" si="123"/>
        <v>1.8264155382205247E-2</v>
      </c>
      <c r="AD169" s="14">
        <f t="shared" si="94"/>
        <v>1.7534614948728738E-2</v>
      </c>
      <c r="AE169" s="14" t="str">
        <f t="shared" si="95"/>
        <v/>
      </c>
      <c r="AF169" s="14" t="str">
        <f t="shared" si="96"/>
        <v/>
      </c>
      <c r="AG169" s="14" t="str">
        <f t="shared" si="97"/>
        <v/>
      </c>
      <c r="AH169" s="14" t="str">
        <f t="shared" si="98"/>
        <v/>
      </c>
      <c r="AI169" s="14" t="str">
        <f t="shared" si="99"/>
        <v/>
      </c>
      <c r="AJ169" s="14" t="str">
        <f t="shared" si="100"/>
        <v/>
      </c>
      <c r="AK169" s="14" t="str">
        <f t="shared" si="101"/>
        <v/>
      </c>
      <c r="AL169" s="14" t="str">
        <f t="shared" si="102"/>
        <v/>
      </c>
      <c r="AN169" s="14">
        <f t="shared" si="124"/>
        <v>1.8264155382205247E-2</v>
      </c>
      <c r="AO169" s="14">
        <f t="shared" si="103"/>
        <v>1.7534614948728738E-2</v>
      </c>
      <c r="AP169" s="14" t="str">
        <f t="shared" si="104"/>
        <v/>
      </c>
      <c r="AQ169" s="14" t="str">
        <f t="shared" si="105"/>
        <v/>
      </c>
      <c r="AR169" s="14" t="str">
        <f t="shared" si="106"/>
        <v/>
      </c>
      <c r="AS169" s="14" t="str">
        <f t="shared" si="107"/>
        <v/>
      </c>
      <c r="AT169" s="14" t="str">
        <f t="shared" si="108"/>
        <v/>
      </c>
      <c r="AU169" s="14" t="str">
        <f t="shared" si="109"/>
        <v/>
      </c>
      <c r="AV169" s="14" t="str">
        <f t="shared" si="110"/>
        <v/>
      </c>
      <c r="AW169" s="14" t="str">
        <f t="shared" si="111"/>
        <v/>
      </c>
      <c r="AY169" s="20">
        <f t="shared" si="125"/>
        <v>930.23184100000003</v>
      </c>
      <c r="AZ169" s="20">
        <f t="shared" si="112"/>
        <v>947.22173988549889</v>
      </c>
      <c r="BA169" s="20">
        <f t="shared" si="113"/>
        <v>946.54309814498208</v>
      </c>
      <c r="BB169" s="20" t="str">
        <f t="shared" si="114"/>
        <v/>
      </c>
      <c r="BC169" s="20" t="str">
        <f t="shared" si="115"/>
        <v/>
      </c>
      <c r="BD169" s="20" t="str">
        <f t="shared" si="116"/>
        <v/>
      </c>
      <c r="BE169" s="20" t="str">
        <f t="shared" si="117"/>
        <v/>
      </c>
      <c r="BF169" s="20" t="str">
        <f t="shared" si="118"/>
        <v/>
      </c>
      <c r="BG169" s="20" t="str">
        <f t="shared" si="119"/>
        <v/>
      </c>
      <c r="BH169" s="20" t="str">
        <f t="shared" si="120"/>
        <v/>
      </c>
      <c r="BI169" s="20" t="str">
        <f t="shared" si="121"/>
        <v/>
      </c>
    </row>
    <row r="170" spans="2:61">
      <c r="B170" t="str">
        <f t="shared" si="84"/>
        <v>2006:4</v>
      </c>
      <c r="C170">
        <v>2006</v>
      </c>
      <c r="D170">
        <v>4</v>
      </c>
      <c r="E170" s="13">
        <v>30.19</v>
      </c>
      <c r="F170" s="13">
        <v>31.504000000000001</v>
      </c>
      <c r="G170" s="13">
        <v>31.915826677600599</v>
      </c>
      <c r="H170" s="13">
        <v>31.889409993152601</v>
      </c>
      <c r="I170" s="13"/>
      <c r="J170" s="13"/>
      <c r="K170" s="13"/>
      <c r="L170" s="13"/>
      <c r="M170" s="13"/>
      <c r="N170" s="13"/>
      <c r="O170" s="13"/>
      <c r="P170" s="13"/>
      <c r="R170" s="13">
        <f t="shared" si="122"/>
        <v>0.41182667760059744</v>
      </c>
      <c r="S170" s="13">
        <f t="shared" si="85"/>
        <v>0.38540999315259938</v>
      </c>
      <c r="T170" s="13" t="str">
        <f t="shared" si="86"/>
        <v/>
      </c>
      <c r="U170" s="13" t="str">
        <f t="shared" si="87"/>
        <v/>
      </c>
      <c r="V170" s="13" t="str">
        <f t="shared" si="88"/>
        <v/>
      </c>
      <c r="W170" s="13" t="str">
        <f t="shared" si="89"/>
        <v/>
      </c>
      <c r="X170" s="13" t="str">
        <f t="shared" si="90"/>
        <v/>
      </c>
      <c r="Y170" s="13" t="str">
        <f t="shared" si="91"/>
        <v/>
      </c>
      <c r="Z170" s="13" t="str">
        <f t="shared" si="92"/>
        <v/>
      </c>
      <c r="AA170" s="13" t="str">
        <f t="shared" si="93"/>
        <v/>
      </c>
      <c r="AC170" s="14">
        <f t="shared" si="123"/>
        <v>1.3072202818708653E-2</v>
      </c>
      <c r="AD170" s="14">
        <f t="shared" si="94"/>
        <v>1.223368439412771E-2</v>
      </c>
      <c r="AE170" s="14" t="str">
        <f t="shared" si="95"/>
        <v/>
      </c>
      <c r="AF170" s="14" t="str">
        <f t="shared" si="96"/>
        <v/>
      </c>
      <c r="AG170" s="14" t="str">
        <f t="shared" si="97"/>
        <v/>
      </c>
      <c r="AH170" s="14" t="str">
        <f t="shared" si="98"/>
        <v/>
      </c>
      <c r="AI170" s="14" t="str">
        <f t="shared" si="99"/>
        <v/>
      </c>
      <c r="AJ170" s="14" t="str">
        <f t="shared" si="100"/>
        <v/>
      </c>
      <c r="AK170" s="14" t="str">
        <f t="shared" si="101"/>
        <v/>
      </c>
      <c r="AL170" s="14" t="str">
        <f t="shared" si="102"/>
        <v/>
      </c>
      <c r="AN170" s="14">
        <f t="shared" si="124"/>
        <v>1.3072202818708653E-2</v>
      </c>
      <c r="AO170" s="14">
        <f t="shared" si="103"/>
        <v>1.223368439412771E-2</v>
      </c>
      <c r="AP170" s="14" t="str">
        <f t="shared" si="104"/>
        <v/>
      </c>
      <c r="AQ170" s="14" t="str">
        <f t="shared" si="105"/>
        <v/>
      </c>
      <c r="AR170" s="14" t="str">
        <f t="shared" si="106"/>
        <v/>
      </c>
      <c r="AS170" s="14" t="str">
        <f t="shared" si="107"/>
        <v/>
      </c>
      <c r="AT170" s="14" t="str">
        <f t="shared" si="108"/>
        <v/>
      </c>
      <c r="AU170" s="14" t="str">
        <f t="shared" si="109"/>
        <v/>
      </c>
      <c r="AV170" s="14" t="str">
        <f t="shared" si="110"/>
        <v/>
      </c>
      <c r="AW170" s="14" t="str">
        <f t="shared" si="111"/>
        <v/>
      </c>
      <c r="AY170" s="20">
        <f t="shared" si="125"/>
        <v>951.10576000000003</v>
      </c>
      <c r="AZ170" s="20">
        <f t="shared" si="112"/>
        <v>963.53880739676208</v>
      </c>
      <c r="BA170" s="20">
        <f t="shared" si="113"/>
        <v>962.74128769327706</v>
      </c>
      <c r="BB170" s="20" t="str">
        <f t="shared" si="114"/>
        <v/>
      </c>
      <c r="BC170" s="20" t="str">
        <f t="shared" si="115"/>
        <v/>
      </c>
      <c r="BD170" s="20" t="str">
        <f t="shared" si="116"/>
        <v/>
      </c>
      <c r="BE170" s="20" t="str">
        <f t="shared" si="117"/>
        <v/>
      </c>
      <c r="BF170" s="20" t="str">
        <f t="shared" si="118"/>
        <v/>
      </c>
      <c r="BG170" s="20" t="str">
        <f t="shared" si="119"/>
        <v/>
      </c>
      <c r="BH170" s="20" t="str">
        <f t="shared" si="120"/>
        <v/>
      </c>
      <c r="BI170" s="20" t="str">
        <f t="shared" si="121"/>
        <v/>
      </c>
    </row>
    <row r="171" spans="2:61">
      <c r="B171" t="str">
        <f t="shared" si="84"/>
        <v>2006:5</v>
      </c>
      <c r="C171">
        <v>2006</v>
      </c>
      <c r="D171">
        <v>5</v>
      </c>
      <c r="E171" s="13">
        <v>30.143000000000001</v>
      </c>
      <c r="F171" s="13">
        <v>37.186999999999998</v>
      </c>
      <c r="G171" s="13">
        <v>36.083933184019898</v>
      </c>
      <c r="H171" s="13">
        <v>36.066892333298803</v>
      </c>
      <c r="I171" s="13"/>
      <c r="J171" s="13"/>
      <c r="K171" s="13"/>
      <c r="L171" s="13"/>
      <c r="M171" s="13"/>
      <c r="N171" s="13"/>
      <c r="O171" s="13"/>
      <c r="P171" s="13"/>
      <c r="R171" s="13">
        <f t="shared" si="122"/>
        <v>-1.1030668159800996</v>
      </c>
      <c r="S171" s="13">
        <f t="shared" si="85"/>
        <v>-1.1201076667011947</v>
      </c>
      <c r="T171" s="13" t="str">
        <f t="shared" si="86"/>
        <v/>
      </c>
      <c r="U171" s="13" t="str">
        <f t="shared" si="87"/>
        <v/>
      </c>
      <c r="V171" s="13" t="str">
        <f t="shared" si="88"/>
        <v/>
      </c>
      <c r="W171" s="13" t="str">
        <f t="shared" si="89"/>
        <v/>
      </c>
      <c r="X171" s="13" t="str">
        <f t="shared" si="90"/>
        <v/>
      </c>
      <c r="Y171" s="13" t="str">
        <f t="shared" si="91"/>
        <v/>
      </c>
      <c r="Z171" s="13" t="str">
        <f t="shared" si="92"/>
        <v/>
      </c>
      <c r="AA171" s="13" t="str">
        <f t="shared" si="93"/>
        <v/>
      </c>
      <c r="AC171" s="14">
        <f t="shared" si="123"/>
        <v>-2.9662699760133908E-2</v>
      </c>
      <c r="AD171" s="14">
        <f t="shared" si="94"/>
        <v>-3.0120947285373779E-2</v>
      </c>
      <c r="AE171" s="14" t="str">
        <f t="shared" si="95"/>
        <v/>
      </c>
      <c r="AF171" s="14" t="str">
        <f t="shared" si="96"/>
        <v/>
      </c>
      <c r="AG171" s="14" t="str">
        <f t="shared" si="97"/>
        <v/>
      </c>
      <c r="AH171" s="14" t="str">
        <f t="shared" si="98"/>
        <v/>
      </c>
      <c r="AI171" s="14" t="str">
        <f t="shared" si="99"/>
        <v/>
      </c>
      <c r="AJ171" s="14" t="str">
        <f t="shared" si="100"/>
        <v/>
      </c>
      <c r="AK171" s="14" t="str">
        <f t="shared" si="101"/>
        <v/>
      </c>
      <c r="AL171" s="14" t="str">
        <f t="shared" si="102"/>
        <v/>
      </c>
      <c r="AN171" s="14">
        <f t="shared" si="124"/>
        <v>2.9662699760133908E-2</v>
      </c>
      <c r="AO171" s="14">
        <f t="shared" si="103"/>
        <v>3.0120947285373779E-2</v>
      </c>
      <c r="AP171" s="14" t="str">
        <f t="shared" si="104"/>
        <v/>
      </c>
      <c r="AQ171" s="14" t="str">
        <f t="shared" si="105"/>
        <v/>
      </c>
      <c r="AR171" s="14" t="str">
        <f t="shared" si="106"/>
        <v/>
      </c>
      <c r="AS171" s="14" t="str">
        <f t="shared" si="107"/>
        <v/>
      </c>
      <c r="AT171" s="14" t="str">
        <f t="shared" si="108"/>
        <v/>
      </c>
      <c r="AU171" s="14" t="str">
        <f t="shared" si="109"/>
        <v/>
      </c>
      <c r="AV171" s="14" t="str">
        <f t="shared" si="110"/>
        <v/>
      </c>
      <c r="AW171" s="14" t="str">
        <f t="shared" si="111"/>
        <v/>
      </c>
      <c r="AY171" s="20">
        <f t="shared" si="125"/>
        <v>1120.927741</v>
      </c>
      <c r="AZ171" s="20">
        <f t="shared" si="112"/>
        <v>1087.6779979659118</v>
      </c>
      <c r="BA171" s="20">
        <f t="shared" si="113"/>
        <v>1087.1643356026259</v>
      </c>
      <c r="BB171" s="20" t="str">
        <f t="shared" si="114"/>
        <v/>
      </c>
      <c r="BC171" s="20" t="str">
        <f t="shared" si="115"/>
        <v/>
      </c>
      <c r="BD171" s="20" t="str">
        <f t="shared" si="116"/>
        <v/>
      </c>
      <c r="BE171" s="20" t="str">
        <f t="shared" si="117"/>
        <v/>
      </c>
      <c r="BF171" s="20" t="str">
        <f t="shared" si="118"/>
        <v/>
      </c>
      <c r="BG171" s="20" t="str">
        <f t="shared" si="119"/>
        <v/>
      </c>
      <c r="BH171" s="20" t="str">
        <f t="shared" si="120"/>
        <v/>
      </c>
      <c r="BI171" s="20" t="str">
        <f t="shared" si="121"/>
        <v/>
      </c>
    </row>
    <row r="172" spans="2:61">
      <c r="B172" t="str">
        <f t="shared" si="84"/>
        <v>2006:6</v>
      </c>
      <c r="C172">
        <v>2006</v>
      </c>
      <c r="D172">
        <v>6</v>
      </c>
      <c r="E172" s="13">
        <v>30.667000000000002</v>
      </c>
      <c r="F172" s="13">
        <v>49.195</v>
      </c>
      <c r="G172" s="13">
        <v>49.433910184993799</v>
      </c>
      <c r="H172" s="13">
        <v>49.389123238970299</v>
      </c>
      <c r="I172" s="13"/>
      <c r="J172" s="13"/>
      <c r="K172" s="13"/>
      <c r="L172" s="13"/>
      <c r="M172" s="13"/>
      <c r="N172" s="13"/>
      <c r="O172" s="13"/>
      <c r="P172" s="13"/>
      <c r="R172" s="13">
        <f t="shared" si="122"/>
        <v>0.23891018499379868</v>
      </c>
      <c r="S172" s="13">
        <f t="shared" si="85"/>
        <v>0.19412323897029893</v>
      </c>
      <c r="T172" s="13" t="str">
        <f t="shared" si="86"/>
        <v/>
      </c>
      <c r="U172" s="13" t="str">
        <f t="shared" si="87"/>
        <v/>
      </c>
      <c r="V172" s="13" t="str">
        <f t="shared" si="88"/>
        <v/>
      </c>
      <c r="W172" s="13" t="str">
        <f t="shared" si="89"/>
        <v/>
      </c>
      <c r="X172" s="13" t="str">
        <f t="shared" si="90"/>
        <v/>
      </c>
      <c r="Y172" s="13" t="str">
        <f t="shared" si="91"/>
        <v/>
      </c>
      <c r="Z172" s="13" t="str">
        <f t="shared" si="92"/>
        <v/>
      </c>
      <c r="AA172" s="13" t="str">
        <f t="shared" si="93"/>
        <v/>
      </c>
      <c r="AC172" s="14">
        <f t="shared" si="123"/>
        <v>4.8563916047118343E-3</v>
      </c>
      <c r="AD172" s="14">
        <f t="shared" si="94"/>
        <v>3.9459953037971124E-3</v>
      </c>
      <c r="AE172" s="14" t="str">
        <f t="shared" si="95"/>
        <v/>
      </c>
      <c r="AF172" s="14" t="str">
        <f t="shared" si="96"/>
        <v/>
      </c>
      <c r="AG172" s="14" t="str">
        <f t="shared" si="97"/>
        <v/>
      </c>
      <c r="AH172" s="14" t="str">
        <f t="shared" si="98"/>
        <v/>
      </c>
      <c r="AI172" s="14" t="str">
        <f t="shared" si="99"/>
        <v/>
      </c>
      <c r="AJ172" s="14" t="str">
        <f t="shared" si="100"/>
        <v/>
      </c>
      <c r="AK172" s="14" t="str">
        <f t="shared" si="101"/>
        <v/>
      </c>
      <c r="AL172" s="14" t="str">
        <f t="shared" si="102"/>
        <v/>
      </c>
      <c r="AN172" s="14">
        <f t="shared" si="124"/>
        <v>4.8563916047118343E-3</v>
      </c>
      <c r="AO172" s="14">
        <f t="shared" si="103"/>
        <v>3.9459953037971124E-3</v>
      </c>
      <c r="AP172" s="14" t="str">
        <f t="shared" si="104"/>
        <v/>
      </c>
      <c r="AQ172" s="14" t="str">
        <f t="shared" si="105"/>
        <v/>
      </c>
      <c r="AR172" s="14" t="str">
        <f t="shared" si="106"/>
        <v/>
      </c>
      <c r="AS172" s="14" t="str">
        <f t="shared" si="107"/>
        <v/>
      </c>
      <c r="AT172" s="14" t="str">
        <f t="shared" si="108"/>
        <v/>
      </c>
      <c r="AU172" s="14" t="str">
        <f t="shared" si="109"/>
        <v/>
      </c>
      <c r="AV172" s="14" t="str">
        <f t="shared" si="110"/>
        <v/>
      </c>
      <c r="AW172" s="14" t="str">
        <f t="shared" si="111"/>
        <v/>
      </c>
      <c r="AY172" s="20">
        <f t="shared" si="125"/>
        <v>1508.6630650000002</v>
      </c>
      <c r="AZ172" s="20">
        <f t="shared" si="112"/>
        <v>1515.989723643205</v>
      </c>
      <c r="BA172" s="20">
        <f t="shared" si="113"/>
        <v>1514.6162423695023</v>
      </c>
      <c r="BB172" s="20" t="str">
        <f t="shared" si="114"/>
        <v/>
      </c>
      <c r="BC172" s="20" t="str">
        <f t="shared" si="115"/>
        <v/>
      </c>
      <c r="BD172" s="20" t="str">
        <f t="shared" si="116"/>
        <v/>
      </c>
      <c r="BE172" s="20" t="str">
        <f t="shared" si="117"/>
        <v/>
      </c>
      <c r="BF172" s="20" t="str">
        <f t="shared" si="118"/>
        <v/>
      </c>
      <c r="BG172" s="20" t="str">
        <f t="shared" si="119"/>
        <v/>
      </c>
      <c r="BH172" s="20" t="str">
        <f t="shared" si="120"/>
        <v/>
      </c>
      <c r="BI172" s="20" t="str">
        <f t="shared" si="121"/>
        <v/>
      </c>
    </row>
    <row r="173" spans="2:61">
      <c r="B173" t="str">
        <f t="shared" si="84"/>
        <v>2006:7</v>
      </c>
      <c r="C173">
        <v>2006</v>
      </c>
      <c r="D173">
        <v>7</v>
      </c>
      <c r="E173" s="13">
        <v>30.667000000000002</v>
      </c>
      <c r="F173" s="13">
        <v>57.219000000000001</v>
      </c>
      <c r="G173" s="13">
        <v>56.819529067906402</v>
      </c>
      <c r="H173" s="13">
        <v>56.777941463720197</v>
      </c>
      <c r="I173" s="13"/>
      <c r="J173" s="13"/>
      <c r="K173" s="13"/>
      <c r="L173" s="13"/>
      <c r="M173" s="13"/>
      <c r="N173" s="13"/>
      <c r="O173" s="13"/>
      <c r="P173" s="13"/>
      <c r="R173" s="13">
        <f t="shared" si="122"/>
        <v>-0.39947093209359963</v>
      </c>
      <c r="S173" s="13">
        <f t="shared" si="85"/>
        <v>-0.44105853627980451</v>
      </c>
      <c r="T173" s="13" t="str">
        <f t="shared" si="86"/>
        <v/>
      </c>
      <c r="U173" s="13" t="str">
        <f t="shared" si="87"/>
        <v/>
      </c>
      <c r="V173" s="13" t="str">
        <f t="shared" si="88"/>
        <v/>
      </c>
      <c r="W173" s="13" t="str">
        <f t="shared" si="89"/>
        <v/>
      </c>
      <c r="X173" s="13" t="str">
        <f t="shared" si="90"/>
        <v/>
      </c>
      <c r="Y173" s="13" t="str">
        <f t="shared" si="91"/>
        <v/>
      </c>
      <c r="Z173" s="13" t="str">
        <f t="shared" si="92"/>
        <v/>
      </c>
      <c r="AA173" s="13" t="str">
        <f t="shared" si="93"/>
        <v/>
      </c>
      <c r="AC173" s="14">
        <f t="shared" si="123"/>
        <v>-6.981438544777078E-3</v>
      </c>
      <c r="AD173" s="14">
        <f t="shared" si="94"/>
        <v>-7.7082531375907391E-3</v>
      </c>
      <c r="AE173" s="14" t="str">
        <f t="shared" si="95"/>
        <v/>
      </c>
      <c r="AF173" s="14" t="str">
        <f t="shared" si="96"/>
        <v/>
      </c>
      <c r="AG173" s="14" t="str">
        <f t="shared" si="97"/>
        <v/>
      </c>
      <c r="AH173" s="14" t="str">
        <f t="shared" si="98"/>
        <v/>
      </c>
      <c r="AI173" s="14" t="str">
        <f t="shared" si="99"/>
        <v/>
      </c>
      <c r="AJ173" s="14" t="str">
        <f t="shared" si="100"/>
        <v/>
      </c>
      <c r="AK173" s="14" t="str">
        <f t="shared" si="101"/>
        <v/>
      </c>
      <c r="AL173" s="14" t="str">
        <f t="shared" si="102"/>
        <v/>
      </c>
      <c r="AN173" s="14">
        <f t="shared" si="124"/>
        <v>6.981438544777078E-3</v>
      </c>
      <c r="AO173" s="14">
        <f t="shared" si="103"/>
        <v>7.7082531375907391E-3</v>
      </c>
      <c r="AP173" s="14" t="str">
        <f t="shared" si="104"/>
        <v/>
      </c>
      <c r="AQ173" s="14" t="str">
        <f t="shared" si="105"/>
        <v/>
      </c>
      <c r="AR173" s="14" t="str">
        <f t="shared" si="106"/>
        <v/>
      </c>
      <c r="AS173" s="14" t="str">
        <f t="shared" si="107"/>
        <v/>
      </c>
      <c r="AT173" s="14" t="str">
        <f t="shared" si="108"/>
        <v/>
      </c>
      <c r="AU173" s="14" t="str">
        <f t="shared" si="109"/>
        <v/>
      </c>
      <c r="AV173" s="14" t="str">
        <f t="shared" si="110"/>
        <v/>
      </c>
      <c r="AW173" s="14" t="str">
        <f t="shared" si="111"/>
        <v/>
      </c>
      <c r="AY173" s="20">
        <f t="shared" si="125"/>
        <v>1754.7350730000001</v>
      </c>
      <c r="AZ173" s="20">
        <f t="shared" si="112"/>
        <v>1742.4844979254858</v>
      </c>
      <c r="BA173" s="20">
        <f t="shared" si="113"/>
        <v>1741.2091308679073</v>
      </c>
      <c r="BB173" s="20" t="str">
        <f t="shared" si="114"/>
        <v/>
      </c>
      <c r="BC173" s="20" t="str">
        <f t="shared" si="115"/>
        <v/>
      </c>
      <c r="BD173" s="20" t="str">
        <f t="shared" si="116"/>
        <v/>
      </c>
      <c r="BE173" s="20" t="str">
        <f t="shared" si="117"/>
        <v/>
      </c>
      <c r="BF173" s="20" t="str">
        <f t="shared" si="118"/>
        <v/>
      </c>
      <c r="BG173" s="20" t="str">
        <f t="shared" si="119"/>
        <v/>
      </c>
      <c r="BH173" s="20" t="str">
        <f t="shared" si="120"/>
        <v/>
      </c>
      <c r="BI173" s="20" t="str">
        <f t="shared" si="121"/>
        <v/>
      </c>
    </row>
    <row r="174" spans="2:61">
      <c r="B174" t="str">
        <f t="shared" si="84"/>
        <v>2006:8</v>
      </c>
      <c r="C174">
        <v>2006</v>
      </c>
      <c r="D174">
        <v>8</v>
      </c>
      <c r="E174" s="13">
        <v>30.81</v>
      </c>
      <c r="F174" s="13">
        <v>56.482999999999997</v>
      </c>
      <c r="G174" s="13">
        <v>54.850462568913301</v>
      </c>
      <c r="H174" s="13">
        <v>54.796671259906397</v>
      </c>
      <c r="I174" s="13"/>
      <c r="J174" s="13"/>
      <c r="K174" s="13"/>
      <c r="L174" s="13"/>
      <c r="M174" s="13"/>
      <c r="N174" s="13"/>
      <c r="O174" s="13"/>
      <c r="P174" s="13"/>
      <c r="R174" s="13">
        <f t="shared" si="122"/>
        <v>-1.6325374310866962</v>
      </c>
      <c r="S174" s="13">
        <f t="shared" si="85"/>
        <v>-1.6863287400936002</v>
      </c>
      <c r="T174" s="13" t="str">
        <f t="shared" si="86"/>
        <v/>
      </c>
      <c r="U174" s="13" t="str">
        <f t="shared" si="87"/>
        <v/>
      </c>
      <c r="V174" s="13" t="str">
        <f t="shared" si="88"/>
        <v/>
      </c>
      <c r="W174" s="13" t="str">
        <f t="shared" si="89"/>
        <v/>
      </c>
      <c r="X174" s="13" t="str">
        <f t="shared" si="90"/>
        <v/>
      </c>
      <c r="Y174" s="13" t="str">
        <f t="shared" si="91"/>
        <v/>
      </c>
      <c r="Z174" s="13" t="str">
        <f t="shared" si="92"/>
        <v/>
      </c>
      <c r="AA174" s="13" t="str">
        <f t="shared" si="93"/>
        <v/>
      </c>
      <c r="AC174" s="14">
        <f t="shared" si="123"/>
        <v>-2.8903164334165968E-2</v>
      </c>
      <c r="AD174" s="14">
        <f t="shared" si="94"/>
        <v>-2.9855509446976972E-2</v>
      </c>
      <c r="AE174" s="14" t="str">
        <f t="shared" si="95"/>
        <v/>
      </c>
      <c r="AF174" s="14" t="str">
        <f t="shared" si="96"/>
        <v/>
      </c>
      <c r="AG174" s="14" t="str">
        <f t="shared" si="97"/>
        <v/>
      </c>
      <c r="AH174" s="14" t="str">
        <f t="shared" si="98"/>
        <v/>
      </c>
      <c r="AI174" s="14" t="str">
        <f t="shared" si="99"/>
        <v/>
      </c>
      <c r="AJ174" s="14" t="str">
        <f t="shared" si="100"/>
        <v/>
      </c>
      <c r="AK174" s="14" t="str">
        <f t="shared" si="101"/>
        <v/>
      </c>
      <c r="AL174" s="14" t="str">
        <f t="shared" si="102"/>
        <v/>
      </c>
      <c r="AN174" s="14">
        <f t="shared" si="124"/>
        <v>2.8903164334165968E-2</v>
      </c>
      <c r="AO174" s="14">
        <f t="shared" si="103"/>
        <v>2.9855509446976972E-2</v>
      </c>
      <c r="AP174" s="14" t="str">
        <f t="shared" si="104"/>
        <v/>
      </c>
      <c r="AQ174" s="14" t="str">
        <f t="shared" si="105"/>
        <v/>
      </c>
      <c r="AR174" s="14" t="str">
        <f t="shared" si="106"/>
        <v/>
      </c>
      <c r="AS174" s="14" t="str">
        <f t="shared" si="107"/>
        <v/>
      </c>
      <c r="AT174" s="14" t="str">
        <f t="shared" si="108"/>
        <v/>
      </c>
      <c r="AU174" s="14" t="str">
        <f t="shared" si="109"/>
        <v/>
      </c>
      <c r="AV174" s="14" t="str">
        <f t="shared" si="110"/>
        <v/>
      </c>
      <c r="AW174" s="14" t="str">
        <f t="shared" si="111"/>
        <v/>
      </c>
      <c r="AY174" s="20">
        <f t="shared" si="125"/>
        <v>1740.2412299999999</v>
      </c>
      <c r="AZ174" s="20">
        <f t="shared" si="112"/>
        <v>1689.9427517482188</v>
      </c>
      <c r="BA174" s="20">
        <f t="shared" si="113"/>
        <v>1688.285441517716</v>
      </c>
      <c r="BB174" s="20" t="str">
        <f t="shared" si="114"/>
        <v/>
      </c>
      <c r="BC174" s="20" t="str">
        <f t="shared" si="115"/>
        <v/>
      </c>
      <c r="BD174" s="20" t="str">
        <f t="shared" si="116"/>
        <v/>
      </c>
      <c r="BE174" s="20" t="str">
        <f t="shared" si="117"/>
        <v/>
      </c>
      <c r="BF174" s="20" t="str">
        <f t="shared" si="118"/>
        <v/>
      </c>
      <c r="BG174" s="20" t="str">
        <f t="shared" si="119"/>
        <v/>
      </c>
      <c r="BH174" s="20" t="str">
        <f t="shared" si="120"/>
        <v/>
      </c>
      <c r="BI174" s="20" t="str">
        <f t="shared" si="121"/>
        <v/>
      </c>
    </row>
    <row r="175" spans="2:61">
      <c r="B175" t="str">
        <f t="shared" si="84"/>
        <v>2006:9</v>
      </c>
      <c r="C175">
        <v>2006</v>
      </c>
      <c r="D175">
        <v>9</v>
      </c>
      <c r="E175" s="13">
        <v>30.713999999999999</v>
      </c>
      <c r="F175" s="13">
        <v>51.987000000000002</v>
      </c>
      <c r="G175" s="13">
        <v>51.120653817705097</v>
      </c>
      <c r="H175" s="13">
        <v>51.044910386355603</v>
      </c>
      <c r="I175" s="13"/>
      <c r="J175" s="13"/>
      <c r="K175" s="13"/>
      <c r="L175" s="13"/>
      <c r="M175" s="13"/>
      <c r="N175" s="13"/>
      <c r="O175" s="13"/>
      <c r="P175" s="13"/>
      <c r="R175" s="13">
        <f t="shared" si="122"/>
        <v>-0.86634618229490457</v>
      </c>
      <c r="S175" s="13">
        <f t="shared" si="85"/>
        <v>-0.94208961364439858</v>
      </c>
      <c r="T175" s="13" t="str">
        <f t="shared" si="86"/>
        <v/>
      </c>
      <c r="U175" s="13" t="str">
        <f t="shared" si="87"/>
        <v/>
      </c>
      <c r="V175" s="13" t="str">
        <f t="shared" si="88"/>
        <v/>
      </c>
      <c r="W175" s="13" t="str">
        <f t="shared" si="89"/>
        <v/>
      </c>
      <c r="X175" s="13" t="str">
        <f t="shared" si="90"/>
        <v/>
      </c>
      <c r="Y175" s="13" t="str">
        <f t="shared" si="91"/>
        <v/>
      </c>
      <c r="Z175" s="13" t="str">
        <f t="shared" si="92"/>
        <v/>
      </c>
      <c r="AA175" s="13" t="str">
        <f t="shared" si="93"/>
        <v/>
      </c>
      <c r="AC175" s="14">
        <f t="shared" si="123"/>
        <v>-1.6664669673089515E-2</v>
      </c>
      <c r="AD175" s="14">
        <f t="shared" si="94"/>
        <v>-1.8121638364291044E-2</v>
      </c>
      <c r="AE175" s="14" t="str">
        <f t="shared" si="95"/>
        <v/>
      </c>
      <c r="AF175" s="14" t="str">
        <f t="shared" si="96"/>
        <v/>
      </c>
      <c r="AG175" s="14" t="str">
        <f t="shared" si="97"/>
        <v/>
      </c>
      <c r="AH175" s="14" t="str">
        <f t="shared" si="98"/>
        <v/>
      </c>
      <c r="AI175" s="14" t="str">
        <f t="shared" si="99"/>
        <v/>
      </c>
      <c r="AJ175" s="14" t="str">
        <f t="shared" si="100"/>
        <v/>
      </c>
      <c r="AK175" s="14" t="str">
        <f t="shared" si="101"/>
        <v/>
      </c>
      <c r="AL175" s="14" t="str">
        <f t="shared" si="102"/>
        <v/>
      </c>
      <c r="AN175" s="14">
        <f t="shared" si="124"/>
        <v>1.6664669673089515E-2</v>
      </c>
      <c r="AO175" s="14">
        <f t="shared" si="103"/>
        <v>1.8121638364291044E-2</v>
      </c>
      <c r="AP175" s="14" t="str">
        <f t="shared" si="104"/>
        <v/>
      </c>
      <c r="AQ175" s="14" t="str">
        <f t="shared" si="105"/>
        <v/>
      </c>
      <c r="AR175" s="14" t="str">
        <f t="shared" si="106"/>
        <v/>
      </c>
      <c r="AS175" s="14" t="str">
        <f t="shared" si="107"/>
        <v/>
      </c>
      <c r="AT175" s="14" t="str">
        <f t="shared" si="108"/>
        <v/>
      </c>
      <c r="AU175" s="14" t="str">
        <f t="shared" si="109"/>
        <v/>
      </c>
      <c r="AV175" s="14" t="str">
        <f t="shared" si="110"/>
        <v/>
      </c>
      <c r="AW175" s="14" t="str">
        <f t="shared" si="111"/>
        <v/>
      </c>
      <c r="AY175" s="20">
        <f t="shared" si="125"/>
        <v>1596.7287180000001</v>
      </c>
      <c r="AZ175" s="20">
        <f t="shared" si="112"/>
        <v>1570.1197613569943</v>
      </c>
      <c r="BA175" s="20">
        <f t="shared" si="113"/>
        <v>1567.7933776065258</v>
      </c>
      <c r="BB175" s="20" t="str">
        <f t="shared" si="114"/>
        <v/>
      </c>
      <c r="BC175" s="20" t="str">
        <f t="shared" si="115"/>
        <v/>
      </c>
      <c r="BD175" s="20" t="str">
        <f t="shared" si="116"/>
        <v/>
      </c>
      <c r="BE175" s="20" t="str">
        <f t="shared" si="117"/>
        <v/>
      </c>
      <c r="BF175" s="20" t="str">
        <f t="shared" si="118"/>
        <v/>
      </c>
      <c r="BG175" s="20" t="str">
        <f t="shared" si="119"/>
        <v/>
      </c>
      <c r="BH175" s="20" t="str">
        <f t="shared" si="120"/>
        <v/>
      </c>
      <c r="BI175" s="20" t="str">
        <f t="shared" si="121"/>
        <v/>
      </c>
    </row>
    <row r="176" spans="2:61">
      <c r="B176" t="str">
        <f t="shared" si="84"/>
        <v>2006:10</v>
      </c>
      <c r="C176">
        <v>2006</v>
      </c>
      <c r="D176">
        <v>10</v>
      </c>
      <c r="E176" s="13">
        <v>29.667000000000002</v>
      </c>
      <c r="F176" s="13">
        <v>40.034999999999997</v>
      </c>
      <c r="G176" s="13">
        <v>41.567021420854999</v>
      </c>
      <c r="H176" s="13">
        <v>41.4805585661978</v>
      </c>
      <c r="I176" s="13"/>
      <c r="J176" s="13"/>
      <c r="K176" s="13"/>
      <c r="L176" s="13"/>
      <c r="M176" s="13"/>
      <c r="N176" s="13"/>
      <c r="O176" s="13"/>
      <c r="P176" s="13"/>
      <c r="R176" s="13">
        <f t="shared" si="122"/>
        <v>1.5320214208550027</v>
      </c>
      <c r="S176" s="13">
        <f t="shared" si="85"/>
        <v>1.4455585661978034</v>
      </c>
      <c r="T176" s="13" t="str">
        <f t="shared" si="86"/>
        <v/>
      </c>
      <c r="U176" s="13" t="str">
        <f t="shared" si="87"/>
        <v/>
      </c>
      <c r="V176" s="13" t="str">
        <f t="shared" si="88"/>
        <v/>
      </c>
      <c r="W176" s="13" t="str">
        <f t="shared" si="89"/>
        <v/>
      </c>
      <c r="X176" s="13" t="str">
        <f t="shared" si="90"/>
        <v/>
      </c>
      <c r="Y176" s="13" t="str">
        <f t="shared" si="91"/>
        <v/>
      </c>
      <c r="Z176" s="13" t="str">
        <f t="shared" si="92"/>
        <v/>
      </c>
      <c r="AA176" s="13" t="str">
        <f t="shared" si="93"/>
        <v/>
      </c>
      <c r="AC176" s="14">
        <f t="shared" si="123"/>
        <v>3.8267051851005443E-2</v>
      </c>
      <c r="AD176" s="14">
        <f t="shared" si="94"/>
        <v>3.6107370206014823E-2</v>
      </c>
      <c r="AE176" s="14" t="str">
        <f t="shared" si="95"/>
        <v/>
      </c>
      <c r="AF176" s="14" t="str">
        <f t="shared" si="96"/>
        <v/>
      </c>
      <c r="AG176" s="14" t="str">
        <f t="shared" si="97"/>
        <v/>
      </c>
      <c r="AH176" s="14" t="str">
        <f t="shared" si="98"/>
        <v/>
      </c>
      <c r="AI176" s="14" t="str">
        <f t="shared" si="99"/>
        <v/>
      </c>
      <c r="AJ176" s="14" t="str">
        <f t="shared" si="100"/>
        <v/>
      </c>
      <c r="AK176" s="14" t="str">
        <f t="shared" si="101"/>
        <v/>
      </c>
      <c r="AL176" s="14" t="str">
        <f t="shared" si="102"/>
        <v/>
      </c>
      <c r="AN176" s="14">
        <f t="shared" si="124"/>
        <v>3.8267051851005443E-2</v>
      </c>
      <c r="AO176" s="14">
        <f t="shared" si="103"/>
        <v>3.6107370206014823E-2</v>
      </c>
      <c r="AP176" s="14" t="str">
        <f t="shared" si="104"/>
        <v/>
      </c>
      <c r="AQ176" s="14" t="str">
        <f t="shared" si="105"/>
        <v/>
      </c>
      <c r="AR176" s="14" t="str">
        <f t="shared" si="106"/>
        <v/>
      </c>
      <c r="AS176" s="14" t="str">
        <f t="shared" si="107"/>
        <v/>
      </c>
      <c r="AT176" s="14" t="str">
        <f t="shared" si="108"/>
        <v/>
      </c>
      <c r="AU176" s="14" t="str">
        <f t="shared" si="109"/>
        <v/>
      </c>
      <c r="AV176" s="14" t="str">
        <f t="shared" si="110"/>
        <v/>
      </c>
      <c r="AW176" s="14" t="str">
        <f t="shared" si="111"/>
        <v/>
      </c>
      <c r="AY176" s="20">
        <f t="shared" si="125"/>
        <v>1187.718345</v>
      </c>
      <c r="AZ176" s="20">
        <f t="shared" si="112"/>
        <v>1233.1688244925053</v>
      </c>
      <c r="BA176" s="20">
        <f t="shared" si="113"/>
        <v>1230.6037309833903</v>
      </c>
      <c r="BB176" s="20" t="str">
        <f t="shared" si="114"/>
        <v/>
      </c>
      <c r="BC176" s="20" t="str">
        <f t="shared" si="115"/>
        <v/>
      </c>
      <c r="BD176" s="20" t="str">
        <f t="shared" si="116"/>
        <v/>
      </c>
      <c r="BE176" s="20" t="str">
        <f t="shared" si="117"/>
        <v/>
      </c>
      <c r="BF176" s="20" t="str">
        <f t="shared" si="118"/>
        <v/>
      </c>
      <c r="BG176" s="20" t="str">
        <f t="shared" si="119"/>
        <v/>
      </c>
      <c r="BH176" s="20" t="str">
        <f t="shared" si="120"/>
        <v/>
      </c>
      <c r="BI176" s="20" t="str">
        <f t="shared" si="121"/>
        <v/>
      </c>
    </row>
    <row r="177" spans="2:61">
      <c r="B177" t="str">
        <f t="shared" si="84"/>
        <v>2006:11</v>
      </c>
      <c r="C177">
        <v>2006</v>
      </c>
      <c r="D177">
        <v>11</v>
      </c>
      <c r="E177" s="13">
        <v>29.952000000000002</v>
      </c>
      <c r="F177" s="13">
        <v>31.581</v>
      </c>
      <c r="G177" s="13">
        <v>31.021473649862202</v>
      </c>
      <c r="H177" s="13">
        <v>30.963870516370399</v>
      </c>
      <c r="I177" s="13"/>
      <c r="J177" s="13"/>
      <c r="K177" s="13"/>
      <c r="L177" s="13"/>
      <c r="M177" s="13"/>
      <c r="N177" s="13"/>
      <c r="O177" s="13"/>
      <c r="P177" s="13"/>
      <c r="R177" s="13">
        <f t="shared" si="122"/>
        <v>-0.55952635013779783</v>
      </c>
      <c r="S177" s="13">
        <f t="shared" si="85"/>
        <v>-0.61712948362960063</v>
      </c>
      <c r="T177" s="13" t="str">
        <f t="shared" si="86"/>
        <v/>
      </c>
      <c r="U177" s="13" t="str">
        <f t="shared" si="87"/>
        <v/>
      </c>
      <c r="V177" s="13" t="str">
        <f t="shared" si="88"/>
        <v/>
      </c>
      <c r="W177" s="13" t="str">
        <f t="shared" si="89"/>
        <v/>
      </c>
      <c r="X177" s="13" t="str">
        <f t="shared" si="90"/>
        <v/>
      </c>
      <c r="Y177" s="13" t="str">
        <f t="shared" si="91"/>
        <v/>
      </c>
      <c r="Z177" s="13" t="str">
        <f t="shared" si="92"/>
        <v/>
      </c>
      <c r="AA177" s="13" t="str">
        <f t="shared" si="93"/>
        <v/>
      </c>
      <c r="AC177" s="14">
        <f t="shared" si="123"/>
        <v>-1.7717182804147996E-2</v>
      </c>
      <c r="AD177" s="14">
        <f t="shared" si="94"/>
        <v>-1.9541163472644965E-2</v>
      </c>
      <c r="AE177" s="14" t="str">
        <f t="shared" si="95"/>
        <v/>
      </c>
      <c r="AF177" s="14" t="str">
        <f t="shared" si="96"/>
        <v/>
      </c>
      <c r="AG177" s="14" t="str">
        <f t="shared" si="97"/>
        <v/>
      </c>
      <c r="AH177" s="14" t="str">
        <f t="shared" si="98"/>
        <v/>
      </c>
      <c r="AI177" s="14" t="str">
        <f t="shared" si="99"/>
        <v/>
      </c>
      <c r="AJ177" s="14" t="str">
        <f t="shared" si="100"/>
        <v/>
      </c>
      <c r="AK177" s="14" t="str">
        <f t="shared" si="101"/>
        <v/>
      </c>
      <c r="AL177" s="14" t="str">
        <f t="shared" si="102"/>
        <v/>
      </c>
      <c r="AN177" s="14">
        <f t="shared" si="124"/>
        <v>1.7717182804147996E-2</v>
      </c>
      <c r="AO177" s="14">
        <f t="shared" si="103"/>
        <v>1.9541163472644965E-2</v>
      </c>
      <c r="AP177" s="14" t="str">
        <f t="shared" si="104"/>
        <v/>
      </c>
      <c r="AQ177" s="14" t="str">
        <f t="shared" si="105"/>
        <v/>
      </c>
      <c r="AR177" s="14" t="str">
        <f t="shared" si="106"/>
        <v/>
      </c>
      <c r="AS177" s="14" t="str">
        <f t="shared" si="107"/>
        <v/>
      </c>
      <c r="AT177" s="14" t="str">
        <f t="shared" si="108"/>
        <v/>
      </c>
      <c r="AU177" s="14" t="str">
        <f t="shared" si="109"/>
        <v/>
      </c>
      <c r="AV177" s="14" t="str">
        <f t="shared" si="110"/>
        <v/>
      </c>
      <c r="AW177" s="14" t="str">
        <f t="shared" si="111"/>
        <v/>
      </c>
      <c r="AY177" s="20">
        <f t="shared" si="125"/>
        <v>945.91411200000005</v>
      </c>
      <c r="AZ177" s="20">
        <f t="shared" si="112"/>
        <v>929.1551787606727</v>
      </c>
      <c r="BA177" s="20">
        <f t="shared" si="113"/>
        <v>927.42984970632619</v>
      </c>
      <c r="BB177" s="20" t="str">
        <f t="shared" si="114"/>
        <v/>
      </c>
      <c r="BC177" s="20" t="str">
        <f t="shared" si="115"/>
        <v/>
      </c>
      <c r="BD177" s="20" t="str">
        <f t="shared" si="116"/>
        <v/>
      </c>
      <c r="BE177" s="20" t="str">
        <f t="shared" si="117"/>
        <v/>
      </c>
      <c r="BF177" s="20" t="str">
        <f t="shared" si="118"/>
        <v/>
      </c>
      <c r="BG177" s="20" t="str">
        <f t="shared" si="119"/>
        <v/>
      </c>
      <c r="BH177" s="20" t="str">
        <f t="shared" si="120"/>
        <v/>
      </c>
      <c r="BI177" s="20" t="str">
        <f t="shared" si="121"/>
        <v/>
      </c>
    </row>
    <row r="178" spans="2:61">
      <c r="B178" t="str">
        <f t="shared" si="84"/>
        <v>2006:12</v>
      </c>
      <c r="C178">
        <v>2006</v>
      </c>
      <c r="D178">
        <v>12</v>
      </c>
      <c r="E178" s="13">
        <v>31.143000000000001</v>
      </c>
      <c r="F178" s="13">
        <v>35.637999999999998</v>
      </c>
      <c r="G178" s="13">
        <v>35.776300299851698</v>
      </c>
      <c r="H178" s="13">
        <v>35.675160877312798</v>
      </c>
      <c r="I178" s="13"/>
      <c r="J178" s="13"/>
      <c r="K178" s="13"/>
      <c r="L178" s="13"/>
      <c r="M178" s="13"/>
      <c r="N178" s="13"/>
      <c r="O178" s="13"/>
      <c r="P178" s="13"/>
      <c r="R178" s="13">
        <f t="shared" si="122"/>
        <v>0.1383002998517</v>
      </c>
      <c r="S178" s="13">
        <f t="shared" si="85"/>
        <v>3.7160877312800267E-2</v>
      </c>
      <c r="T178" s="13" t="str">
        <f t="shared" si="86"/>
        <v/>
      </c>
      <c r="U178" s="13" t="str">
        <f t="shared" si="87"/>
        <v/>
      </c>
      <c r="V178" s="13" t="str">
        <f t="shared" si="88"/>
        <v/>
      </c>
      <c r="W178" s="13" t="str">
        <f t="shared" si="89"/>
        <v/>
      </c>
      <c r="X178" s="13" t="str">
        <f t="shared" si="90"/>
        <v/>
      </c>
      <c r="Y178" s="13" t="str">
        <f t="shared" si="91"/>
        <v/>
      </c>
      <c r="Z178" s="13" t="str">
        <f t="shared" si="92"/>
        <v/>
      </c>
      <c r="AA178" s="13" t="str">
        <f t="shared" si="93"/>
        <v/>
      </c>
      <c r="AC178" s="14">
        <f t="shared" si="123"/>
        <v>3.8806975658482522E-3</v>
      </c>
      <c r="AD178" s="14">
        <f t="shared" si="94"/>
        <v>1.0427318399685805E-3</v>
      </c>
      <c r="AE178" s="14" t="str">
        <f t="shared" si="95"/>
        <v/>
      </c>
      <c r="AF178" s="14" t="str">
        <f t="shared" si="96"/>
        <v/>
      </c>
      <c r="AG178" s="14" t="str">
        <f t="shared" si="97"/>
        <v/>
      </c>
      <c r="AH178" s="14" t="str">
        <f t="shared" si="98"/>
        <v/>
      </c>
      <c r="AI178" s="14" t="str">
        <f t="shared" si="99"/>
        <v/>
      </c>
      <c r="AJ178" s="14" t="str">
        <f t="shared" si="100"/>
        <v/>
      </c>
      <c r="AK178" s="14" t="str">
        <f t="shared" si="101"/>
        <v/>
      </c>
      <c r="AL178" s="14" t="str">
        <f t="shared" si="102"/>
        <v/>
      </c>
      <c r="AN178" s="14">
        <f t="shared" si="124"/>
        <v>3.8806975658482522E-3</v>
      </c>
      <c r="AO178" s="14">
        <f t="shared" si="103"/>
        <v>1.0427318399685805E-3</v>
      </c>
      <c r="AP178" s="14" t="str">
        <f t="shared" si="104"/>
        <v/>
      </c>
      <c r="AQ178" s="14" t="str">
        <f t="shared" si="105"/>
        <v/>
      </c>
      <c r="AR178" s="14" t="str">
        <f t="shared" si="106"/>
        <v/>
      </c>
      <c r="AS178" s="14" t="str">
        <f t="shared" si="107"/>
        <v/>
      </c>
      <c r="AT178" s="14" t="str">
        <f t="shared" si="108"/>
        <v/>
      </c>
      <c r="AU178" s="14" t="str">
        <f t="shared" si="109"/>
        <v/>
      </c>
      <c r="AV178" s="14" t="str">
        <f t="shared" si="110"/>
        <v/>
      </c>
      <c r="AW178" s="14" t="str">
        <f t="shared" si="111"/>
        <v/>
      </c>
      <c r="AY178" s="20">
        <f t="shared" si="125"/>
        <v>1109.8742339999999</v>
      </c>
      <c r="AZ178" s="20">
        <f t="shared" si="112"/>
        <v>1114.1813202382814</v>
      </c>
      <c r="BA178" s="20">
        <f t="shared" si="113"/>
        <v>1111.0315352021526</v>
      </c>
      <c r="BB178" s="20" t="str">
        <f t="shared" si="114"/>
        <v/>
      </c>
      <c r="BC178" s="20" t="str">
        <f t="shared" si="115"/>
        <v/>
      </c>
      <c r="BD178" s="20" t="str">
        <f t="shared" si="116"/>
        <v/>
      </c>
      <c r="BE178" s="20" t="str">
        <f t="shared" si="117"/>
        <v/>
      </c>
      <c r="BF178" s="20" t="str">
        <f t="shared" si="118"/>
        <v/>
      </c>
      <c r="BG178" s="20" t="str">
        <f t="shared" si="119"/>
        <v/>
      </c>
      <c r="BH178" s="20" t="str">
        <f t="shared" si="120"/>
        <v/>
      </c>
      <c r="BI178" s="20" t="str">
        <f t="shared" si="121"/>
        <v/>
      </c>
    </row>
    <row r="179" spans="2:61">
      <c r="B179" t="str">
        <f t="shared" si="84"/>
        <v>2007:1</v>
      </c>
      <c r="C179">
        <v>2007</v>
      </c>
      <c r="D179">
        <v>1</v>
      </c>
      <c r="E179" s="13">
        <v>32.094999999999999</v>
      </c>
      <c r="F179" s="13">
        <v>35.933999999999997</v>
      </c>
      <c r="G179" s="13">
        <v>34.730095294460703</v>
      </c>
      <c r="H179" s="13">
        <v>34.614805620614298</v>
      </c>
      <c r="I179" s="13"/>
      <c r="J179" s="13"/>
      <c r="K179" s="13"/>
      <c r="L179" s="13"/>
      <c r="M179" s="13"/>
      <c r="N179" s="13"/>
      <c r="O179" s="13"/>
      <c r="P179" s="13"/>
      <c r="R179" s="13">
        <f t="shared" si="122"/>
        <v>-1.2039047055392942</v>
      </c>
      <c r="S179" s="13">
        <f t="shared" si="85"/>
        <v>-1.3191943793856993</v>
      </c>
      <c r="T179" s="13" t="str">
        <f t="shared" si="86"/>
        <v/>
      </c>
      <c r="U179" s="13" t="str">
        <f t="shared" si="87"/>
        <v/>
      </c>
      <c r="V179" s="13" t="str">
        <f t="shared" si="88"/>
        <v/>
      </c>
      <c r="W179" s="13" t="str">
        <f t="shared" si="89"/>
        <v/>
      </c>
      <c r="X179" s="13" t="str">
        <f t="shared" si="90"/>
        <v/>
      </c>
      <c r="Y179" s="13" t="str">
        <f t="shared" si="91"/>
        <v/>
      </c>
      <c r="Z179" s="13" t="str">
        <f t="shared" si="92"/>
        <v/>
      </c>
      <c r="AA179" s="13" t="str">
        <f t="shared" si="93"/>
        <v/>
      </c>
      <c r="AC179" s="14">
        <f t="shared" si="123"/>
        <v>-3.3503219945992493E-2</v>
      </c>
      <c r="AD179" s="14">
        <f t="shared" si="94"/>
        <v>-3.6711592903258733E-2</v>
      </c>
      <c r="AE179" s="14" t="str">
        <f t="shared" si="95"/>
        <v/>
      </c>
      <c r="AF179" s="14" t="str">
        <f t="shared" si="96"/>
        <v/>
      </c>
      <c r="AG179" s="14" t="str">
        <f t="shared" si="97"/>
        <v/>
      </c>
      <c r="AH179" s="14" t="str">
        <f t="shared" si="98"/>
        <v/>
      </c>
      <c r="AI179" s="14" t="str">
        <f t="shared" si="99"/>
        <v/>
      </c>
      <c r="AJ179" s="14" t="str">
        <f t="shared" si="100"/>
        <v/>
      </c>
      <c r="AK179" s="14" t="str">
        <f t="shared" si="101"/>
        <v/>
      </c>
      <c r="AL179" s="14" t="str">
        <f t="shared" si="102"/>
        <v/>
      </c>
      <c r="AN179" s="14">
        <f t="shared" si="124"/>
        <v>3.3503219945992493E-2</v>
      </c>
      <c r="AO179" s="14">
        <f t="shared" si="103"/>
        <v>3.6711592903258733E-2</v>
      </c>
      <c r="AP179" s="14" t="str">
        <f t="shared" si="104"/>
        <v/>
      </c>
      <c r="AQ179" s="14" t="str">
        <f t="shared" si="105"/>
        <v/>
      </c>
      <c r="AR179" s="14" t="str">
        <f t="shared" si="106"/>
        <v/>
      </c>
      <c r="AS179" s="14" t="str">
        <f t="shared" si="107"/>
        <v/>
      </c>
      <c r="AT179" s="14" t="str">
        <f t="shared" si="108"/>
        <v/>
      </c>
      <c r="AU179" s="14" t="str">
        <f t="shared" si="109"/>
        <v/>
      </c>
      <c r="AV179" s="14" t="str">
        <f t="shared" si="110"/>
        <v/>
      </c>
      <c r="AW179" s="14" t="str">
        <f t="shared" si="111"/>
        <v/>
      </c>
      <c r="AY179" s="20">
        <f t="shared" si="125"/>
        <v>1153.3017299999999</v>
      </c>
      <c r="AZ179" s="20">
        <f t="shared" si="112"/>
        <v>1114.6624084757161</v>
      </c>
      <c r="BA179" s="20">
        <f t="shared" si="113"/>
        <v>1110.9621863936159</v>
      </c>
      <c r="BB179" s="20" t="str">
        <f t="shared" si="114"/>
        <v/>
      </c>
      <c r="BC179" s="20" t="str">
        <f t="shared" si="115"/>
        <v/>
      </c>
      <c r="BD179" s="20" t="str">
        <f t="shared" si="116"/>
        <v/>
      </c>
      <c r="BE179" s="20" t="str">
        <f t="shared" si="117"/>
        <v/>
      </c>
      <c r="BF179" s="20" t="str">
        <f t="shared" si="118"/>
        <v/>
      </c>
      <c r="BG179" s="20" t="str">
        <f t="shared" si="119"/>
        <v/>
      </c>
      <c r="BH179" s="20" t="str">
        <f t="shared" si="120"/>
        <v/>
      </c>
      <c r="BI179" s="20" t="str">
        <f t="shared" si="121"/>
        <v/>
      </c>
    </row>
    <row r="180" spans="2:61">
      <c r="B180" t="str">
        <f t="shared" si="84"/>
        <v>2007:2</v>
      </c>
      <c r="C180">
        <v>2007</v>
      </c>
      <c r="D180">
        <v>2</v>
      </c>
      <c r="E180" s="13">
        <v>29.81</v>
      </c>
      <c r="F180" s="13">
        <v>40.271999999999998</v>
      </c>
      <c r="G180" s="13">
        <v>42.804992474528497</v>
      </c>
      <c r="H180" s="13">
        <v>42.658345982285901</v>
      </c>
      <c r="I180" s="13"/>
      <c r="J180" s="13"/>
      <c r="K180" s="13"/>
      <c r="L180" s="13"/>
      <c r="M180" s="13"/>
      <c r="N180" s="13"/>
      <c r="O180" s="13"/>
      <c r="P180" s="13"/>
      <c r="R180" s="13">
        <f t="shared" si="122"/>
        <v>2.5329924745284984</v>
      </c>
      <c r="S180" s="13">
        <f t="shared" si="85"/>
        <v>2.3863459822859028</v>
      </c>
      <c r="T180" s="13" t="str">
        <f t="shared" si="86"/>
        <v/>
      </c>
      <c r="U180" s="13" t="str">
        <f t="shared" si="87"/>
        <v/>
      </c>
      <c r="V180" s="13" t="str">
        <f t="shared" si="88"/>
        <v/>
      </c>
      <c r="W180" s="13" t="str">
        <f t="shared" si="89"/>
        <v/>
      </c>
      <c r="X180" s="13" t="str">
        <f t="shared" si="90"/>
        <v/>
      </c>
      <c r="Y180" s="13" t="str">
        <f t="shared" si="91"/>
        <v/>
      </c>
      <c r="Z180" s="13" t="str">
        <f t="shared" si="92"/>
        <v/>
      </c>
      <c r="AA180" s="13" t="str">
        <f t="shared" si="93"/>
        <v/>
      </c>
      <c r="AC180" s="14">
        <f t="shared" si="123"/>
        <v>6.2897111504978606E-2</v>
      </c>
      <c r="AD180" s="14">
        <f t="shared" si="94"/>
        <v>5.9255710724222858E-2</v>
      </c>
      <c r="AE180" s="14" t="str">
        <f t="shared" si="95"/>
        <v/>
      </c>
      <c r="AF180" s="14" t="str">
        <f t="shared" si="96"/>
        <v/>
      </c>
      <c r="AG180" s="14" t="str">
        <f t="shared" si="97"/>
        <v/>
      </c>
      <c r="AH180" s="14" t="str">
        <f t="shared" si="98"/>
        <v/>
      </c>
      <c r="AI180" s="14" t="str">
        <f t="shared" si="99"/>
        <v/>
      </c>
      <c r="AJ180" s="14" t="str">
        <f t="shared" si="100"/>
        <v/>
      </c>
      <c r="AK180" s="14" t="str">
        <f t="shared" si="101"/>
        <v/>
      </c>
      <c r="AL180" s="14" t="str">
        <f t="shared" si="102"/>
        <v/>
      </c>
      <c r="AN180" s="14">
        <f t="shared" si="124"/>
        <v>6.2897111504978606E-2</v>
      </c>
      <c r="AO180" s="14">
        <f t="shared" si="103"/>
        <v>5.9255710724222858E-2</v>
      </c>
      <c r="AP180" s="14" t="str">
        <f t="shared" si="104"/>
        <v/>
      </c>
      <c r="AQ180" s="14" t="str">
        <f t="shared" si="105"/>
        <v/>
      </c>
      <c r="AR180" s="14" t="str">
        <f t="shared" si="106"/>
        <v/>
      </c>
      <c r="AS180" s="14" t="str">
        <f t="shared" si="107"/>
        <v/>
      </c>
      <c r="AT180" s="14" t="str">
        <f t="shared" si="108"/>
        <v/>
      </c>
      <c r="AU180" s="14" t="str">
        <f t="shared" si="109"/>
        <v/>
      </c>
      <c r="AV180" s="14" t="str">
        <f t="shared" si="110"/>
        <v/>
      </c>
      <c r="AW180" s="14" t="str">
        <f t="shared" si="111"/>
        <v/>
      </c>
      <c r="AY180" s="20">
        <f t="shared" si="125"/>
        <v>1200.5083199999999</v>
      </c>
      <c r="AZ180" s="20">
        <f t="shared" si="112"/>
        <v>1276.0168256656943</v>
      </c>
      <c r="BA180" s="20">
        <f t="shared" si="113"/>
        <v>1271.6452937319427</v>
      </c>
      <c r="BB180" s="20" t="str">
        <f t="shared" si="114"/>
        <v/>
      </c>
      <c r="BC180" s="20" t="str">
        <f t="shared" si="115"/>
        <v/>
      </c>
      <c r="BD180" s="20" t="str">
        <f t="shared" si="116"/>
        <v/>
      </c>
      <c r="BE180" s="20" t="str">
        <f t="shared" si="117"/>
        <v/>
      </c>
      <c r="BF180" s="20" t="str">
        <f t="shared" si="118"/>
        <v/>
      </c>
      <c r="BG180" s="20" t="str">
        <f t="shared" si="119"/>
        <v/>
      </c>
      <c r="BH180" s="20" t="str">
        <f t="shared" si="120"/>
        <v/>
      </c>
      <c r="BI180" s="20" t="str">
        <f t="shared" si="121"/>
        <v/>
      </c>
    </row>
    <row r="181" spans="2:61">
      <c r="B181" t="str">
        <f t="shared" si="84"/>
        <v>2007:3</v>
      </c>
      <c r="C181">
        <v>2007</v>
      </c>
      <c r="D181">
        <v>3</v>
      </c>
      <c r="E181" s="13">
        <v>30</v>
      </c>
      <c r="F181" s="13">
        <v>32.640999999999998</v>
      </c>
      <c r="G181" s="13">
        <v>32.343382840830202</v>
      </c>
      <c r="H181" s="13">
        <v>32.220044119649501</v>
      </c>
      <c r="I181" s="13"/>
      <c r="J181" s="13"/>
      <c r="K181" s="13"/>
      <c r="L181" s="13"/>
      <c r="M181" s="13"/>
      <c r="N181" s="13"/>
      <c r="O181" s="13"/>
      <c r="P181" s="13"/>
      <c r="R181" s="13">
        <f t="shared" si="122"/>
        <v>-0.29761715916979625</v>
      </c>
      <c r="S181" s="13">
        <f t="shared" si="85"/>
        <v>-0.42095588035049758</v>
      </c>
      <c r="T181" s="13" t="str">
        <f t="shared" si="86"/>
        <v/>
      </c>
      <c r="U181" s="13" t="str">
        <f t="shared" si="87"/>
        <v/>
      </c>
      <c r="V181" s="13" t="str">
        <f t="shared" si="88"/>
        <v/>
      </c>
      <c r="W181" s="13" t="str">
        <f t="shared" si="89"/>
        <v/>
      </c>
      <c r="X181" s="13" t="str">
        <f t="shared" si="90"/>
        <v/>
      </c>
      <c r="Y181" s="13" t="str">
        <f t="shared" si="91"/>
        <v/>
      </c>
      <c r="Z181" s="13" t="str">
        <f t="shared" si="92"/>
        <v/>
      </c>
      <c r="AA181" s="13" t="str">
        <f t="shared" si="93"/>
        <v/>
      </c>
      <c r="AC181" s="14">
        <f t="shared" si="123"/>
        <v>-9.1178934214575617E-3</v>
      </c>
      <c r="AD181" s="14">
        <f t="shared" si="94"/>
        <v>-1.2896537494270936E-2</v>
      </c>
      <c r="AE181" s="14" t="str">
        <f t="shared" si="95"/>
        <v/>
      </c>
      <c r="AF181" s="14" t="str">
        <f t="shared" si="96"/>
        <v/>
      </c>
      <c r="AG181" s="14" t="str">
        <f t="shared" si="97"/>
        <v/>
      </c>
      <c r="AH181" s="14" t="str">
        <f t="shared" si="98"/>
        <v/>
      </c>
      <c r="AI181" s="14" t="str">
        <f t="shared" si="99"/>
        <v/>
      </c>
      <c r="AJ181" s="14" t="str">
        <f t="shared" si="100"/>
        <v/>
      </c>
      <c r="AK181" s="14" t="str">
        <f t="shared" si="101"/>
        <v/>
      </c>
      <c r="AL181" s="14" t="str">
        <f t="shared" si="102"/>
        <v/>
      </c>
      <c r="AN181" s="14">
        <f t="shared" si="124"/>
        <v>9.1178934214575617E-3</v>
      </c>
      <c r="AO181" s="14">
        <f t="shared" si="103"/>
        <v>1.2896537494270936E-2</v>
      </c>
      <c r="AP181" s="14" t="str">
        <f t="shared" si="104"/>
        <v/>
      </c>
      <c r="AQ181" s="14" t="str">
        <f t="shared" si="105"/>
        <v/>
      </c>
      <c r="AR181" s="14" t="str">
        <f t="shared" si="106"/>
        <v/>
      </c>
      <c r="AS181" s="14" t="str">
        <f t="shared" si="107"/>
        <v/>
      </c>
      <c r="AT181" s="14" t="str">
        <f t="shared" si="108"/>
        <v/>
      </c>
      <c r="AU181" s="14" t="str">
        <f t="shared" si="109"/>
        <v/>
      </c>
      <c r="AV181" s="14" t="str">
        <f t="shared" si="110"/>
        <v/>
      </c>
      <c r="AW181" s="14" t="str">
        <f t="shared" si="111"/>
        <v/>
      </c>
      <c r="AY181" s="20">
        <f t="shared" si="125"/>
        <v>979.2299999999999</v>
      </c>
      <c r="AZ181" s="20">
        <f t="shared" si="112"/>
        <v>970.30148522490606</v>
      </c>
      <c r="BA181" s="20">
        <f t="shared" si="113"/>
        <v>966.60132358948499</v>
      </c>
      <c r="BB181" s="20" t="str">
        <f t="shared" si="114"/>
        <v/>
      </c>
      <c r="BC181" s="20" t="str">
        <f t="shared" si="115"/>
        <v/>
      </c>
      <c r="BD181" s="20" t="str">
        <f t="shared" si="116"/>
        <v/>
      </c>
      <c r="BE181" s="20" t="str">
        <f t="shared" si="117"/>
        <v/>
      </c>
      <c r="BF181" s="20" t="str">
        <f t="shared" si="118"/>
        <v/>
      </c>
      <c r="BG181" s="20" t="str">
        <f t="shared" si="119"/>
        <v/>
      </c>
      <c r="BH181" s="20" t="str">
        <f t="shared" si="120"/>
        <v/>
      </c>
      <c r="BI181" s="20" t="str">
        <f t="shared" si="121"/>
        <v/>
      </c>
    </row>
    <row r="182" spans="2:61">
      <c r="B182" t="str">
        <f t="shared" si="84"/>
        <v>2007:4</v>
      </c>
      <c r="C182">
        <v>2007</v>
      </c>
      <c r="D182">
        <v>4</v>
      </c>
      <c r="E182" s="13">
        <v>30.667000000000002</v>
      </c>
      <c r="F182" s="13">
        <v>30.417999999999999</v>
      </c>
      <c r="G182" s="13">
        <v>30.600582037357398</v>
      </c>
      <c r="H182" s="13">
        <v>30.445644238789502</v>
      </c>
      <c r="I182" s="13"/>
      <c r="J182" s="13"/>
      <c r="K182" s="13"/>
      <c r="L182" s="13"/>
      <c r="M182" s="13"/>
      <c r="N182" s="13"/>
      <c r="O182" s="13"/>
      <c r="P182" s="13"/>
      <c r="R182" s="13">
        <f t="shared" si="122"/>
        <v>0.18258203735739897</v>
      </c>
      <c r="S182" s="13">
        <f t="shared" si="85"/>
        <v>2.7644238789502396E-2</v>
      </c>
      <c r="T182" s="13" t="str">
        <f t="shared" si="86"/>
        <v/>
      </c>
      <c r="U182" s="13" t="str">
        <f t="shared" si="87"/>
        <v/>
      </c>
      <c r="V182" s="13" t="str">
        <f t="shared" si="88"/>
        <v/>
      </c>
      <c r="W182" s="13" t="str">
        <f t="shared" si="89"/>
        <v/>
      </c>
      <c r="X182" s="13" t="str">
        <f t="shared" si="90"/>
        <v/>
      </c>
      <c r="Y182" s="13" t="str">
        <f t="shared" si="91"/>
        <v/>
      </c>
      <c r="Z182" s="13" t="str">
        <f t="shared" si="92"/>
        <v/>
      </c>
      <c r="AA182" s="13" t="str">
        <f t="shared" si="93"/>
        <v/>
      </c>
      <c r="AC182" s="14">
        <f t="shared" si="123"/>
        <v>6.0024339982049767E-3</v>
      </c>
      <c r="AD182" s="14">
        <f t="shared" si="94"/>
        <v>9.0881184790263649E-4</v>
      </c>
      <c r="AE182" s="14" t="str">
        <f t="shared" si="95"/>
        <v/>
      </c>
      <c r="AF182" s="14" t="str">
        <f t="shared" si="96"/>
        <v/>
      </c>
      <c r="AG182" s="14" t="str">
        <f t="shared" si="97"/>
        <v/>
      </c>
      <c r="AH182" s="14" t="str">
        <f t="shared" si="98"/>
        <v/>
      </c>
      <c r="AI182" s="14" t="str">
        <f t="shared" si="99"/>
        <v/>
      </c>
      <c r="AJ182" s="14" t="str">
        <f t="shared" si="100"/>
        <v/>
      </c>
      <c r="AK182" s="14" t="str">
        <f t="shared" si="101"/>
        <v/>
      </c>
      <c r="AL182" s="14" t="str">
        <f t="shared" si="102"/>
        <v/>
      </c>
      <c r="AN182" s="14">
        <f t="shared" si="124"/>
        <v>6.0024339982049767E-3</v>
      </c>
      <c r="AO182" s="14">
        <f t="shared" si="103"/>
        <v>9.0881184790263649E-4</v>
      </c>
      <c r="AP182" s="14" t="str">
        <f t="shared" si="104"/>
        <v/>
      </c>
      <c r="AQ182" s="14" t="str">
        <f t="shared" si="105"/>
        <v/>
      </c>
      <c r="AR182" s="14" t="str">
        <f t="shared" si="106"/>
        <v/>
      </c>
      <c r="AS182" s="14" t="str">
        <f t="shared" si="107"/>
        <v/>
      </c>
      <c r="AT182" s="14" t="str">
        <f t="shared" si="108"/>
        <v/>
      </c>
      <c r="AU182" s="14" t="str">
        <f t="shared" si="109"/>
        <v/>
      </c>
      <c r="AV182" s="14" t="str">
        <f t="shared" si="110"/>
        <v/>
      </c>
      <c r="AW182" s="14" t="str">
        <f t="shared" si="111"/>
        <v/>
      </c>
      <c r="AY182" s="20">
        <f t="shared" si="125"/>
        <v>932.82880599999999</v>
      </c>
      <c r="AZ182" s="20">
        <f t="shared" si="112"/>
        <v>938.42804933963941</v>
      </c>
      <c r="BA182" s="20">
        <f t="shared" si="113"/>
        <v>933.67657187095767</v>
      </c>
      <c r="BB182" s="20" t="str">
        <f t="shared" si="114"/>
        <v/>
      </c>
      <c r="BC182" s="20" t="str">
        <f t="shared" si="115"/>
        <v/>
      </c>
      <c r="BD182" s="20" t="str">
        <f t="shared" si="116"/>
        <v/>
      </c>
      <c r="BE182" s="20" t="str">
        <f t="shared" si="117"/>
        <v/>
      </c>
      <c r="BF182" s="20" t="str">
        <f t="shared" si="118"/>
        <v/>
      </c>
      <c r="BG182" s="20" t="str">
        <f t="shared" si="119"/>
        <v/>
      </c>
      <c r="BH182" s="20" t="str">
        <f t="shared" si="120"/>
        <v/>
      </c>
      <c r="BI182" s="20" t="str">
        <f t="shared" si="121"/>
        <v/>
      </c>
    </row>
    <row r="183" spans="2:61">
      <c r="B183" t="str">
        <f t="shared" si="84"/>
        <v>2007:5</v>
      </c>
      <c r="C183">
        <v>2007</v>
      </c>
      <c r="D183">
        <v>5</v>
      </c>
      <c r="E183" s="13">
        <v>29.713999999999999</v>
      </c>
      <c r="F183" s="13">
        <v>35.143000000000001</v>
      </c>
      <c r="G183" s="13">
        <v>34.6288500341849</v>
      </c>
      <c r="H183" s="13">
        <v>34.480573672843803</v>
      </c>
      <c r="I183" s="13"/>
      <c r="J183" s="13"/>
      <c r="K183" s="13"/>
      <c r="L183" s="13"/>
      <c r="M183" s="13"/>
      <c r="N183" s="13"/>
      <c r="O183" s="13"/>
      <c r="P183" s="13"/>
      <c r="R183" s="13">
        <f t="shared" si="122"/>
        <v>-0.51414996581510053</v>
      </c>
      <c r="S183" s="13">
        <f t="shared" si="85"/>
        <v>-0.6624263271561972</v>
      </c>
      <c r="T183" s="13" t="str">
        <f t="shared" si="86"/>
        <v/>
      </c>
      <c r="U183" s="13" t="str">
        <f t="shared" si="87"/>
        <v/>
      </c>
      <c r="V183" s="13" t="str">
        <f t="shared" si="88"/>
        <v/>
      </c>
      <c r="W183" s="13" t="str">
        <f t="shared" si="89"/>
        <v/>
      </c>
      <c r="X183" s="13" t="str">
        <f t="shared" si="90"/>
        <v/>
      </c>
      <c r="Y183" s="13" t="str">
        <f t="shared" si="91"/>
        <v/>
      </c>
      <c r="Z183" s="13" t="str">
        <f t="shared" si="92"/>
        <v/>
      </c>
      <c r="AA183" s="13" t="str">
        <f t="shared" si="93"/>
        <v/>
      </c>
      <c r="AC183" s="14">
        <f t="shared" si="123"/>
        <v>-1.4630224107648764E-2</v>
      </c>
      <c r="AD183" s="14">
        <f t="shared" si="94"/>
        <v>-1.8849453010733208E-2</v>
      </c>
      <c r="AE183" s="14" t="str">
        <f t="shared" si="95"/>
        <v/>
      </c>
      <c r="AF183" s="14" t="str">
        <f t="shared" si="96"/>
        <v/>
      </c>
      <c r="AG183" s="14" t="str">
        <f t="shared" si="97"/>
        <v/>
      </c>
      <c r="AH183" s="14" t="str">
        <f t="shared" si="98"/>
        <v/>
      </c>
      <c r="AI183" s="14" t="str">
        <f t="shared" si="99"/>
        <v/>
      </c>
      <c r="AJ183" s="14" t="str">
        <f t="shared" si="100"/>
        <v/>
      </c>
      <c r="AK183" s="14" t="str">
        <f t="shared" si="101"/>
        <v/>
      </c>
      <c r="AL183" s="14" t="str">
        <f t="shared" si="102"/>
        <v/>
      </c>
      <c r="AN183" s="14">
        <f t="shared" si="124"/>
        <v>1.4630224107648764E-2</v>
      </c>
      <c r="AO183" s="14">
        <f t="shared" si="103"/>
        <v>1.8849453010733208E-2</v>
      </c>
      <c r="AP183" s="14" t="str">
        <f t="shared" si="104"/>
        <v/>
      </c>
      <c r="AQ183" s="14" t="str">
        <f t="shared" si="105"/>
        <v/>
      </c>
      <c r="AR183" s="14" t="str">
        <f t="shared" si="106"/>
        <v/>
      </c>
      <c r="AS183" s="14" t="str">
        <f t="shared" si="107"/>
        <v/>
      </c>
      <c r="AT183" s="14" t="str">
        <f t="shared" si="108"/>
        <v/>
      </c>
      <c r="AU183" s="14" t="str">
        <f t="shared" si="109"/>
        <v/>
      </c>
      <c r="AV183" s="14" t="str">
        <f t="shared" si="110"/>
        <v/>
      </c>
      <c r="AW183" s="14" t="str">
        <f t="shared" si="111"/>
        <v/>
      </c>
      <c r="AY183" s="20">
        <f t="shared" si="125"/>
        <v>1044.239102</v>
      </c>
      <c r="AZ183" s="20">
        <f t="shared" si="112"/>
        <v>1028.9616499157701</v>
      </c>
      <c r="BA183" s="20">
        <f t="shared" si="113"/>
        <v>1024.5557661148807</v>
      </c>
      <c r="BB183" s="20" t="str">
        <f t="shared" si="114"/>
        <v/>
      </c>
      <c r="BC183" s="20" t="str">
        <f t="shared" si="115"/>
        <v/>
      </c>
      <c r="BD183" s="20" t="str">
        <f t="shared" si="116"/>
        <v/>
      </c>
      <c r="BE183" s="20" t="str">
        <f t="shared" si="117"/>
        <v/>
      </c>
      <c r="BF183" s="20" t="str">
        <f t="shared" si="118"/>
        <v/>
      </c>
      <c r="BG183" s="20" t="str">
        <f t="shared" si="119"/>
        <v/>
      </c>
      <c r="BH183" s="20" t="str">
        <f t="shared" si="120"/>
        <v/>
      </c>
      <c r="BI183" s="20" t="str">
        <f t="shared" si="121"/>
        <v/>
      </c>
    </row>
    <row r="184" spans="2:61">
      <c r="B184" t="str">
        <f t="shared" si="84"/>
        <v>2007:6</v>
      </c>
      <c r="C184">
        <v>2007</v>
      </c>
      <c r="D184">
        <v>6</v>
      </c>
      <c r="E184" s="13">
        <v>30.619</v>
      </c>
      <c r="F184" s="13">
        <v>44.167999999999999</v>
      </c>
      <c r="G184" s="13">
        <v>44.555490330614298</v>
      </c>
      <c r="H184" s="13">
        <v>44.413179502304899</v>
      </c>
      <c r="I184" s="13"/>
      <c r="J184" s="13"/>
      <c r="K184" s="13"/>
      <c r="L184" s="13"/>
      <c r="M184" s="13"/>
      <c r="N184" s="13"/>
      <c r="O184" s="13"/>
      <c r="P184" s="13"/>
      <c r="R184" s="13">
        <f t="shared" si="122"/>
        <v>0.38749033061429827</v>
      </c>
      <c r="S184" s="13">
        <f t="shared" si="85"/>
        <v>0.24517950230490015</v>
      </c>
      <c r="T184" s="13" t="str">
        <f t="shared" si="86"/>
        <v/>
      </c>
      <c r="U184" s="13" t="str">
        <f t="shared" si="87"/>
        <v/>
      </c>
      <c r="V184" s="13" t="str">
        <f t="shared" si="88"/>
        <v/>
      </c>
      <c r="W184" s="13" t="str">
        <f t="shared" si="89"/>
        <v/>
      </c>
      <c r="X184" s="13" t="str">
        <f t="shared" si="90"/>
        <v/>
      </c>
      <c r="Y184" s="13" t="str">
        <f t="shared" si="91"/>
        <v/>
      </c>
      <c r="Z184" s="13" t="str">
        <f t="shared" si="92"/>
        <v/>
      </c>
      <c r="AA184" s="13" t="str">
        <f t="shared" si="93"/>
        <v/>
      </c>
      <c r="AC184" s="14">
        <f t="shared" si="123"/>
        <v>8.7731011278368558E-3</v>
      </c>
      <c r="AD184" s="14">
        <f t="shared" si="94"/>
        <v>5.5510664350864915E-3</v>
      </c>
      <c r="AE184" s="14" t="str">
        <f t="shared" si="95"/>
        <v/>
      </c>
      <c r="AF184" s="14" t="str">
        <f t="shared" si="96"/>
        <v/>
      </c>
      <c r="AG184" s="14" t="str">
        <f t="shared" si="97"/>
        <v/>
      </c>
      <c r="AH184" s="14" t="str">
        <f t="shared" si="98"/>
        <v/>
      </c>
      <c r="AI184" s="14" t="str">
        <f t="shared" si="99"/>
        <v/>
      </c>
      <c r="AJ184" s="14" t="str">
        <f t="shared" si="100"/>
        <v/>
      </c>
      <c r="AK184" s="14" t="str">
        <f t="shared" si="101"/>
        <v/>
      </c>
      <c r="AL184" s="14" t="str">
        <f t="shared" si="102"/>
        <v/>
      </c>
      <c r="AN184" s="14">
        <f t="shared" si="124"/>
        <v>8.7731011278368558E-3</v>
      </c>
      <c r="AO184" s="14">
        <f t="shared" si="103"/>
        <v>5.5510664350864915E-3</v>
      </c>
      <c r="AP184" s="14" t="str">
        <f t="shared" si="104"/>
        <v/>
      </c>
      <c r="AQ184" s="14" t="str">
        <f t="shared" si="105"/>
        <v/>
      </c>
      <c r="AR184" s="14" t="str">
        <f t="shared" si="106"/>
        <v/>
      </c>
      <c r="AS184" s="14" t="str">
        <f t="shared" si="107"/>
        <v/>
      </c>
      <c r="AT184" s="14" t="str">
        <f t="shared" si="108"/>
        <v/>
      </c>
      <c r="AU184" s="14" t="str">
        <f t="shared" si="109"/>
        <v/>
      </c>
      <c r="AV184" s="14" t="str">
        <f t="shared" si="110"/>
        <v/>
      </c>
      <c r="AW184" s="14" t="str">
        <f t="shared" si="111"/>
        <v/>
      </c>
      <c r="AY184" s="20">
        <f t="shared" si="125"/>
        <v>1352.3799919999999</v>
      </c>
      <c r="AZ184" s="20">
        <f t="shared" si="112"/>
        <v>1364.2445584330792</v>
      </c>
      <c r="BA184" s="20">
        <f t="shared" si="113"/>
        <v>1359.8871431810737</v>
      </c>
      <c r="BB184" s="20" t="str">
        <f t="shared" si="114"/>
        <v/>
      </c>
      <c r="BC184" s="20" t="str">
        <f t="shared" si="115"/>
        <v/>
      </c>
      <c r="BD184" s="20" t="str">
        <f t="shared" si="116"/>
        <v/>
      </c>
      <c r="BE184" s="20" t="str">
        <f t="shared" si="117"/>
        <v/>
      </c>
      <c r="BF184" s="20" t="str">
        <f t="shared" si="118"/>
        <v/>
      </c>
      <c r="BG184" s="20" t="str">
        <f t="shared" si="119"/>
        <v/>
      </c>
      <c r="BH184" s="20" t="str">
        <f t="shared" si="120"/>
        <v/>
      </c>
      <c r="BI184" s="20" t="str">
        <f t="shared" si="121"/>
        <v/>
      </c>
    </row>
    <row r="185" spans="2:61">
      <c r="B185" t="str">
        <f t="shared" si="84"/>
        <v>2007:7</v>
      </c>
      <c r="C185">
        <v>2007</v>
      </c>
      <c r="D185">
        <v>7</v>
      </c>
      <c r="E185" s="13">
        <v>30.762</v>
      </c>
      <c r="F185" s="13">
        <v>53.253999999999998</v>
      </c>
      <c r="G185" s="13">
        <v>52.836243728253898</v>
      </c>
      <c r="H185" s="13">
        <v>52.709729829562797</v>
      </c>
      <c r="I185" s="13"/>
      <c r="J185" s="13"/>
      <c r="K185" s="13"/>
      <c r="L185" s="13"/>
      <c r="M185" s="13"/>
      <c r="N185" s="13"/>
      <c r="O185" s="13"/>
      <c r="P185" s="13"/>
      <c r="R185" s="13">
        <f t="shared" si="122"/>
        <v>-0.41775627174610008</v>
      </c>
      <c r="S185" s="13">
        <f t="shared" si="85"/>
        <v>-0.54427017043720127</v>
      </c>
      <c r="T185" s="13" t="str">
        <f t="shared" si="86"/>
        <v/>
      </c>
      <c r="U185" s="13" t="str">
        <f t="shared" si="87"/>
        <v/>
      </c>
      <c r="V185" s="13" t="str">
        <f t="shared" si="88"/>
        <v/>
      </c>
      <c r="W185" s="13" t="str">
        <f t="shared" si="89"/>
        <v/>
      </c>
      <c r="X185" s="13" t="str">
        <f t="shared" si="90"/>
        <v/>
      </c>
      <c r="Y185" s="13" t="str">
        <f t="shared" si="91"/>
        <v/>
      </c>
      <c r="Z185" s="13" t="str">
        <f t="shared" si="92"/>
        <v/>
      </c>
      <c r="AA185" s="13" t="str">
        <f t="shared" si="93"/>
        <v/>
      </c>
      <c r="AC185" s="14">
        <f t="shared" si="123"/>
        <v>-7.8445989361569102E-3</v>
      </c>
      <c r="AD185" s="14">
        <f t="shared" si="94"/>
        <v>-1.0220268344860504E-2</v>
      </c>
      <c r="AE185" s="14" t="str">
        <f t="shared" si="95"/>
        <v/>
      </c>
      <c r="AF185" s="14" t="str">
        <f t="shared" si="96"/>
        <v/>
      </c>
      <c r="AG185" s="14" t="str">
        <f t="shared" si="97"/>
        <v/>
      </c>
      <c r="AH185" s="14" t="str">
        <f t="shared" si="98"/>
        <v/>
      </c>
      <c r="AI185" s="14" t="str">
        <f t="shared" si="99"/>
        <v/>
      </c>
      <c r="AJ185" s="14" t="str">
        <f t="shared" si="100"/>
        <v/>
      </c>
      <c r="AK185" s="14" t="str">
        <f t="shared" si="101"/>
        <v/>
      </c>
      <c r="AL185" s="14" t="str">
        <f t="shared" si="102"/>
        <v/>
      </c>
      <c r="AN185" s="14">
        <f t="shared" si="124"/>
        <v>7.8445989361569102E-3</v>
      </c>
      <c r="AO185" s="14">
        <f t="shared" si="103"/>
        <v>1.0220268344860504E-2</v>
      </c>
      <c r="AP185" s="14" t="str">
        <f t="shared" si="104"/>
        <v/>
      </c>
      <c r="AQ185" s="14" t="str">
        <f t="shared" si="105"/>
        <v/>
      </c>
      <c r="AR185" s="14" t="str">
        <f t="shared" si="106"/>
        <v/>
      </c>
      <c r="AS185" s="14" t="str">
        <f t="shared" si="107"/>
        <v/>
      </c>
      <c r="AT185" s="14" t="str">
        <f t="shared" si="108"/>
        <v/>
      </c>
      <c r="AU185" s="14" t="str">
        <f t="shared" si="109"/>
        <v/>
      </c>
      <c r="AV185" s="14" t="str">
        <f t="shared" si="110"/>
        <v/>
      </c>
      <c r="AW185" s="14" t="str">
        <f t="shared" si="111"/>
        <v/>
      </c>
      <c r="AY185" s="20">
        <f t="shared" si="125"/>
        <v>1638.199548</v>
      </c>
      <c r="AZ185" s="20">
        <f t="shared" si="112"/>
        <v>1625.3485295685464</v>
      </c>
      <c r="BA185" s="20">
        <f t="shared" si="113"/>
        <v>1621.4567090170108</v>
      </c>
      <c r="BB185" s="20" t="str">
        <f t="shared" si="114"/>
        <v/>
      </c>
      <c r="BC185" s="20" t="str">
        <f t="shared" si="115"/>
        <v/>
      </c>
      <c r="BD185" s="20" t="str">
        <f t="shared" si="116"/>
        <v/>
      </c>
      <c r="BE185" s="20" t="str">
        <f t="shared" si="117"/>
        <v/>
      </c>
      <c r="BF185" s="20" t="str">
        <f t="shared" si="118"/>
        <v/>
      </c>
      <c r="BG185" s="20" t="str">
        <f t="shared" si="119"/>
        <v/>
      </c>
      <c r="BH185" s="20" t="str">
        <f t="shared" si="120"/>
        <v/>
      </c>
      <c r="BI185" s="20" t="str">
        <f t="shared" si="121"/>
        <v/>
      </c>
    </row>
    <row r="186" spans="2:61">
      <c r="B186" t="str">
        <f t="shared" si="84"/>
        <v>2007:8</v>
      </c>
      <c r="C186">
        <v>2007</v>
      </c>
      <c r="D186">
        <v>8</v>
      </c>
      <c r="E186" s="13">
        <v>30.762</v>
      </c>
      <c r="F186" s="13">
        <v>56.427</v>
      </c>
      <c r="G186" s="13">
        <v>56.417205805812998</v>
      </c>
      <c r="H186" s="13">
        <v>56.290412139520903</v>
      </c>
      <c r="I186" s="13"/>
      <c r="J186" s="13"/>
      <c r="K186" s="13"/>
      <c r="L186" s="13"/>
      <c r="M186" s="13"/>
      <c r="N186" s="13"/>
      <c r="O186" s="13"/>
      <c r="P186" s="13"/>
      <c r="R186" s="13">
        <f t="shared" si="122"/>
        <v>-9.7941941870018923E-3</v>
      </c>
      <c r="S186" s="13">
        <f t="shared" si="85"/>
        <v>-0.13658786047909643</v>
      </c>
      <c r="T186" s="13" t="str">
        <f t="shared" si="86"/>
        <v/>
      </c>
      <c r="U186" s="13" t="str">
        <f t="shared" si="87"/>
        <v/>
      </c>
      <c r="V186" s="13" t="str">
        <f t="shared" si="88"/>
        <v/>
      </c>
      <c r="W186" s="13" t="str">
        <f t="shared" si="89"/>
        <v/>
      </c>
      <c r="X186" s="13" t="str">
        <f t="shared" si="90"/>
        <v/>
      </c>
      <c r="Y186" s="13" t="str">
        <f t="shared" si="91"/>
        <v/>
      </c>
      <c r="Z186" s="13" t="str">
        <f t="shared" si="92"/>
        <v/>
      </c>
      <c r="AA186" s="13" t="str">
        <f t="shared" si="93"/>
        <v/>
      </c>
      <c r="AC186" s="14">
        <f t="shared" si="123"/>
        <v>-1.7357283192446688E-4</v>
      </c>
      <c r="AD186" s="14">
        <f t="shared" si="94"/>
        <v>-2.4206117723624583E-3</v>
      </c>
      <c r="AE186" s="14" t="str">
        <f t="shared" si="95"/>
        <v/>
      </c>
      <c r="AF186" s="14" t="str">
        <f t="shared" si="96"/>
        <v/>
      </c>
      <c r="AG186" s="14" t="str">
        <f t="shared" si="97"/>
        <v/>
      </c>
      <c r="AH186" s="14" t="str">
        <f t="shared" si="98"/>
        <v/>
      </c>
      <c r="AI186" s="14" t="str">
        <f t="shared" si="99"/>
        <v/>
      </c>
      <c r="AJ186" s="14" t="str">
        <f t="shared" si="100"/>
        <v/>
      </c>
      <c r="AK186" s="14" t="str">
        <f t="shared" si="101"/>
        <v/>
      </c>
      <c r="AL186" s="14" t="str">
        <f t="shared" si="102"/>
        <v/>
      </c>
      <c r="AN186" s="14">
        <f t="shared" si="124"/>
        <v>1.7357283192446688E-4</v>
      </c>
      <c r="AO186" s="14">
        <f t="shared" si="103"/>
        <v>2.4206117723624583E-3</v>
      </c>
      <c r="AP186" s="14" t="str">
        <f t="shared" si="104"/>
        <v/>
      </c>
      <c r="AQ186" s="14" t="str">
        <f t="shared" si="105"/>
        <v/>
      </c>
      <c r="AR186" s="14" t="str">
        <f t="shared" si="106"/>
        <v/>
      </c>
      <c r="AS186" s="14" t="str">
        <f t="shared" si="107"/>
        <v/>
      </c>
      <c r="AT186" s="14" t="str">
        <f t="shared" si="108"/>
        <v/>
      </c>
      <c r="AU186" s="14" t="str">
        <f t="shared" si="109"/>
        <v/>
      </c>
      <c r="AV186" s="14" t="str">
        <f t="shared" si="110"/>
        <v/>
      </c>
      <c r="AW186" s="14" t="str">
        <f t="shared" si="111"/>
        <v/>
      </c>
      <c r="AY186" s="20">
        <f t="shared" si="125"/>
        <v>1735.807374</v>
      </c>
      <c r="AZ186" s="20">
        <f t="shared" si="112"/>
        <v>1735.5060849984195</v>
      </c>
      <c r="BA186" s="20">
        <f t="shared" si="113"/>
        <v>1731.605658235942</v>
      </c>
      <c r="BB186" s="20" t="str">
        <f t="shared" si="114"/>
        <v/>
      </c>
      <c r="BC186" s="20" t="str">
        <f t="shared" si="115"/>
        <v/>
      </c>
      <c r="BD186" s="20" t="str">
        <f t="shared" si="116"/>
        <v/>
      </c>
      <c r="BE186" s="20" t="str">
        <f t="shared" si="117"/>
        <v/>
      </c>
      <c r="BF186" s="20" t="str">
        <f t="shared" si="118"/>
        <v/>
      </c>
      <c r="BG186" s="20" t="str">
        <f t="shared" si="119"/>
        <v/>
      </c>
      <c r="BH186" s="20" t="str">
        <f t="shared" si="120"/>
        <v/>
      </c>
      <c r="BI186" s="20" t="str">
        <f t="shared" si="121"/>
        <v/>
      </c>
    </row>
    <row r="187" spans="2:61">
      <c r="B187" t="str">
        <f t="shared" si="84"/>
        <v>2007:9</v>
      </c>
      <c r="C187">
        <v>2007</v>
      </c>
      <c r="D187">
        <v>9</v>
      </c>
      <c r="E187" s="13">
        <v>30.81</v>
      </c>
      <c r="F187" s="13">
        <v>51.987000000000002</v>
      </c>
      <c r="G187" s="13">
        <v>52.4964724352904</v>
      </c>
      <c r="H187" s="13">
        <v>52.380164178266</v>
      </c>
      <c r="I187" s="13"/>
      <c r="J187" s="13"/>
      <c r="K187" s="13"/>
      <c r="L187" s="13"/>
      <c r="M187" s="13"/>
      <c r="N187" s="13"/>
      <c r="O187" s="13"/>
      <c r="P187" s="13"/>
      <c r="R187" s="13">
        <f t="shared" si="122"/>
        <v>0.5094724352903981</v>
      </c>
      <c r="S187" s="13">
        <f t="shared" si="85"/>
        <v>0.39316417826599803</v>
      </c>
      <c r="T187" s="13" t="str">
        <f t="shared" si="86"/>
        <v/>
      </c>
      <c r="U187" s="13" t="str">
        <f t="shared" si="87"/>
        <v/>
      </c>
      <c r="V187" s="13" t="str">
        <f t="shared" si="88"/>
        <v/>
      </c>
      <c r="W187" s="13" t="str">
        <f t="shared" si="89"/>
        <v/>
      </c>
      <c r="X187" s="13" t="str">
        <f t="shared" si="90"/>
        <v/>
      </c>
      <c r="Y187" s="13" t="str">
        <f t="shared" si="91"/>
        <v/>
      </c>
      <c r="Z187" s="13" t="str">
        <f t="shared" si="92"/>
        <v/>
      </c>
      <c r="AA187" s="13" t="str">
        <f t="shared" si="93"/>
        <v/>
      </c>
      <c r="AC187" s="14">
        <f t="shared" si="123"/>
        <v>9.7999968317155836E-3</v>
      </c>
      <c r="AD187" s="14">
        <f t="shared" si="94"/>
        <v>7.5627402671052E-3</v>
      </c>
      <c r="AE187" s="14" t="str">
        <f t="shared" si="95"/>
        <v/>
      </c>
      <c r="AF187" s="14" t="str">
        <f t="shared" si="96"/>
        <v/>
      </c>
      <c r="AG187" s="14" t="str">
        <f t="shared" si="97"/>
        <v/>
      </c>
      <c r="AH187" s="14" t="str">
        <f t="shared" si="98"/>
        <v/>
      </c>
      <c r="AI187" s="14" t="str">
        <f t="shared" si="99"/>
        <v/>
      </c>
      <c r="AJ187" s="14" t="str">
        <f t="shared" si="100"/>
        <v/>
      </c>
      <c r="AK187" s="14" t="str">
        <f t="shared" si="101"/>
        <v/>
      </c>
      <c r="AL187" s="14" t="str">
        <f t="shared" si="102"/>
        <v/>
      </c>
      <c r="AN187" s="14">
        <f t="shared" si="124"/>
        <v>9.7999968317155836E-3</v>
      </c>
      <c r="AO187" s="14">
        <f t="shared" si="103"/>
        <v>7.5627402671052E-3</v>
      </c>
      <c r="AP187" s="14" t="str">
        <f t="shared" si="104"/>
        <v/>
      </c>
      <c r="AQ187" s="14" t="str">
        <f t="shared" si="105"/>
        <v/>
      </c>
      <c r="AR187" s="14" t="str">
        <f t="shared" si="106"/>
        <v/>
      </c>
      <c r="AS187" s="14" t="str">
        <f t="shared" si="107"/>
        <v/>
      </c>
      <c r="AT187" s="14" t="str">
        <f t="shared" si="108"/>
        <v/>
      </c>
      <c r="AU187" s="14" t="str">
        <f t="shared" si="109"/>
        <v/>
      </c>
      <c r="AV187" s="14" t="str">
        <f t="shared" si="110"/>
        <v/>
      </c>
      <c r="AW187" s="14" t="str">
        <f t="shared" si="111"/>
        <v/>
      </c>
      <c r="AY187" s="20">
        <f t="shared" si="125"/>
        <v>1601.71947</v>
      </c>
      <c r="AZ187" s="20">
        <f t="shared" si="112"/>
        <v>1617.4163157312971</v>
      </c>
      <c r="BA187" s="20">
        <f t="shared" si="113"/>
        <v>1613.8328583323753</v>
      </c>
      <c r="BB187" s="20" t="str">
        <f t="shared" si="114"/>
        <v/>
      </c>
      <c r="BC187" s="20" t="str">
        <f t="shared" si="115"/>
        <v/>
      </c>
      <c r="BD187" s="20" t="str">
        <f t="shared" si="116"/>
        <v/>
      </c>
      <c r="BE187" s="20" t="str">
        <f t="shared" si="117"/>
        <v/>
      </c>
      <c r="BF187" s="20" t="str">
        <f t="shared" si="118"/>
        <v/>
      </c>
      <c r="BG187" s="20" t="str">
        <f t="shared" si="119"/>
        <v/>
      </c>
      <c r="BH187" s="20" t="str">
        <f t="shared" si="120"/>
        <v/>
      </c>
      <c r="BI187" s="20" t="str">
        <f t="shared" si="121"/>
        <v/>
      </c>
    </row>
    <row r="188" spans="2:61">
      <c r="B188" t="str">
        <f t="shared" si="84"/>
        <v>2007:10</v>
      </c>
      <c r="C188">
        <v>2007</v>
      </c>
      <c r="D188">
        <v>10</v>
      </c>
      <c r="E188" s="13">
        <v>29.524000000000001</v>
      </c>
      <c r="F188" s="13">
        <v>43.436999999999998</v>
      </c>
      <c r="G188" s="13">
        <v>43.523547296113499</v>
      </c>
      <c r="H188" s="13">
        <v>43.415394767265497</v>
      </c>
      <c r="I188" s="13"/>
      <c r="J188" s="13"/>
      <c r="K188" s="13"/>
      <c r="L188" s="13"/>
      <c r="M188" s="13"/>
      <c r="N188" s="13"/>
      <c r="O188" s="13"/>
      <c r="P188" s="13"/>
      <c r="R188" s="13">
        <f t="shared" si="122"/>
        <v>8.6547296113501204E-2</v>
      </c>
      <c r="S188" s="13">
        <f t="shared" si="85"/>
        <v>-2.1605232734501101E-2</v>
      </c>
      <c r="T188" s="13" t="str">
        <f t="shared" si="86"/>
        <v/>
      </c>
      <c r="U188" s="13" t="str">
        <f t="shared" si="87"/>
        <v/>
      </c>
      <c r="V188" s="13" t="str">
        <f t="shared" si="88"/>
        <v/>
      </c>
      <c r="W188" s="13" t="str">
        <f t="shared" si="89"/>
        <v/>
      </c>
      <c r="X188" s="13" t="str">
        <f t="shared" si="90"/>
        <v/>
      </c>
      <c r="Y188" s="13" t="str">
        <f t="shared" si="91"/>
        <v/>
      </c>
      <c r="Z188" s="13" t="str">
        <f t="shared" si="92"/>
        <v/>
      </c>
      <c r="AA188" s="13" t="str">
        <f t="shared" si="93"/>
        <v/>
      </c>
      <c r="AC188" s="14">
        <f t="shared" si="123"/>
        <v>1.9924786728710824E-3</v>
      </c>
      <c r="AD188" s="14">
        <f t="shared" si="94"/>
        <v>-4.9739237826049458E-4</v>
      </c>
      <c r="AE188" s="14" t="str">
        <f t="shared" si="95"/>
        <v/>
      </c>
      <c r="AF188" s="14" t="str">
        <f t="shared" si="96"/>
        <v/>
      </c>
      <c r="AG188" s="14" t="str">
        <f t="shared" si="97"/>
        <v/>
      </c>
      <c r="AH188" s="14" t="str">
        <f t="shared" si="98"/>
        <v/>
      </c>
      <c r="AI188" s="14" t="str">
        <f t="shared" si="99"/>
        <v/>
      </c>
      <c r="AJ188" s="14" t="str">
        <f t="shared" si="100"/>
        <v/>
      </c>
      <c r="AK188" s="14" t="str">
        <f t="shared" si="101"/>
        <v/>
      </c>
      <c r="AL188" s="14" t="str">
        <f t="shared" si="102"/>
        <v/>
      </c>
      <c r="AN188" s="14">
        <f t="shared" si="124"/>
        <v>1.9924786728710824E-3</v>
      </c>
      <c r="AO188" s="14">
        <f t="shared" si="103"/>
        <v>4.9739237826049458E-4</v>
      </c>
      <c r="AP188" s="14" t="str">
        <f t="shared" si="104"/>
        <v/>
      </c>
      <c r="AQ188" s="14" t="str">
        <f t="shared" si="105"/>
        <v/>
      </c>
      <c r="AR188" s="14" t="str">
        <f t="shared" si="106"/>
        <v/>
      </c>
      <c r="AS188" s="14" t="str">
        <f t="shared" si="107"/>
        <v/>
      </c>
      <c r="AT188" s="14" t="str">
        <f t="shared" si="108"/>
        <v/>
      </c>
      <c r="AU188" s="14" t="str">
        <f t="shared" si="109"/>
        <v/>
      </c>
      <c r="AV188" s="14" t="str">
        <f t="shared" si="110"/>
        <v/>
      </c>
      <c r="AW188" s="14" t="str">
        <f t="shared" si="111"/>
        <v/>
      </c>
      <c r="AY188" s="20">
        <f t="shared" si="125"/>
        <v>1282.433988</v>
      </c>
      <c r="AZ188" s="20">
        <f t="shared" si="112"/>
        <v>1284.9892103704549</v>
      </c>
      <c r="BA188" s="20">
        <f t="shared" si="113"/>
        <v>1281.7961151087466</v>
      </c>
      <c r="BB188" s="20" t="str">
        <f t="shared" si="114"/>
        <v/>
      </c>
      <c r="BC188" s="20" t="str">
        <f t="shared" si="115"/>
        <v/>
      </c>
      <c r="BD188" s="20" t="str">
        <f t="shared" si="116"/>
        <v/>
      </c>
      <c r="BE188" s="20" t="str">
        <f t="shared" si="117"/>
        <v/>
      </c>
      <c r="BF188" s="20" t="str">
        <f t="shared" si="118"/>
        <v/>
      </c>
      <c r="BG188" s="20" t="str">
        <f t="shared" si="119"/>
        <v/>
      </c>
      <c r="BH188" s="20" t="str">
        <f t="shared" si="120"/>
        <v/>
      </c>
      <c r="BI188" s="20" t="str">
        <f t="shared" si="121"/>
        <v/>
      </c>
    </row>
    <row r="189" spans="2:61">
      <c r="B189" t="str">
        <f t="shared" si="84"/>
        <v>2007:11</v>
      </c>
      <c r="C189">
        <v>2007</v>
      </c>
      <c r="D189">
        <v>11</v>
      </c>
      <c r="E189" s="13">
        <v>30.047999999999998</v>
      </c>
      <c r="F189" s="13">
        <v>30.12</v>
      </c>
      <c r="G189" s="13">
        <v>30.538134434766999</v>
      </c>
      <c r="H189" s="13">
        <v>30.432211975399898</v>
      </c>
      <c r="I189" s="13"/>
      <c r="J189" s="13"/>
      <c r="K189" s="13"/>
      <c r="L189" s="13"/>
      <c r="M189" s="13"/>
      <c r="N189" s="13"/>
      <c r="O189" s="13"/>
      <c r="P189" s="13"/>
      <c r="R189" s="13">
        <f t="shared" si="122"/>
        <v>0.41813443476699774</v>
      </c>
      <c r="S189" s="13">
        <f t="shared" si="85"/>
        <v>0.31221197539989731</v>
      </c>
      <c r="T189" s="13" t="str">
        <f t="shared" si="86"/>
        <v/>
      </c>
      <c r="U189" s="13" t="str">
        <f t="shared" si="87"/>
        <v/>
      </c>
      <c r="V189" s="13" t="str">
        <f t="shared" si="88"/>
        <v/>
      </c>
      <c r="W189" s="13" t="str">
        <f t="shared" si="89"/>
        <v/>
      </c>
      <c r="X189" s="13" t="str">
        <f t="shared" si="90"/>
        <v/>
      </c>
      <c r="Y189" s="13" t="str">
        <f t="shared" si="91"/>
        <v/>
      </c>
      <c r="Z189" s="13" t="str">
        <f t="shared" si="92"/>
        <v/>
      </c>
      <c r="AA189" s="13" t="str">
        <f t="shared" si="93"/>
        <v/>
      </c>
      <c r="AC189" s="14">
        <f t="shared" si="123"/>
        <v>1.3882285350829937E-2</v>
      </c>
      <c r="AD189" s="14">
        <f t="shared" si="94"/>
        <v>1.0365603432931518E-2</v>
      </c>
      <c r="AE189" s="14" t="str">
        <f t="shared" si="95"/>
        <v/>
      </c>
      <c r="AF189" s="14" t="str">
        <f t="shared" si="96"/>
        <v/>
      </c>
      <c r="AG189" s="14" t="str">
        <f t="shared" si="97"/>
        <v/>
      </c>
      <c r="AH189" s="14" t="str">
        <f t="shared" si="98"/>
        <v/>
      </c>
      <c r="AI189" s="14" t="str">
        <f t="shared" si="99"/>
        <v/>
      </c>
      <c r="AJ189" s="14" t="str">
        <f t="shared" si="100"/>
        <v/>
      </c>
      <c r="AK189" s="14" t="str">
        <f t="shared" si="101"/>
        <v/>
      </c>
      <c r="AL189" s="14" t="str">
        <f t="shared" si="102"/>
        <v/>
      </c>
      <c r="AN189" s="14">
        <f t="shared" si="124"/>
        <v>1.3882285350829937E-2</v>
      </c>
      <c r="AO189" s="14">
        <f t="shared" si="103"/>
        <v>1.0365603432931518E-2</v>
      </c>
      <c r="AP189" s="14" t="str">
        <f t="shared" si="104"/>
        <v/>
      </c>
      <c r="AQ189" s="14" t="str">
        <f t="shared" si="105"/>
        <v/>
      </c>
      <c r="AR189" s="14" t="str">
        <f t="shared" si="106"/>
        <v/>
      </c>
      <c r="AS189" s="14" t="str">
        <f t="shared" si="107"/>
        <v/>
      </c>
      <c r="AT189" s="14" t="str">
        <f t="shared" si="108"/>
        <v/>
      </c>
      <c r="AU189" s="14" t="str">
        <f t="shared" si="109"/>
        <v/>
      </c>
      <c r="AV189" s="14" t="str">
        <f t="shared" si="110"/>
        <v/>
      </c>
      <c r="AW189" s="14" t="str">
        <f t="shared" si="111"/>
        <v/>
      </c>
      <c r="AY189" s="20">
        <f t="shared" si="125"/>
        <v>905.04575999999997</v>
      </c>
      <c r="AZ189" s="20">
        <f t="shared" si="112"/>
        <v>917.6098634958787</v>
      </c>
      <c r="BA189" s="20">
        <f t="shared" si="113"/>
        <v>914.42710543681608</v>
      </c>
      <c r="BB189" s="20" t="str">
        <f t="shared" si="114"/>
        <v/>
      </c>
      <c r="BC189" s="20" t="str">
        <f t="shared" si="115"/>
        <v/>
      </c>
      <c r="BD189" s="20" t="str">
        <f t="shared" si="116"/>
        <v/>
      </c>
      <c r="BE189" s="20" t="str">
        <f t="shared" si="117"/>
        <v/>
      </c>
      <c r="BF189" s="20" t="str">
        <f t="shared" si="118"/>
        <v/>
      </c>
      <c r="BG189" s="20" t="str">
        <f t="shared" si="119"/>
        <v/>
      </c>
      <c r="BH189" s="20" t="str">
        <f t="shared" si="120"/>
        <v/>
      </c>
      <c r="BI189" s="20" t="str">
        <f t="shared" si="121"/>
        <v/>
      </c>
    </row>
    <row r="190" spans="2:61">
      <c r="B190" t="str">
        <f t="shared" si="84"/>
        <v>2007:12</v>
      </c>
      <c r="C190">
        <v>2007</v>
      </c>
      <c r="D190">
        <v>12</v>
      </c>
      <c r="E190" s="13">
        <v>31.190999999999999</v>
      </c>
      <c r="F190" s="13">
        <v>31.050999999999998</v>
      </c>
      <c r="G190" s="13">
        <v>31.119549746443301</v>
      </c>
      <c r="H190" s="13">
        <v>31.012810591590299</v>
      </c>
      <c r="I190" s="13"/>
      <c r="J190" s="13"/>
      <c r="K190" s="13"/>
      <c r="L190" s="13"/>
      <c r="M190" s="13"/>
      <c r="N190" s="13"/>
      <c r="O190" s="13"/>
      <c r="P190" s="13"/>
      <c r="R190" s="13">
        <f t="shared" si="122"/>
        <v>6.8549746443302695E-2</v>
      </c>
      <c r="S190" s="13">
        <f t="shared" si="85"/>
        <v>-3.8189408409699865E-2</v>
      </c>
      <c r="T190" s="13" t="str">
        <f t="shared" si="86"/>
        <v/>
      </c>
      <c r="U190" s="13" t="str">
        <f t="shared" si="87"/>
        <v/>
      </c>
      <c r="V190" s="13" t="str">
        <f t="shared" si="88"/>
        <v/>
      </c>
      <c r="W190" s="13" t="str">
        <f t="shared" si="89"/>
        <v/>
      </c>
      <c r="X190" s="13" t="str">
        <f t="shared" si="90"/>
        <v/>
      </c>
      <c r="Y190" s="13" t="str">
        <f t="shared" si="91"/>
        <v/>
      </c>
      <c r="Z190" s="13" t="str">
        <f t="shared" si="92"/>
        <v/>
      </c>
      <c r="AA190" s="13" t="str">
        <f t="shared" si="93"/>
        <v/>
      </c>
      <c r="AC190" s="14">
        <f t="shared" si="123"/>
        <v>2.2076502026763291E-3</v>
      </c>
      <c r="AD190" s="14">
        <f t="shared" si="94"/>
        <v>-1.2298930279121402E-3</v>
      </c>
      <c r="AE190" s="14" t="str">
        <f t="shared" si="95"/>
        <v/>
      </c>
      <c r="AF190" s="14" t="str">
        <f t="shared" si="96"/>
        <v/>
      </c>
      <c r="AG190" s="14" t="str">
        <f t="shared" si="97"/>
        <v/>
      </c>
      <c r="AH190" s="14" t="str">
        <f t="shared" si="98"/>
        <v/>
      </c>
      <c r="AI190" s="14" t="str">
        <f t="shared" si="99"/>
        <v/>
      </c>
      <c r="AJ190" s="14" t="str">
        <f t="shared" si="100"/>
        <v/>
      </c>
      <c r="AK190" s="14" t="str">
        <f t="shared" si="101"/>
        <v/>
      </c>
      <c r="AL190" s="14" t="str">
        <f t="shared" si="102"/>
        <v/>
      </c>
      <c r="AN190" s="14">
        <f t="shared" si="124"/>
        <v>2.2076502026763291E-3</v>
      </c>
      <c r="AO190" s="14">
        <f t="shared" si="103"/>
        <v>1.2298930279121402E-3</v>
      </c>
      <c r="AP190" s="14" t="str">
        <f t="shared" si="104"/>
        <v/>
      </c>
      <c r="AQ190" s="14" t="str">
        <f t="shared" si="105"/>
        <v/>
      </c>
      <c r="AR190" s="14" t="str">
        <f t="shared" si="106"/>
        <v/>
      </c>
      <c r="AS190" s="14" t="str">
        <f t="shared" si="107"/>
        <v/>
      </c>
      <c r="AT190" s="14" t="str">
        <f t="shared" si="108"/>
        <v/>
      </c>
      <c r="AU190" s="14" t="str">
        <f t="shared" si="109"/>
        <v/>
      </c>
      <c r="AV190" s="14" t="str">
        <f t="shared" si="110"/>
        <v/>
      </c>
      <c r="AW190" s="14" t="str">
        <f t="shared" si="111"/>
        <v/>
      </c>
      <c r="AY190" s="20">
        <f t="shared" si="125"/>
        <v>968.51174099999992</v>
      </c>
      <c r="AZ190" s="20">
        <f t="shared" si="112"/>
        <v>970.64987614131292</v>
      </c>
      <c r="BA190" s="20">
        <f t="shared" si="113"/>
        <v>967.32057516229293</v>
      </c>
      <c r="BB190" s="20" t="str">
        <f t="shared" si="114"/>
        <v/>
      </c>
      <c r="BC190" s="20" t="str">
        <f t="shared" si="115"/>
        <v/>
      </c>
      <c r="BD190" s="20" t="str">
        <f t="shared" si="116"/>
        <v/>
      </c>
      <c r="BE190" s="20" t="str">
        <f t="shared" si="117"/>
        <v/>
      </c>
      <c r="BF190" s="20" t="str">
        <f t="shared" si="118"/>
        <v/>
      </c>
      <c r="BG190" s="20" t="str">
        <f t="shared" si="119"/>
        <v/>
      </c>
      <c r="BH190" s="20" t="str">
        <f t="shared" si="120"/>
        <v/>
      </c>
      <c r="BI190" s="20" t="str">
        <f t="shared" si="121"/>
        <v/>
      </c>
    </row>
    <row r="191" spans="2:61">
      <c r="B191" t="str">
        <f t="shared" si="84"/>
        <v>2008:1</v>
      </c>
      <c r="C191">
        <v>2008</v>
      </c>
      <c r="D191">
        <v>1</v>
      </c>
      <c r="E191" s="13">
        <v>32.094999999999999</v>
      </c>
      <c r="F191" s="13">
        <v>37.89</v>
      </c>
      <c r="G191" s="13">
        <v>38.510638279856799</v>
      </c>
      <c r="H191" s="13">
        <v>38.4158294366148</v>
      </c>
      <c r="I191" s="13"/>
      <c r="J191" s="13"/>
      <c r="K191" s="13"/>
      <c r="L191" s="13"/>
      <c r="M191" s="13"/>
      <c r="N191" s="13"/>
      <c r="O191" s="13"/>
      <c r="P191" s="13"/>
      <c r="R191" s="13">
        <f t="shared" si="122"/>
        <v>0.62063827985679865</v>
      </c>
      <c r="S191" s="13">
        <f t="shared" si="85"/>
        <v>0.52582943661479931</v>
      </c>
      <c r="T191" s="13" t="str">
        <f t="shared" si="86"/>
        <v/>
      </c>
      <c r="U191" s="13" t="str">
        <f t="shared" si="87"/>
        <v/>
      </c>
      <c r="V191" s="13" t="str">
        <f t="shared" si="88"/>
        <v/>
      </c>
      <c r="W191" s="13" t="str">
        <f t="shared" si="89"/>
        <v/>
      </c>
      <c r="X191" s="13" t="str">
        <f t="shared" si="90"/>
        <v/>
      </c>
      <c r="Y191" s="13" t="str">
        <f t="shared" si="91"/>
        <v/>
      </c>
      <c r="Z191" s="13" t="str">
        <f t="shared" si="92"/>
        <v/>
      </c>
      <c r="AA191" s="13" t="str">
        <f t="shared" si="93"/>
        <v/>
      </c>
      <c r="AC191" s="14">
        <f t="shared" si="123"/>
        <v>1.6380002107595635E-2</v>
      </c>
      <c r="AD191" s="14">
        <f t="shared" si="94"/>
        <v>1.3877789300997607E-2</v>
      </c>
      <c r="AE191" s="14" t="str">
        <f t="shared" si="95"/>
        <v/>
      </c>
      <c r="AF191" s="14" t="str">
        <f t="shared" si="96"/>
        <v/>
      </c>
      <c r="AG191" s="14" t="str">
        <f t="shared" si="97"/>
        <v/>
      </c>
      <c r="AH191" s="14" t="str">
        <f t="shared" si="98"/>
        <v/>
      </c>
      <c r="AI191" s="14" t="str">
        <f t="shared" si="99"/>
        <v/>
      </c>
      <c r="AJ191" s="14" t="str">
        <f t="shared" si="100"/>
        <v/>
      </c>
      <c r="AK191" s="14" t="str">
        <f t="shared" si="101"/>
        <v/>
      </c>
      <c r="AL191" s="14" t="str">
        <f t="shared" si="102"/>
        <v/>
      </c>
      <c r="AN191" s="14">
        <f t="shared" si="124"/>
        <v>1.6380002107595635E-2</v>
      </c>
      <c r="AO191" s="14">
        <f t="shared" si="103"/>
        <v>1.3877789300997607E-2</v>
      </c>
      <c r="AP191" s="14" t="str">
        <f t="shared" si="104"/>
        <v/>
      </c>
      <c r="AQ191" s="14" t="str">
        <f t="shared" si="105"/>
        <v/>
      </c>
      <c r="AR191" s="14" t="str">
        <f t="shared" si="106"/>
        <v/>
      </c>
      <c r="AS191" s="14" t="str">
        <f t="shared" si="107"/>
        <v/>
      </c>
      <c r="AT191" s="14" t="str">
        <f t="shared" si="108"/>
        <v/>
      </c>
      <c r="AU191" s="14" t="str">
        <f t="shared" si="109"/>
        <v/>
      </c>
      <c r="AV191" s="14" t="str">
        <f t="shared" si="110"/>
        <v/>
      </c>
      <c r="AW191" s="14" t="str">
        <f t="shared" si="111"/>
        <v/>
      </c>
      <c r="AY191" s="20">
        <f t="shared" si="125"/>
        <v>1216.0795499999999</v>
      </c>
      <c r="AZ191" s="20">
        <f t="shared" si="112"/>
        <v>1235.9989355920038</v>
      </c>
      <c r="BA191" s="20">
        <f t="shared" si="113"/>
        <v>1232.9560457681519</v>
      </c>
      <c r="BB191" s="20" t="str">
        <f t="shared" si="114"/>
        <v/>
      </c>
      <c r="BC191" s="20" t="str">
        <f t="shared" si="115"/>
        <v/>
      </c>
      <c r="BD191" s="20" t="str">
        <f t="shared" si="116"/>
        <v/>
      </c>
      <c r="BE191" s="20" t="str">
        <f t="shared" si="117"/>
        <v/>
      </c>
      <c r="BF191" s="20" t="str">
        <f t="shared" si="118"/>
        <v/>
      </c>
      <c r="BG191" s="20" t="str">
        <f t="shared" si="119"/>
        <v/>
      </c>
      <c r="BH191" s="20" t="str">
        <f t="shared" si="120"/>
        <v/>
      </c>
      <c r="BI191" s="20" t="str">
        <f t="shared" si="121"/>
        <v/>
      </c>
    </row>
    <row r="192" spans="2:61">
      <c r="B192" t="str">
        <f t="shared" si="84"/>
        <v>2008:2</v>
      </c>
      <c r="C192">
        <v>2008</v>
      </c>
      <c r="D192">
        <v>2</v>
      </c>
      <c r="E192" s="13">
        <v>29.81</v>
      </c>
      <c r="F192" s="13">
        <v>37.707999999999998</v>
      </c>
      <c r="G192" s="13">
        <v>37.878527388154502</v>
      </c>
      <c r="H192" s="13">
        <v>37.802592147461198</v>
      </c>
      <c r="I192" s="13"/>
      <c r="J192" s="13"/>
      <c r="K192" s="13"/>
      <c r="L192" s="13"/>
      <c r="M192" s="13"/>
      <c r="N192" s="13"/>
      <c r="O192" s="13"/>
      <c r="P192" s="13"/>
      <c r="R192" s="13">
        <f t="shared" si="122"/>
        <v>0.17052738815450397</v>
      </c>
      <c r="S192" s="13">
        <f t="shared" si="85"/>
        <v>9.4592147461199261E-2</v>
      </c>
      <c r="T192" s="13" t="str">
        <f t="shared" si="86"/>
        <v/>
      </c>
      <c r="U192" s="13" t="str">
        <f t="shared" si="87"/>
        <v/>
      </c>
      <c r="V192" s="13" t="str">
        <f t="shared" si="88"/>
        <v/>
      </c>
      <c r="W192" s="13" t="str">
        <f t="shared" si="89"/>
        <v/>
      </c>
      <c r="X192" s="13" t="str">
        <f t="shared" si="90"/>
        <v/>
      </c>
      <c r="Y192" s="13" t="str">
        <f t="shared" si="91"/>
        <v/>
      </c>
      <c r="Z192" s="13" t="str">
        <f t="shared" si="92"/>
        <v/>
      </c>
      <c r="AA192" s="13" t="str">
        <f t="shared" si="93"/>
        <v/>
      </c>
      <c r="AC192" s="14">
        <f t="shared" si="123"/>
        <v>4.5223132532752723E-3</v>
      </c>
      <c r="AD192" s="14">
        <f t="shared" si="94"/>
        <v>2.5085432126126885E-3</v>
      </c>
      <c r="AE192" s="14" t="str">
        <f t="shared" si="95"/>
        <v/>
      </c>
      <c r="AF192" s="14" t="str">
        <f t="shared" si="96"/>
        <v/>
      </c>
      <c r="AG192" s="14" t="str">
        <f t="shared" si="97"/>
        <v/>
      </c>
      <c r="AH192" s="14" t="str">
        <f t="shared" si="98"/>
        <v/>
      </c>
      <c r="AI192" s="14" t="str">
        <f t="shared" si="99"/>
        <v/>
      </c>
      <c r="AJ192" s="14" t="str">
        <f t="shared" si="100"/>
        <v/>
      </c>
      <c r="AK192" s="14" t="str">
        <f t="shared" si="101"/>
        <v/>
      </c>
      <c r="AL192" s="14" t="str">
        <f t="shared" si="102"/>
        <v/>
      </c>
      <c r="AN192" s="14">
        <f t="shared" si="124"/>
        <v>4.5223132532752723E-3</v>
      </c>
      <c r="AO192" s="14">
        <f t="shared" si="103"/>
        <v>2.5085432126126885E-3</v>
      </c>
      <c r="AP192" s="14" t="str">
        <f t="shared" si="104"/>
        <v/>
      </c>
      <c r="AQ192" s="14" t="str">
        <f t="shared" si="105"/>
        <v/>
      </c>
      <c r="AR192" s="14" t="str">
        <f t="shared" si="106"/>
        <v/>
      </c>
      <c r="AS192" s="14" t="str">
        <f t="shared" si="107"/>
        <v/>
      </c>
      <c r="AT192" s="14" t="str">
        <f t="shared" si="108"/>
        <v/>
      </c>
      <c r="AU192" s="14" t="str">
        <f t="shared" si="109"/>
        <v/>
      </c>
      <c r="AV192" s="14" t="str">
        <f t="shared" si="110"/>
        <v/>
      </c>
      <c r="AW192" s="14" t="str">
        <f t="shared" si="111"/>
        <v/>
      </c>
      <c r="AY192" s="20">
        <f t="shared" si="125"/>
        <v>1124.07548</v>
      </c>
      <c r="AZ192" s="20">
        <f t="shared" si="112"/>
        <v>1129.1589014408858</v>
      </c>
      <c r="BA192" s="20">
        <f t="shared" si="113"/>
        <v>1126.8952719158183</v>
      </c>
      <c r="BB192" s="20" t="str">
        <f t="shared" si="114"/>
        <v/>
      </c>
      <c r="BC192" s="20" t="str">
        <f t="shared" si="115"/>
        <v/>
      </c>
      <c r="BD192" s="20" t="str">
        <f t="shared" si="116"/>
        <v/>
      </c>
      <c r="BE192" s="20" t="str">
        <f t="shared" si="117"/>
        <v/>
      </c>
      <c r="BF192" s="20" t="str">
        <f t="shared" si="118"/>
        <v/>
      </c>
      <c r="BG192" s="20" t="str">
        <f t="shared" si="119"/>
        <v/>
      </c>
      <c r="BH192" s="20" t="str">
        <f t="shared" si="120"/>
        <v/>
      </c>
      <c r="BI192" s="20" t="str">
        <f t="shared" si="121"/>
        <v/>
      </c>
    </row>
    <row r="193" spans="2:61">
      <c r="B193" t="str">
        <f t="shared" si="84"/>
        <v>2008:3</v>
      </c>
      <c r="C193">
        <v>2008</v>
      </c>
      <c r="D193">
        <v>3</v>
      </c>
      <c r="E193" s="13">
        <v>30</v>
      </c>
      <c r="F193" s="13">
        <v>31.495999999999999</v>
      </c>
      <c r="G193" s="13">
        <v>32.7877922581375</v>
      </c>
      <c r="H193" s="13">
        <v>32.748607764269401</v>
      </c>
      <c r="I193" s="13"/>
      <c r="J193" s="13"/>
      <c r="K193" s="13"/>
      <c r="L193" s="13"/>
      <c r="M193" s="13"/>
      <c r="N193" s="13"/>
      <c r="O193" s="13"/>
      <c r="P193" s="13"/>
      <c r="R193" s="13">
        <f t="shared" si="122"/>
        <v>1.2917922581375016</v>
      </c>
      <c r="S193" s="13">
        <f t="shared" si="85"/>
        <v>1.2526077642694027</v>
      </c>
      <c r="T193" s="13" t="str">
        <f t="shared" si="86"/>
        <v/>
      </c>
      <c r="U193" s="13" t="str">
        <f t="shared" si="87"/>
        <v/>
      </c>
      <c r="V193" s="13" t="str">
        <f t="shared" si="88"/>
        <v/>
      </c>
      <c r="W193" s="13" t="str">
        <f t="shared" si="89"/>
        <v/>
      </c>
      <c r="X193" s="13" t="str">
        <f t="shared" si="90"/>
        <v/>
      </c>
      <c r="Y193" s="13" t="str">
        <f t="shared" si="91"/>
        <v/>
      </c>
      <c r="Z193" s="13" t="str">
        <f t="shared" si="92"/>
        <v/>
      </c>
      <c r="AA193" s="13" t="str">
        <f t="shared" si="93"/>
        <v/>
      </c>
      <c r="AC193" s="14">
        <f t="shared" si="123"/>
        <v>4.101448622483813E-2</v>
      </c>
      <c r="AD193" s="14">
        <f t="shared" si="94"/>
        <v>3.9770376056305651E-2</v>
      </c>
      <c r="AE193" s="14" t="str">
        <f t="shared" si="95"/>
        <v/>
      </c>
      <c r="AF193" s="14" t="str">
        <f t="shared" si="96"/>
        <v/>
      </c>
      <c r="AG193" s="14" t="str">
        <f t="shared" si="97"/>
        <v/>
      </c>
      <c r="AH193" s="14" t="str">
        <f t="shared" si="98"/>
        <v/>
      </c>
      <c r="AI193" s="14" t="str">
        <f t="shared" si="99"/>
        <v/>
      </c>
      <c r="AJ193" s="14" t="str">
        <f t="shared" si="100"/>
        <v/>
      </c>
      <c r="AK193" s="14" t="str">
        <f t="shared" si="101"/>
        <v/>
      </c>
      <c r="AL193" s="14" t="str">
        <f t="shared" si="102"/>
        <v/>
      </c>
      <c r="AN193" s="14">
        <f t="shared" si="124"/>
        <v>4.101448622483813E-2</v>
      </c>
      <c r="AO193" s="14">
        <f t="shared" si="103"/>
        <v>3.9770376056305651E-2</v>
      </c>
      <c r="AP193" s="14" t="str">
        <f t="shared" si="104"/>
        <v/>
      </c>
      <c r="AQ193" s="14" t="str">
        <f t="shared" si="105"/>
        <v/>
      </c>
      <c r="AR193" s="14" t="str">
        <f t="shared" si="106"/>
        <v/>
      </c>
      <c r="AS193" s="14" t="str">
        <f t="shared" si="107"/>
        <v/>
      </c>
      <c r="AT193" s="14" t="str">
        <f t="shared" si="108"/>
        <v/>
      </c>
      <c r="AU193" s="14" t="str">
        <f t="shared" si="109"/>
        <v/>
      </c>
      <c r="AV193" s="14" t="str">
        <f t="shared" si="110"/>
        <v/>
      </c>
      <c r="AW193" s="14" t="str">
        <f t="shared" si="111"/>
        <v/>
      </c>
      <c r="AY193" s="20">
        <f t="shared" si="125"/>
        <v>944.88</v>
      </c>
      <c r="AZ193" s="20">
        <f t="shared" si="112"/>
        <v>983.63376774412495</v>
      </c>
      <c r="BA193" s="20">
        <f t="shared" si="113"/>
        <v>982.458232928082</v>
      </c>
      <c r="BB193" s="20" t="str">
        <f t="shared" si="114"/>
        <v/>
      </c>
      <c r="BC193" s="20" t="str">
        <f t="shared" si="115"/>
        <v/>
      </c>
      <c r="BD193" s="20" t="str">
        <f t="shared" si="116"/>
        <v/>
      </c>
      <c r="BE193" s="20" t="str">
        <f t="shared" si="117"/>
        <v/>
      </c>
      <c r="BF193" s="20" t="str">
        <f t="shared" si="118"/>
        <v/>
      </c>
      <c r="BG193" s="20" t="str">
        <f t="shared" si="119"/>
        <v/>
      </c>
      <c r="BH193" s="20" t="str">
        <f t="shared" si="120"/>
        <v/>
      </c>
      <c r="BI193" s="20" t="str">
        <f t="shared" si="121"/>
        <v/>
      </c>
    </row>
    <row r="194" spans="2:61">
      <c r="B194" t="str">
        <f t="shared" si="84"/>
        <v>2008:4</v>
      </c>
      <c r="C194">
        <v>2008</v>
      </c>
      <c r="D194">
        <v>4</v>
      </c>
      <c r="E194" s="13">
        <v>30.238</v>
      </c>
      <c r="F194" s="13">
        <v>29.571999999999999</v>
      </c>
      <c r="G194" s="13">
        <v>29.3062974148583</v>
      </c>
      <c r="H194" s="13">
        <v>29.290604527193</v>
      </c>
      <c r="I194" s="13"/>
      <c r="J194" s="13"/>
      <c r="K194" s="13"/>
      <c r="L194" s="13"/>
      <c r="M194" s="13"/>
      <c r="N194" s="13"/>
      <c r="O194" s="13"/>
      <c r="P194" s="13"/>
      <c r="R194" s="13">
        <f t="shared" si="122"/>
        <v>-0.26570258514169964</v>
      </c>
      <c r="S194" s="13">
        <f t="shared" si="85"/>
        <v>-0.28139547280699873</v>
      </c>
      <c r="T194" s="13" t="str">
        <f t="shared" si="86"/>
        <v/>
      </c>
      <c r="U194" s="13" t="str">
        <f t="shared" si="87"/>
        <v/>
      </c>
      <c r="V194" s="13" t="str">
        <f t="shared" si="88"/>
        <v/>
      </c>
      <c r="W194" s="13" t="str">
        <f t="shared" si="89"/>
        <v/>
      </c>
      <c r="X194" s="13" t="str">
        <f t="shared" si="90"/>
        <v/>
      </c>
      <c r="Y194" s="13" t="str">
        <f t="shared" si="91"/>
        <v/>
      </c>
      <c r="Z194" s="13" t="str">
        <f t="shared" si="92"/>
        <v/>
      </c>
      <c r="AA194" s="13" t="str">
        <f t="shared" si="93"/>
        <v/>
      </c>
      <c r="AC194" s="14">
        <f t="shared" si="123"/>
        <v>-8.9849379528506579E-3</v>
      </c>
      <c r="AD194" s="14">
        <f t="shared" si="94"/>
        <v>-9.5156050590761102E-3</v>
      </c>
      <c r="AE194" s="14" t="str">
        <f t="shared" si="95"/>
        <v/>
      </c>
      <c r="AF194" s="14" t="str">
        <f t="shared" si="96"/>
        <v/>
      </c>
      <c r="AG194" s="14" t="str">
        <f t="shared" si="97"/>
        <v/>
      </c>
      <c r="AH194" s="14" t="str">
        <f t="shared" si="98"/>
        <v/>
      </c>
      <c r="AI194" s="14" t="str">
        <f t="shared" si="99"/>
        <v/>
      </c>
      <c r="AJ194" s="14" t="str">
        <f t="shared" si="100"/>
        <v/>
      </c>
      <c r="AK194" s="14" t="str">
        <f t="shared" si="101"/>
        <v/>
      </c>
      <c r="AL194" s="14" t="str">
        <f t="shared" si="102"/>
        <v/>
      </c>
      <c r="AN194" s="14">
        <f t="shared" si="124"/>
        <v>8.9849379528506579E-3</v>
      </c>
      <c r="AO194" s="14">
        <f t="shared" si="103"/>
        <v>9.5156050590761102E-3</v>
      </c>
      <c r="AP194" s="14" t="str">
        <f t="shared" si="104"/>
        <v/>
      </c>
      <c r="AQ194" s="14" t="str">
        <f t="shared" si="105"/>
        <v/>
      </c>
      <c r="AR194" s="14" t="str">
        <f t="shared" si="106"/>
        <v/>
      </c>
      <c r="AS194" s="14" t="str">
        <f t="shared" si="107"/>
        <v/>
      </c>
      <c r="AT194" s="14" t="str">
        <f t="shared" si="108"/>
        <v/>
      </c>
      <c r="AU194" s="14" t="str">
        <f t="shared" si="109"/>
        <v/>
      </c>
      <c r="AV194" s="14" t="str">
        <f t="shared" si="110"/>
        <v/>
      </c>
      <c r="AW194" s="14" t="str">
        <f t="shared" si="111"/>
        <v/>
      </c>
      <c r="AY194" s="20">
        <f t="shared" si="125"/>
        <v>894.19813599999998</v>
      </c>
      <c r="AZ194" s="20">
        <f t="shared" si="112"/>
        <v>886.16382123048527</v>
      </c>
      <c r="BA194" s="20">
        <f t="shared" si="113"/>
        <v>885.68929969326189</v>
      </c>
      <c r="BB194" s="20" t="str">
        <f t="shared" si="114"/>
        <v/>
      </c>
      <c r="BC194" s="20" t="str">
        <f t="shared" si="115"/>
        <v/>
      </c>
      <c r="BD194" s="20" t="str">
        <f t="shared" si="116"/>
        <v/>
      </c>
      <c r="BE194" s="20" t="str">
        <f t="shared" si="117"/>
        <v/>
      </c>
      <c r="BF194" s="20" t="str">
        <f t="shared" si="118"/>
        <v/>
      </c>
      <c r="BG194" s="20" t="str">
        <f t="shared" si="119"/>
        <v/>
      </c>
      <c r="BH194" s="20" t="str">
        <f t="shared" si="120"/>
        <v/>
      </c>
      <c r="BI194" s="20" t="str">
        <f t="shared" si="121"/>
        <v/>
      </c>
    </row>
    <row r="195" spans="2:61">
      <c r="B195" t="str">
        <f t="shared" si="84"/>
        <v>2008:5</v>
      </c>
      <c r="C195">
        <v>2008</v>
      </c>
      <c r="D195">
        <v>5</v>
      </c>
      <c r="E195" s="13">
        <v>29.571000000000002</v>
      </c>
      <c r="F195" s="13">
        <v>32.241</v>
      </c>
      <c r="G195" s="13">
        <v>33.830016800622801</v>
      </c>
      <c r="H195" s="13">
        <v>33.796597730542103</v>
      </c>
      <c r="I195" s="13"/>
      <c r="J195" s="13"/>
      <c r="K195" s="13"/>
      <c r="L195" s="13"/>
      <c r="M195" s="13"/>
      <c r="N195" s="13"/>
      <c r="O195" s="13"/>
      <c r="P195" s="13"/>
      <c r="R195" s="13">
        <f t="shared" si="122"/>
        <v>1.5890168006228009</v>
      </c>
      <c r="S195" s="13">
        <f t="shared" si="85"/>
        <v>1.5555977305421038</v>
      </c>
      <c r="T195" s="13" t="str">
        <f t="shared" si="86"/>
        <v/>
      </c>
      <c r="U195" s="13" t="str">
        <f t="shared" si="87"/>
        <v/>
      </c>
      <c r="V195" s="13" t="str">
        <f t="shared" si="88"/>
        <v/>
      </c>
      <c r="W195" s="13" t="str">
        <f t="shared" si="89"/>
        <v/>
      </c>
      <c r="X195" s="13" t="str">
        <f t="shared" si="90"/>
        <v/>
      </c>
      <c r="Y195" s="13" t="str">
        <f t="shared" si="91"/>
        <v/>
      </c>
      <c r="Z195" s="13" t="str">
        <f t="shared" si="92"/>
        <v/>
      </c>
      <c r="AA195" s="13" t="str">
        <f t="shared" si="93"/>
        <v/>
      </c>
      <c r="AC195" s="14">
        <f t="shared" si="123"/>
        <v>4.9285592897949843E-2</v>
      </c>
      <c r="AD195" s="14">
        <f t="shared" si="94"/>
        <v>4.8249053396051733E-2</v>
      </c>
      <c r="AE195" s="14" t="str">
        <f t="shared" si="95"/>
        <v/>
      </c>
      <c r="AF195" s="14" t="str">
        <f t="shared" si="96"/>
        <v/>
      </c>
      <c r="AG195" s="14" t="str">
        <f t="shared" si="97"/>
        <v/>
      </c>
      <c r="AH195" s="14" t="str">
        <f t="shared" si="98"/>
        <v/>
      </c>
      <c r="AI195" s="14" t="str">
        <f t="shared" si="99"/>
        <v/>
      </c>
      <c r="AJ195" s="14" t="str">
        <f t="shared" si="100"/>
        <v/>
      </c>
      <c r="AK195" s="14" t="str">
        <f t="shared" si="101"/>
        <v/>
      </c>
      <c r="AL195" s="14" t="str">
        <f t="shared" si="102"/>
        <v/>
      </c>
      <c r="AN195" s="14">
        <f t="shared" si="124"/>
        <v>4.9285592897949843E-2</v>
      </c>
      <c r="AO195" s="14">
        <f t="shared" si="103"/>
        <v>4.8249053396051733E-2</v>
      </c>
      <c r="AP195" s="14" t="str">
        <f t="shared" si="104"/>
        <v/>
      </c>
      <c r="AQ195" s="14" t="str">
        <f t="shared" si="105"/>
        <v/>
      </c>
      <c r="AR195" s="14" t="str">
        <f t="shared" si="106"/>
        <v/>
      </c>
      <c r="AS195" s="14" t="str">
        <f t="shared" si="107"/>
        <v/>
      </c>
      <c r="AT195" s="14" t="str">
        <f t="shared" si="108"/>
        <v/>
      </c>
      <c r="AU195" s="14" t="str">
        <f t="shared" si="109"/>
        <v/>
      </c>
      <c r="AV195" s="14" t="str">
        <f t="shared" si="110"/>
        <v/>
      </c>
      <c r="AW195" s="14" t="str">
        <f t="shared" si="111"/>
        <v/>
      </c>
      <c r="AY195" s="20">
        <f t="shared" si="125"/>
        <v>953.39861100000007</v>
      </c>
      <c r="AZ195" s="20">
        <f t="shared" si="112"/>
        <v>1000.3874268112169</v>
      </c>
      <c r="BA195" s="20">
        <f t="shared" si="113"/>
        <v>999.39919148986064</v>
      </c>
      <c r="BB195" s="20" t="str">
        <f t="shared" si="114"/>
        <v/>
      </c>
      <c r="BC195" s="20" t="str">
        <f t="shared" si="115"/>
        <v/>
      </c>
      <c r="BD195" s="20" t="str">
        <f t="shared" si="116"/>
        <v/>
      </c>
      <c r="BE195" s="20" t="str">
        <f t="shared" si="117"/>
        <v/>
      </c>
      <c r="BF195" s="20" t="str">
        <f t="shared" si="118"/>
        <v/>
      </c>
      <c r="BG195" s="20" t="str">
        <f t="shared" si="119"/>
        <v/>
      </c>
      <c r="BH195" s="20" t="str">
        <f t="shared" si="120"/>
        <v/>
      </c>
      <c r="BI195" s="20" t="str">
        <f t="shared" si="121"/>
        <v/>
      </c>
    </row>
    <row r="196" spans="2:61">
      <c r="B196" t="str">
        <f t="shared" si="84"/>
        <v>2008:6</v>
      </c>
      <c r="C196">
        <v>2008</v>
      </c>
      <c r="D196">
        <v>6</v>
      </c>
      <c r="E196" s="13">
        <v>30.667000000000002</v>
      </c>
      <c r="F196" s="13">
        <v>46.338000000000001</v>
      </c>
      <c r="G196" s="13">
        <v>45.7309292658706</v>
      </c>
      <c r="H196" s="13">
        <v>45.726289695870904</v>
      </c>
      <c r="I196" s="13"/>
      <c r="J196" s="13"/>
      <c r="K196" s="13"/>
      <c r="L196" s="13"/>
      <c r="M196" s="13"/>
      <c r="N196" s="13"/>
      <c r="O196" s="13"/>
      <c r="P196" s="13"/>
      <c r="R196" s="13">
        <f t="shared" si="122"/>
        <v>-0.60707073412940105</v>
      </c>
      <c r="S196" s="13">
        <f t="shared" si="85"/>
        <v>-0.61171030412909744</v>
      </c>
      <c r="T196" s="13" t="str">
        <f t="shared" si="86"/>
        <v/>
      </c>
      <c r="U196" s="13" t="str">
        <f t="shared" si="87"/>
        <v/>
      </c>
      <c r="V196" s="13" t="str">
        <f t="shared" si="88"/>
        <v/>
      </c>
      <c r="W196" s="13" t="str">
        <f t="shared" si="89"/>
        <v/>
      </c>
      <c r="X196" s="13" t="str">
        <f t="shared" si="90"/>
        <v/>
      </c>
      <c r="Y196" s="13" t="str">
        <f t="shared" si="91"/>
        <v/>
      </c>
      <c r="Z196" s="13" t="str">
        <f t="shared" si="92"/>
        <v/>
      </c>
      <c r="AA196" s="13" t="str">
        <f t="shared" si="93"/>
        <v/>
      </c>
      <c r="AC196" s="14">
        <f t="shared" si="123"/>
        <v>-1.3100926542565519E-2</v>
      </c>
      <c r="AD196" s="14">
        <f t="shared" si="94"/>
        <v>-1.3201051062391502E-2</v>
      </c>
      <c r="AE196" s="14" t="str">
        <f t="shared" si="95"/>
        <v/>
      </c>
      <c r="AF196" s="14" t="str">
        <f t="shared" si="96"/>
        <v/>
      </c>
      <c r="AG196" s="14" t="str">
        <f t="shared" si="97"/>
        <v/>
      </c>
      <c r="AH196" s="14" t="str">
        <f t="shared" si="98"/>
        <v/>
      </c>
      <c r="AI196" s="14" t="str">
        <f t="shared" si="99"/>
        <v/>
      </c>
      <c r="AJ196" s="14" t="str">
        <f t="shared" si="100"/>
        <v/>
      </c>
      <c r="AK196" s="14" t="str">
        <f t="shared" si="101"/>
        <v/>
      </c>
      <c r="AL196" s="14" t="str">
        <f t="shared" si="102"/>
        <v/>
      </c>
      <c r="AN196" s="14">
        <f t="shared" si="124"/>
        <v>1.3100926542565519E-2</v>
      </c>
      <c r="AO196" s="14">
        <f t="shared" si="103"/>
        <v>1.3201051062391502E-2</v>
      </c>
      <c r="AP196" s="14" t="str">
        <f t="shared" si="104"/>
        <v/>
      </c>
      <c r="AQ196" s="14" t="str">
        <f t="shared" si="105"/>
        <v/>
      </c>
      <c r="AR196" s="14" t="str">
        <f t="shared" si="106"/>
        <v/>
      </c>
      <c r="AS196" s="14" t="str">
        <f t="shared" si="107"/>
        <v/>
      </c>
      <c r="AT196" s="14" t="str">
        <f t="shared" si="108"/>
        <v/>
      </c>
      <c r="AU196" s="14" t="str">
        <f t="shared" si="109"/>
        <v/>
      </c>
      <c r="AV196" s="14" t="str">
        <f t="shared" si="110"/>
        <v/>
      </c>
      <c r="AW196" s="14" t="str">
        <f t="shared" si="111"/>
        <v/>
      </c>
      <c r="AY196" s="20">
        <f t="shared" si="125"/>
        <v>1421.047446</v>
      </c>
      <c r="AZ196" s="20">
        <f t="shared" si="112"/>
        <v>1402.4304077964537</v>
      </c>
      <c r="BA196" s="20">
        <f t="shared" si="113"/>
        <v>1402.288126103273</v>
      </c>
      <c r="BB196" s="20" t="str">
        <f t="shared" si="114"/>
        <v/>
      </c>
      <c r="BC196" s="20" t="str">
        <f t="shared" si="115"/>
        <v/>
      </c>
      <c r="BD196" s="20" t="str">
        <f t="shared" si="116"/>
        <v/>
      </c>
      <c r="BE196" s="20" t="str">
        <f t="shared" si="117"/>
        <v/>
      </c>
      <c r="BF196" s="20" t="str">
        <f t="shared" si="118"/>
        <v/>
      </c>
      <c r="BG196" s="20" t="str">
        <f t="shared" si="119"/>
        <v/>
      </c>
      <c r="BH196" s="20" t="str">
        <f t="shared" si="120"/>
        <v/>
      </c>
      <c r="BI196" s="20" t="str">
        <f t="shared" si="121"/>
        <v/>
      </c>
    </row>
    <row r="197" spans="2:61">
      <c r="B197" t="str">
        <f t="shared" ref="B197:B260" si="126">C197&amp;":"&amp;D197</f>
        <v>2008:7</v>
      </c>
      <c r="C197">
        <v>2008</v>
      </c>
      <c r="D197">
        <v>7</v>
      </c>
      <c r="E197" s="13">
        <v>30.619</v>
      </c>
      <c r="F197" s="13">
        <v>50.886000000000003</v>
      </c>
      <c r="G197" s="13">
        <v>51.2158214458712</v>
      </c>
      <c r="H197" s="13">
        <v>51.146331685879098</v>
      </c>
      <c r="I197" s="13"/>
      <c r="J197" s="13"/>
      <c r="K197" s="13"/>
      <c r="L197" s="13"/>
      <c r="M197" s="13"/>
      <c r="N197" s="13"/>
      <c r="O197" s="13"/>
      <c r="P197" s="13"/>
      <c r="R197" s="13">
        <f t="shared" si="122"/>
        <v>0.32982144587119677</v>
      </c>
      <c r="S197" s="13">
        <f t="shared" ref="S197:S260" si="127">IF(OR(ISBLANK($F197),ISBLANK(H197)),"",H197-$F197)</f>
        <v>0.26033168587909472</v>
      </c>
      <c r="T197" s="13" t="str">
        <f t="shared" ref="T197:T260" si="128">IF(OR(ISBLANK($F197),ISBLANK(I197)),"",I197-$F197)</f>
        <v/>
      </c>
      <c r="U197" s="13" t="str">
        <f t="shared" ref="U197:U260" si="129">IF(OR(ISBLANK($F197),ISBLANK(J197)),"",J197-$F197)</f>
        <v/>
      </c>
      <c r="V197" s="13" t="str">
        <f t="shared" ref="V197:V260" si="130">IF(OR(ISBLANK($F197),ISBLANK(K197)),"",K197-$F197)</f>
        <v/>
      </c>
      <c r="W197" s="13" t="str">
        <f t="shared" ref="W197:W260" si="131">IF(OR(ISBLANK($F197),ISBLANK(L197)),"",L197-$F197)</f>
        <v/>
      </c>
      <c r="X197" s="13" t="str">
        <f t="shared" ref="X197:X260" si="132">IF(OR(ISBLANK($F197),ISBLANK(M197)),"",M197-$F197)</f>
        <v/>
      </c>
      <c r="Y197" s="13" t="str">
        <f t="shared" ref="Y197:Y260" si="133">IF(OR(ISBLANK($F197),ISBLANK(N197)),"",N197-$F197)</f>
        <v/>
      </c>
      <c r="Z197" s="13" t="str">
        <f t="shared" ref="Z197:Z260" si="134">IF(OR(ISBLANK($F197),ISBLANK(O197)),"",O197-$F197)</f>
        <v/>
      </c>
      <c r="AA197" s="13" t="str">
        <f t="shared" ref="AA197:AA260" si="135">IF(OR(ISBLANK($F197),ISBLANK(P197)),"",P197-$F197)</f>
        <v/>
      </c>
      <c r="AC197" s="14">
        <f t="shared" si="123"/>
        <v>6.4815754013126748E-3</v>
      </c>
      <c r="AD197" s="14">
        <f t="shared" ref="AD197:AD260" si="136">IF(S197="","",S197/$F197)</f>
        <v>5.1159785771940159E-3</v>
      </c>
      <c r="AE197" s="14" t="str">
        <f t="shared" ref="AE197:AE260" si="137">IF(T197="","",T197/$F197)</f>
        <v/>
      </c>
      <c r="AF197" s="14" t="str">
        <f t="shared" ref="AF197:AF260" si="138">IF(U197="","",U197/$F197)</f>
        <v/>
      </c>
      <c r="AG197" s="14" t="str">
        <f t="shared" ref="AG197:AG260" si="139">IF(V197="","",V197/$F197)</f>
        <v/>
      </c>
      <c r="AH197" s="14" t="str">
        <f t="shared" ref="AH197:AH260" si="140">IF(W197="","",W197/$F197)</f>
        <v/>
      </c>
      <c r="AI197" s="14" t="str">
        <f t="shared" ref="AI197:AI260" si="141">IF(X197="","",X197/$F197)</f>
        <v/>
      </c>
      <c r="AJ197" s="14" t="str">
        <f t="shared" ref="AJ197:AJ260" si="142">IF(Y197="","",Y197/$F197)</f>
        <v/>
      </c>
      <c r="AK197" s="14" t="str">
        <f t="shared" ref="AK197:AK260" si="143">IF(Z197="","",Z197/$F197)</f>
        <v/>
      </c>
      <c r="AL197" s="14" t="str">
        <f t="shared" ref="AL197:AL260" si="144">IF(AA197="","",AA197/$F197)</f>
        <v/>
      </c>
      <c r="AN197" s="14">
        <f t="shared" si="124"/>
        <v>6.4815754013126748E-3</v>
      </c>
      <c r="AO197" s="14">
        <f t="shared" ref="AO197:AO243" si="145">IF(AD197="","",ABS(AD197))</f>
        <v>5.1159785771940159E-3</v>
      </c>
      <c r="AP197" s="14" t="str">
        <f t="shared" ref="AP197:AP243" si="146">IF(AE197="","",ABS(AE197))</f>
        <v/>
      </c>
      <c r="AQ197" s="14" t="str">
        <f t="shared" ref="AQ197:AQ243" si="147">IF(AF197="","",ABS(AF197))</f>
        <v/>
      </c>
      <c r="AR197" s="14" t="str">
        <f t="shared" ref="AR197:AR243" si="148">IF(AG197="","",ABS(AG197))</f>
        <v/>
      </c>
      <c r="AS197" s="14" t="str">
        <f t="shared" ref="AS197:AS243" si="149">IF(AH197="","",ABS(AH197))</f>
        <v/>
      </c>
      <c r="AT197" s="14" t="str">
        <f t="shared" ref="AT197:AT243" si="150">IF(AI197="","",ABS(AI197))</f>
        <v/>
      </c>
      <c r="AU197" s="14" t="str">
        <f t="shared" ref="AU197:AU243" si="151">IF(AJ197="","",ABS(AJ197))</f>
        <v/>
      </c>
      <c r="AV197" s="14" t="str">
        <f t="shared" ref="AV197:AV243" si="152">IF(AK197="","",ABS(AK197))</f>
        <v/>
      </c>
      <c r="AW197" s="14" t="str">
        <f t="shared" ref="AW197:AW243" si="153">IF(AL197="","",ABS(AL197))</f>
        <v/>
      </c>
      <c r="AY197" s="20">
        <f t="shared" si="125"/>
        <v>1558.078434</v>
      </c>
      <c r="AZ197" s="20">
        <f t="shared" ref="AZ197:AZ238" si="154">IF(G197="","",$E197*G197)</f>
        <v>1568.1772368511301</v>
      </c>
      <c r="BA197" s="20">
        <f t="shared" ref="BA197:BA238" si="155">IF(H197="","",$E197*H197)</f>
        <v>1566.049529889932</v>
      </c>
      <c r="BB197" s="20" t="str">
        <f t="shared" ref="BB197:BB238" si="156">IF(I197="","",$E197*I197)</f>
        <v/>
      </c>
      <c r="BC197" s="20" t="str">
        <f t="shared" ref="BC197:BC238" si="157">IF(J197="","",$E197*J197)</f>
        <v/>
      </c>
      <c r="BD197" s="20" t="str">
        <f t="shared" ref="BD197:BD238" si="158">IF(K197="","",$E197*K197)</f>
        <v/>
      </c>
      <c r="BE197" s="20" t="str">
        <f t="shared" ref="BE197:BE238" si="159">IF(L197="","",$E197*L197)</f>
        <v/>
      </c>
      <c r="BF197" s="20" t="str">
        <f t="shared" ref="BF197:BF238" si="160">IF(M197="","",$E197*M197)</f>
        <v/>
      </c>
      <c r="BG197" s="20" t="str">
        <f t="shared" ref="BG197:BG238" si="161">IF(N197="","",$E197*N197)</f>
        <v/>
      </c>
      <c r="BH197" s="20" t="str">
        <f t="shared" ref="BH197:BH238" si="162">IF(O197="","",$E197*O197)</f>
        <v/>
      </c>
      <c r="BI197" s="20" t="str">
        <f t="shared" ref="BI197:BI238" si="163">IF(P197="","",$E197*P197)</f>
        <v/>
      </c>
    </row>
    <row r="198" spans="2:61">
      <c r="B198" t="str">
        <f t="shared" si="126"/>
        <v>2008:8</v>
      </c>
      <c r="C198">
        <v>2008</v>
      </c>
      <c r="D198">
        <v>8</v>
      </c>
      <c r="E198" s="13">
        <v>30.856999999999999</v>
      </c>
      <c r="F198" s="13">
        <v>50.844000000000001</v>
      </c>
      <c r="G198" s="13">
        <v>52.910939628536902</v>
      </c>
      <c r="H198" s="13">
        <v>52.809698542485201</v>
      </c>
      <c r="I198" s="13"/>
      <c r="J198" s="13"/>
      <c r="K198" s="13"/>
      <c r="L198" s="13"/>
      <c r="M198" s="13"/>
      <c r="N198" s="13"/>
      <c r="O198" s="13"/>
      <c r="P198" s="13"/>
      <c r="R198" s="13">
        <f t="shared" ref="R198:R261" si="164">IF(OR(ISBLANK($F198),ISBLANK(G198)),"",G198-$F198)</f>
        <v>2.0669396285369004</v>
      </c>
      <c r="S198" s="13">
        <f t="shared" si="127"/>
        <v>1.9656985424851996</v>
      </c>
      <c r="T198" s="13" t="str">
        <f t="shared" si="128"/>
        <v/>
      </c>
      <c r="U198" s="13" t="str">
        <f t="shared" si="129"/>
        <v/>
      </c>
      <c r="V198" s="13" t="str">
        <f t="shared" si="130"/>
        <v/>
      </c>
      <c r="W198" s="13" t="str">
        <f t="shared" si="131"/>
        <v/>
      </c>
      <c r="X198" s="13" t="str">
        <f t="shared" si="132"/>
        <v/>
      </c>
      <c r="Y198" s="13" t="str">
        <f t="shared" si="133"/>
        <v/>
      </c>
      <c r="Z198" s="13" t="str">
        <f t="shared" si="134"/>
        <v/>
      </c>
      <c r="AA198" s="13" t="str">
        <f t="shared" si="135"/>
        <v/>
      </c>
      <c r="AC198" s="14">
        <f t="shared" ref="AC198:AC261" si="165">IF(R198="","",R198/$F198)</f>
        <v>4.0652577069799786E-2</v>
      </c>
      <c r="AD198" s="14">
        <f t="shared" si="136"/>
        <v>3.8661366975163237E-2</v>
      </c>
      <c r="AE198" s="14" t="str">
        <f t="shared" si="137"/>
        <v/>
      </c>
      <c r="AF198" s="14" t="str">
        <f t="shared" si="138"/>
        <v/>
      </c>
      <c r="AG198" s="14" t="str">
        <f t="shared" si="139"/>
        <v/>
      </c>
      <c r="AH198" s="14" t="str">
        <f t="shared" si="140"/>
        <v/>
      </c>
      <c r="AI198" s="14" t="str">
        <f t="shared" si="141"/>
        <v/>
      </c>
      <c r="AJ198" s="14" t="str">
        <f t="shared" si="142"/>
        <v/>
      </c>
      <c r="AK198" s="14" t="str">
        <f t="shared" si="143"/>
        <v/>
      </c>
      <c r="AL198" s="14" t="str">
        <f t="shared" si="144"/>
        <v/>
      </c>
      <c r="AN198" s="14">
        <f t="shared" ref="AN198:AN243" si="166">IF(AC198="","",ABS(AC198))</f>
        <v>4.0652577069799786E-2</v>
      </c>
      <c r="AO198" s="14">
        <f t="shared" si="145"/>
        <v>3.8661366975163237E-2</v>
      </c>
      <c r="AP198" s="14" t="str">
        <f t="shared" si="146"/>
        <v/>
      </c>
      <c r="AQ198" s="14" t="str">
        <f t="shared" si="147"/>
        <v/>
      </c>
      <c r="AR198" s="14" t="str">
        <f t="shared" si="148"/>
        <v/>
      </c>
      <c r="AS198" s="14" t="str">
        <f t="shared" si="149"/>
        <v/>
      </c>
      <c r="AT198" s="14" t="str">
        <f t="shared" si="150"/>
        <v/>
      </c>
      <c r="AU198" s="14" t="str">
        <f t="shared" si="151"/>
        <v/>
      </c>
      <c r="AV198" s="14" t="str">
        <f t="shared" si="152"/>
        <v/>
      </c>
      <c r="AW198" s="14" t="str">
        <f t="shared" si="153"/>
        <v/>
      </c>
      <c r="AY198" s="20">
        <f t="shared" ref="AY198:AY243" si="167">E198*F198</f>
        <v>1568.8933079999999</v>
      </c>
      <c r="AZ198" s="20">
        <f t="shared" si="154"/>
        <v>1632.6728641177631</v>
      </c>
      <c r="BA198" s="20">
        <f t="shared" si="155"/>
        <v>1629.5488679254659</v>
      </c>
      <c r="BB198" s="20" t="str">
        <f t="shared" si="156"/>
        <v/>
      </c>
      <c r="BC198" s="20" t="str">
        <f t="shared" si="157"/>
        <v/>
      </c>
      <c r="BD198" s="20" t="str">
        <f t="shared" si="158"/>
        <v/>
      </c>
      <c r="BE198" s="20" t="str">
        <f t="shared" si="159"/>
        <v/>
      </c>
      <c r="BF198" s="20" t="str">
        <f t="shared" si="160"/>
        <v/>
      </c>
      <c r="BG198" s="20" t="str">
        <f t="shared" si="161"/>
        <v/>
      </c>
      <c r="BH198" s="20" t="str">
        <f t="shared" si="162"/>
        <v/>
      </c>
      <c r="BI198" s="20" t="str">
        <f t="shared" si="163"/>
        <v/>
      </c>
    </row>
    <row r="199" spans="2:61">
      <c r="B199" t="str">
        <f t="shared" si="126"/>
        <v>2008:9</v>
      </c>
      <c r="C199">
        <v>2008</v>
      </c>
      <c r="D199">
        <v>9</v>
      </c>
      <c r="E199" s="13">
        <v>30.905000000000001</v>
      </c>
      <c r="F199" s="13">
        <v>48.451000000000001</v>
      </c>
      <c r="G199" s="13">
        <v>50.146905252866901</v>
      </c>
      <c r="H199" s="13">
        <v>50.019521427419697</v>
      </c>
      <c r="I199" s="13"/>
      <c r="J199" s="13"/>
      <c r="K199" s="13"/>
      <c r="L199" s="13"/>
      <c r="M199" s="13"/>
      <c r="N199" s="13"/>
      <c r="O199" s="13"/>
      <c r="P199" s="13"/>
      <c r="R199" s="13">
        <f t="shared" si="164"/>
        <v>1.6959052528669005</v>
      </c>
      <c r="S199" s="13">
        <f t="shared" si="127"/>
        <v>1.5685214274196966</v>
      </c>
      <c r="T199" s="13" t="str">
        <f t="shared" si="128"/>
        <v/>
      </c>
      <c r="U199" s="13" t="str">
        <f t="shared" si="129"/>
        <v/>
      </c>
      <c r="V199" s="13" t="str">
        <f t="shared" si="130"/>
        <v/>
      </c>
      <c r="W199" s="13" t="str">
        <f t="shared" si="131"/>
        <v/>
      </c>
      <c r="X199" s="13" t="str">
        <f t="shared" si="132"/>
        <v/>
      </c>
      <c r="Y199" s="13" t="str">
        <f t="shared" si="133"/>
        <v/>
      </c>
      <c r="Z199" s="13" t="str">
        <f t="shared" si="134"/>
        <v/>
      </c>
      <c r="AA199" s="13" t="str">
        <f t="shared" si="135"/>
        <v/>
      </c>
      <c r="AC199" s="14">
        <f t="shared" si="165"/>
        <v>3.5002481948089831E-2</v>
      </c>
      <c r="AD199" s="14">
        <f t="shared" si="136"/>
        <v>3.2373355089052785E-2</v>
      </c>
      <c r="AE199" s="14" t="str">
        <f t="shared" si="137"/>
        <v/>
      </c>
      <c r="AF199" s="14" t="str">
        <f t="shared" si="138"/>
        <v/>
      </c>
      <c r="AG199" s="14" t="str">
        <f t="shared" si="139"/>
        <v/>
      </c>
      <c r="AH199" s="14" t="str">
        <f t="shared" si="140"/>
        <v/>
      </c>
      <c r="AI199" s="14" t="str">
        <f t="shared" si="141"/>
        <v/>
      </c>
      <c r="AJ199" s="14" t="str">
        <f t="shared" si="142"/>
        <v/>
      </c>
      <c r="AK199" s="14" t="str">
        <f t="shared" si="143"/>
        <v/>
      </c>
      <c r="AL199" s="14" t="str">
        <f t="shared" si="144"/>
        <v/>
      </c>
      <c r="AN199" s="14">
        <f t="shared" si="166"/>
        <v>3.5002481948089831E-2</v>
      </c>
      <c r="AO199" s="14">
        <f t="shared" si="145"/>
        <v>3.2373355089052785E-2</v>
      </c>
      <c r="AP199" s="14" t="str">
        <f t="shared" si="146"/>
        <v/>
      </c>
      <c r="AQ199" s="14" t="str">
        <f t="shared" si="147"/>
        <v/>
      </c>
      <c r="AR199" s="14" t="str">
        <f t="shared" si="148"/>
        <v/>
      </c>
      <c r="AS199" s="14" t="str">
        <f t="shared" si="149"/>
        <v/>
      </c>
      <c r="AT199" s="14" t="str">
        <f t="shared" si="150"/>
        <v/>
      </c>
      <c r="AU199" s="14" t="str">
        <f t="shared" si="151"/>
        <v/>
      </c>
      <c r="AV199" s="14" t="str">
        <f t="shared" si="152"/>
        <v/>
      </c>
      <c r="AW199" s="14" t="str">
        <f t="shared" si="153"/>
        <v/>
      </c>
      <c r="AY199" s="20">
        <f t="shared" si="167"/>
        <v>1497.3781550000001</v>
      </c>
      <c r="AZ199" s="20">
        <f t="shared" si="154"/>
        <v>1549.7901068398517</v>
      </c>
      <c r="BA199" s="20">
        <f t="shared" si="155"/>
        <v>1545.8533097144059</v>
      </c>
      <c r="BB199" s="20" t="str">
        <f t="shared" si="156"/>
        <v/>
      </c>
      <c r="BC199" s="20" t="str">
        <f t="shared" si="157"/>
        <v/>
      </c>
      <c r="BD199" s="20" t="str">
        <f t="shared" si="158"/>
        <v/>
      </c>
      <c r="BE199" s="20" t="str">
        <f t="shared" si="159"/>
        <v/>
      </c>
      <c r="BF199" s="20" t="str">
        <f t="shared" si="160"/>
        <v/>
      </c>
      <c r="BG199" s="20" t="str">
        <f t="shared" si="161"/>
        <v/>
      </c>
      <c r="BH199" s="20" t="str">
        <f t="shared" si="162"/>
        <v/>
      </c>
      <c r="BI199" s="20" t="str">
        <f t="shared" si="163"/>
        <v/>
      </c>
    </row>
    <row r="200" spans="2:61">
      <c r="B200" t="str">
        <f t="shared" si="126"/>
        <v>2008:10</v>
      </c>
      <c r="C200">
        <v>2008</v>
      </c>
      <c r="D200">
        <v>10</v>
      </c>
      <c r="E200" s="13">
        <v>30.667000000000002</v>
      </c>
      <c r="F200" s="13">
        <v>36.988999999999997</v>
      </c>
      <c r="G200" s="13">
        <v>37.343261464382003</v>
      </c>
      <c r="H200" s="13">
        <v>37.228431203169599</v>
      </c>
      <c r="I200" s="13"/>
      <c r="J200" s="13"/>
      <c r="K200" s="13"/>
      <c r="L200" s="13"/>
      <c r="M200" s="13"/>
      <c r="N200" s="13"/>
      <c r="O200" s="13"/>
      <c r="P200" s="13"/>
      <c r="R200" s="13">
        <f t="shared" si="164"/>
        <v>0.3542614643820059</v>
      </c>
      <c r="S200" s="13">
        <f t="shared" si="127"/>
        <v>0.23943120316960176</v>
      </c>
      <c r="T200" s="13" t="str">
        <f t="shared" si="128"/>
        <v/>
      </c>
      <c r="U200" s="13" t="str">
        <f t="shared" si="129"/>
        <v/>
      </c>
      <c r="V200" s="13" t="str">
        <f t="shared" si="130"/>
        <v/>
      </c>
      <c r="W200" s="13" t="str">
        <f t="shared" si="131"/>
        <v/>
      </c>
      <c r="X200" s="13" t="str">
        <f t="shared" si="132"/>
        <v/>
      </c>
      <c r="Y200" s="13" t="str">
        <f t="shared" si="133"/>
        <v/>
      </c>
      <c r="Z200" s="13" t="str">
        <f t="shared" si="134"/>
        <v/>
      </c>
      <c r="AA200" s="13" t="str">
        <f t="shared" si="135"/>
        <v/>
      </c>
      <c r="AC200" s="14">
        <f t="shared" si="165"/>
        <v>9.5774815318609829E-3</v>
      </c>
      <c r="AD200" s="14">
        <f t="shared" si="136"/>
        <v>6.4730380158858521E-3</v>
      </c>
      <c r="AE200" s="14" t="str">
        <f t="shared" si="137"/>
        <v/>
      </c>
      <c r="AF200" s="14" t="str">
        <f t="shared" si="138"/>
        <v/>
      </c>
      <c r="AG200" s="14" t="str">
        <f t="shared" si="139"/>
        <v/>
      </c>
      <c r="AH200" s="14" t="str">
        <f t="shared" si="140"/>
        <v/>
      </c>
      <c r="AI200" s="14" t="str">
        <f t="shared" si="141"/>
        <v/>
      </c>
      <c r="AJ200" s="14" t="str">
        <f t="shared" si="142"/>
        <v/>
      </c>
      <c r="AK200" s="14" t="str">
        <f t="shared" si="143"/>
        <v/>
      </c>
      <c r="AL200" s="14" t="str">
        <f t="shared" si="144"/>
        <v/>
      </c>
      <c r="AN200" s="14">
        <f t="shared" si="166"/>
        <v>9.5774815318609829E-3</v>
      </c>
      <c r="AO200" s="14">
        <f t="shared" si="145"/>
        <v>6.4730380158858521E-3</v>
      </c>
      <c r="AP200" s="14" t="str">
        <f t="shared" si="146"/>
        <v/>
      </c>
      <c r="AQ200" s="14" t="str">
        <f t="shared" si="147"/>
        <v/>
      </c>
      <c r="AR200" s="14" t="str">
        <f t="shared" si="148"/>
        <v/>
      </c>
      <c r="AS200" s="14" t="str">
        <f t="shared" si="149"/>
        <v/>
      </c>
      <c r="AT200" s="14" t="str">
        <f t="shared" si="150"/>
        <v/>
      </c>
      <c r="AU200" s="14" t="str">
        <f t="shared" si="151"/>
        <v/>
      </c>
      <c r="AV200" s="14" t="str">
        <f t="shared" si="152"/>
        <v/>
      </c>
      <c r="AW200" s="14" t="str">
        <f t="shared" si="153"/>
        <v/>
      </c>
      <c r="AY200" s="20">
        <f t="shared" si="167"/>
        <v>1134.3416629999999</v>
      </c>
      <c r="AZ200" s="20">
        <f t="shared" si="154"/>
        <v>1145.2057993282031</v>
      </c>
      <c r="BA200" s="20">
        <f t="shared" si="155"/>
        <v>1141.6842997076021</v>
      </c>
      <c r="BB200" s="20" t="str">
        <f t="shared" si="156"/>
        <v/>
      </c>
      <c r="BC200" s="20" t="str">
        <f t="shared" si="157"/>
        <v/>
      </c>
      <c r="BD200" s="20" t="str">
        <f t="shared" si="158"/>
        <v/>
      </c>
      <c r="BE200" s="20" t="str">
        <f t="shared" si="159"/>
        <v/>
      </c>
      <c r="BF200" s="20" t="str">
        <f t="shared" si="160"/>
        <v/>
      </c>
      <c r="BG200" s="20" t="str">
        <f t="shared" si="161"/>
        <v/>
      </c>
      <c r="BH200" s="20" t="str">
        <f t="shared" si="162"/>
        <v/>
      </c>
      <c r="BI200" s="20" t="str">
        <f t="shared" si="163"/>
        <v/>
      </c>
    </row>
    <row r="201" spans="2:61">
      <c r="B201" t="str">
        <f t="shared" si="126"/>
        <v>2008:11</v>
      </c>
      <c r="C201">
        <v>2008</v>
      </c>
      <c r="D201">
        <v>11</v>
      </c>
      <c r="E201" s="13">
        <v>28.713999999999999</v>
      </c>
      <c r="F201" s="13">
        <v>30.010999999999999</v>
      </c>
      <c r="G201" s="13">
        <v>29.721477069203001</v>
      </c>
      <c r="H201" s="13">
        <v>29.603953377334999</v>
      </c>
      <c r="I201" s="13"/>
      <c r="J201" s="13"/>
      <c r="K201" s="13"/>
      <c r="L201" s="13"/>
      <c r="M201" s="13"/>
      <c r="N201" s="13"/>
      <c r="O201" s="13"/>
      <c r="P201" s="13"/>
      <c r="R201" s="13">
        <f t="shared" si="164"/>
        <v>-0.28952293079699842</v>
      </c>
      <c r="S201" s="13">
        <f t="shared" si="127"/>
        <v>-0.4070466226649998</v>
      </c>
      <c r="T201" s="13" t="str">
        <f t="shared" si="128"/>
        <v/>
      </c>
      <c r="U201" s="13" t="str">
        <f t="shared" si="129"/>
        <v/>
      </c>
      <c r="V201" s="13" t="str">
        <f t="shared" si="130"/>
        <v/>
      </c>
      <c r="W201" s="13" t="str">
        <f t="shared" si="131"/>
        <v/>
      </c>
      <c r="X201" s="13" t="str">
        <f t="shared" si="132"/>
        <v/>
      </c>
      <c r="Y201" s="13" t="str">
        <f t="shared" si="133"/>
        <v/>
      </c>
      <c r="Z201" s="13" t="str">
        <f t="shared" si="134"/>
        <v/>
      </c>
      <c r="AA201" s="13" t="str">
        <f t="shared" si="135"/>
        <v/>
      </c>
      <c r="AC201" s="14">
        <f t="shared" si="165"/>
        <v>-9.6472270433173978E-3</v>
      </c>
      <c r="AD201" s="14">
        <f t="shared" si="136"/>
        <v>-1.3563247564726261E-2</v>
      </c>
      <c r="AE201" s="14" t="str">
        <f t="shared" si="137"/>
        <v/>
      </c>
      <c r="AF201" s="14" t="str">
        <f t="shared" si="138"/>
        <v/>
      </c>
      <c r="AG201" s="14" t="str">
        <f t="shared" si="139"/>
        <v/>
      </c>
      <c r="AH201" s="14" t="str">
        <f t="shared" si="140"/>
        <v/>
      </c>
      <c r="AI201" s="14" t="str">
        <f t="shared" si="141"/>
        <v/>
      </c>
      <c r="AJ201" s="14" t="str">
        <f t="shared" si="142"/>
        <v/>
      </c>
      <c r="AK201" s="14" t="str">
        <f t="shared" si="143"/>
        <v/>
      </c>
      <c r="AL201" s="14" t="str">
        <f t="shared" si="144"/>
        <v/>
      </c>
      <c r="AN201" s="14">
        <f t="shared" si="166"/>
        <v>9.6472270433173978E-3</v>
      </c>
      <c r="AO201" s="14">
        <f t="shared" si="145"/>
        <v>1.3563247564726261E-2</v>
      </c>
      <c r="AP201" s="14" t="str">
        <f t="shared" si="146"/>
        <v/>
      </c>
      <c r="AQ201" s="14" t="str">
        <f t="shared" si="147"/>
        <v/>
      </c>
      <c r="AR201" s="14" t="str">
        <f t="shared" si="148"/>
        <v/>
      </c>
      <c r="AS201" s="14" t="str">
        <f t="shared" si="149"/>
        <v/>
      </c>
      <c r="AT201" s="14" t="str">
        <f t="shared" si="150"/>
        <v/>
      </c>
      <c r="AU201" s="14" t="str">
        <f t="shared" si="151"/>
        <v/>
      </c>
      <c r="AV201" s="14" t="str">
        <f t="shared" si="152"/>
        <v/>
      </c>
      <c r="AW201" s="14" t="str">
        <f t="shared" si="153"/>
        <v/>
      </c>
      <c r="AY201" s="20">
        <f t="shared" si="167"/>
        <v>861.7358539999999</v>
      </c>
      <c r="AZ201" s="20">
        <f t="shared" si="154"/>
        <v>853.4224925650949</v>
      </c>
      <c r="BA201" s="20">
        <f t="shared" si="155"/>
        <v>850.04791727679708</v>
      </c>
      <c r="BB201" s="20" t="str">
        <f t="shared" si="156"/>
        <v/>
      </c>
      <c r="BC201" s="20" t="str">
        <f t="shared" si="157"/>
        <v/>
      </c>
      <c r="BD201" s="20" t="str">
        <f t="shared" si="158"/>
        <v/>
      </c>
      <c r="BE201" s="20" t="str">
        <f t="shared" si="159"/>
        <v/>
      </c>
      <c r="BF201" s="20" t="str">
        <f t="shared" si="160"/>
        <v/>
      </c>
      <c r="BG201" s="20" t="str">
        <f t="shared" si="161"/>
        <v/>
      </c>
      <c r="BH201" s="20" t="str">
        <f t="shared" si="162"/>
        <v/>
      </c>
      <c r="BI201" s="20" t="str">
        <f t="shared" si="163"/>
        <v/>
      </c>
    </row>
    <row r="202" spans="2:61">
      <c r="B202" t="str">
        <f t="shared" si="126"/>
        <v>2008:12</v>
      </c>
      <c r="C202">
        <v>2008</v>
      </c>
      <c r="D202">
        <v>12</v>
      </c>
      <c r="E202" s="13">
        <v>31.047999999999998</v>
      </c>
      <c r="F202" s="13">
        <v>33.761000000000003</v>
      </c>
      <c r="G202" s="13">
        <v>34.017329562758199</v>
      </c>
      <c r="H202" s="13">
        <v>33.840780085129303</v>
      </c>
      <c r="I202" s="13"/>
      <c r="J202" s="13"/>
      <c r="K202" s="13"/>
      <c r="L202" s="13"/>
      <c r="M202" s="13"/>
      <c r="N202" s="13"/>
      <c r="O202" s="13"/>
      <c r="P202" s="13"/>
      <c r="R202" s="13">
        <f t="shared" si="164"/>
        <v>0.25632956275819652</v>
      </c>
      <c r="S202" s="13">
        <f t="shared" si="127"/>
        <v>7.978008512930046E-2</v>
      </c>
      <c r="T202" s="13" t="str">
        <f t="shared" si="128"/>
        <v/>
      </c>
      <c r="U202" s="13" t="str">
        <f t="shared" si="129"/>
        <v/>
      </c>
      <c r="V202" s="13" t="str">
        <f t="shared" si="130"/>
        <v/>
      </c>
      <c r="W202" s="13" t="str">
        <f t="shared" si="131"/>
        <v/>
      </c>
      <c r="X202" s="13" t="str">
        <f t="shared" si="132"/>
        <v/>
      </c>
      <c r="Y202" s="13" t="str">
        <f t="shared" si="133"/>
        <v/>
      </c>
      <c r="Z202" s="13" t="str">
        <f t="shared" si="134"/>
        <v/>
      </c>
      <c r="AA202" s="13" t="str">
        <f t="shared" si="135"/>
        <v/>
      </c>
      <c r="AC202" s="14">
        <f t="shared" si="165"/>
        <v>7.5924754230679336E-3</v>
      </c>
      <c r="AD202" s="14">
        <f t="shared" si="136"/>
        <v>2.3630841838008488E-3</v>
      </c>
      <c r="AE202" s="14" t="str">
        <f t="shared" si="137"/>
        <v/>
      </c>
      <c r="AF202" s="14" t="str">
        <f t="shared" si="138"/>
        <v/>
      </c>
      <c r="AG202" s="14" t="str">
        <f t="shared" si="139"/>
        <v/>
      </c>
      <c r="AH202" s="14" t="str">
        <f t="shared" si="140"/>
        <v/>
      </c>
      <c r="AI202" s="14" t="str">
        <f t="shared" si="141"/>
        <v/>
      </c>
      <c r="AJ202" s="14" t="str">
        <f t="shared" si="142"/>
        <v/>
      </c>
      <c r="AK202" s="14" t="str">
        <f t="shared" si="143"/>
        <v/>
      </c>
      <c r="AL202" s="14" t="str">
        <f t="shared" si="144"/>
        <v/>
      </c>
      <c r="AN202" s="14">
        <f t="shared" si="166"/>
        <v>7.5924754230679336E-3</v>
      </c>
      <c r="AO202" s="14">
        <f t="shared" si="145"/>
        <v>2.3630841838008488E-3</v>
      </c>
      <c r="AP202" s="14" t="str">
        <f t="shared" si="146"/>
        <v/>
      </c>
      <c r="AQ202" s="14" t="str">
        <f t="shared" si="147"/>
        <v/>
      </c>
      <c r="AR202" s="14" t="str">
        <f t="shared" si="148"/>
        <v/>
      </c>
      <c r="AS202" s="14" t="str">
        <f t="shared" si="149"/>
        <v/>
      </c>
      <c r="AT202" s="14" t="str">
        <f t="shared" si="150"/>
        <v/>
      </c>
      <c r="AU202" s="14" t="str">
        <f t="shared" si="151"/>
        <v/>
      </c>
      <c r="AV202" s="14" t="str">
        <f t="shared" si="152"/>
        <v/>
      </c>
      <c r="AW202" s="14" t="str">
        <f t="shared" si="153"/>
        <v/>
      </c>
      <c r="AY202" s="20">
        <f t="shared" si="167"/>
        <v>1048.211528</v>
      </c>
      <c r="AZ202" s="20">
        <f t="shared" si="154"/>
        <v>1056.1700482645165</v>
      </c>
      <c r="BA202" s="20">
        <f t="shared" si="155"/>
        <v>1050.6885400830945</v>
      </c>
      <c r="BB202" s="20" t="str">
        <f t="shared" si="156"/>
        <v/>
      </c>
      <c r="BC202" s="20" t="str">
        <f t="shared" si="157"/>
        <v/>
      </c>
      <c r="BD202" s="20" t="str">
        <f t="shared" si="158"/>
        <v/>
      </c>
      <c r="BE202" s="20" t="str">
        <f t="shared" si="159"/>
        <v/>
      </c>
      <c r="BF202" s="20" t="str">
        <f t="shared" si="160"/>
        <v/>
      </c>
      <c r="BG202" s="20" t="str">
        <f t="shared" si="161"/>
        <v/>
      </c>
      <c r="BH202" s="20" t="str">
        <f t="shared" si="162"/>
        <v/>
      </c>
      <c r="BI202" s="20" t="str">
        <f t="shared" si="163"/>
        <v/>
      </c>
    </row>
    <row r="203" spans="2:61">
      <c r="B203" t="str">
        <f t="shared" si="126"/>
        <v>2009:1</v>
      </c>
      <c r="C203">
        <v>2009</v>
      </c>
      <c r="D203">
        <v>1</v>
      </c>
      <c r="E203" s="13">
        <v>32.285699999999999</v>
      </c>
      <c r="F203" s="13">
        <v>33.509</v>
      </c>
      <c r="G203" s="13">
        <v>34.043401414519501</v>
      </c>
      <c r="H203" s="13">
        <v>33.861157525130103</v>
      </c>
      <c r="I203" s="13"/>
      <c r="J203" s="13"/>
      <c r="K203" s="13"/>
      <c r="L203" s="13"/>
      <c r="M203" s="13"/>
      <c r="N203" s="13"/>
      <c r="O203" s="13"/>
      <c r="P203" s="13"/>
      <c r="R203" s="13">
        <f t="shared" si="164"/>
        <v>0.53440141451950041</v>
      </c>
      <c r="S203" s="13">
        <f t="shared" si="127"/>
        <v>0.35215752513010301</v>
      </c>
      <c r="T203" s="13" t="str">
        <f t="shared" si="128"/>
        <v/>
      </c>
      <c r="U203" s="13" t="str">
        <f t="shared" si="129"/>
        <v/>
      </c>
      <c r="V203" s="13" t="str">
        <f t="shared" si="130"/>
        <v/>
      </c>
      <c r="W203" s="13" t="str">
        <f t="shared" si="131"/>
        <v/>
      </c>
      <c r="X203" s="13" t="str">
        <f t="shared" si="132"/>
        <v/>
      </c>
      <c r="Y203" s="13" t="str">
        <f t="shared" si="133"/>
        <v/>
      </c>
      <c r="Z203" s="13" t="str">
        <f t="shared" si="134"/>
        <v/>
      </c>
      <c r="AA203" s="13" t="str">
        <f t="shared" si="135"/>
        <v/>
      </c>
      <c r="AC203" s="14">
        <f t="shared" si="165"/>
        <v>1.5947996494061308E-2</v>
      </c>
      <c r="AD203" s="14">
        <f t="shared" si="136"/>
        <v>1.0509341524071234E-2</v>
      </c>
      <c r="AE203" s="14" t="str">
        <f t="shared" si="137"/>
        <v/>
      </c>
      <c r="AF203" s="14" t="str">
        <f t="shared" si="138"/>
        <v/>
      </c>
      <c r="AG203" s="14" t="str">
        <f t="shared" si="139"/>
        <v/>
      </c>
      <c r="AH203" s="14" t="str">
        <f t="shared" si="140"/>
        <v/>
      </c>
      <c r="AI203" s="14" t="str">
        <f t="shared" si="141"/>
        <v/>
      </c>
      <c r="AJ203" s="14" t="str">
        <f t="shared" si="142"/>
        <v/>
      </c>
      <c r="AK203" s="14" t="str">
        <f t="shared" si="143"/>
        <v/>
      </c>
      <c r="AL203" s="14" t="str">
        <f t="shared" si="144"/>
        <v/>
      </c>
      <c r="AN203" s="14">
        <f t="shared" si="166"/>
        <v>1.5947996494061308E-2</v>
      </c>
      <c r="AO203" s="14">
        <f t="shared" si="145"/>
        <v>1.0509341524071234E-2</v>
      </c>
      <c r="AP203" s="14" t="str">
        <f t="shared" si="146"/>
        <v/>
      </c>
      <c r="AQ203" s="14" t="str">
        <f t="shared" si="147"/>
        <v/>
      </c>
      <c r="AR203" s="14" t="str">
        <f t="shared" si="148"/>
        <v/>
      </c>
      <c r="AS203" s="14" t="str">
        <f t="shared" si="149"/>
        <v/>
      </c>
      <c r="AT203" s="14" t="str">
        <f t="shared" si="150"/>
        <v/>
      </c>
      <c r="AU203" s="14" t="str">
        <f t="shared" si="151"/>
        <v/>
      </c>
      <c r="AV203" s="14" t="str">
        <f t="shared" si="152"/>
        <v/>
      </c>
      <c r="AW203" s="14" t="str">
        <f t="shared" si="153"/>
        <v/>
      </c>
      <c r="AY203" s="20">
        <f t="shared" si="167"/>
        <v>1081.8615213</v>
      </c>
      <c r="AZ203" s="20">
        <f t="shared" si="154"/>
        <v>1099.1150450487521</v>
      </c>
      <c r="BA203" s="20">
        <f t="shared" si="155"/>
        <v>1093.231173509093</v>
      </c>
      <c r="BB203" s="20" t="str">
        <f t="shared" si="156"/>
        <v/>
      </c>
      <c r="BC203" s="20" t="str">
        <f t="shared" si="157"/>
        <v/>
      </c>
      <c r="BD203" s="20" t="str">
        <f t="shared" si="158"/>
        <v/>
      </c>
      <c r="BE203" s="20" t="str">
        <f t="shared" si="159"/>
        <v/>
      </c>
      <c r="BF203" s="20" t="str">
        <f t="shared" si="160"/>
        <v/>
      </c>
      <c r="BG203" s="20" t="str">
        <f t="shared" si="161"/>
        <v/>
      </c>
      <c r="BH203" s="20" t="str">
        <f t="shared" si="162"/>
        <v/>
      </c>
      <c r="BI203" s="20" t="str">
        <f t="shared" si="163"/>
        <v/>
      </c>
    </row>
    <row r="204" spans="2:61">
      <c r="B204" t="str">
        <f t="shared" si="126"/>
        <v>2009:2</v>
      </c>
      <c r="C204">
        <v>2009</v>
      </c>
      <c r="D204">
        <v>2</v>
      </c>
      <c r="E204" s="13">
        <v>29.904800000000002</v>
      </c>
      <c r="F204" s="13">
        <v>38.01</v>
      </c>
      <c r="G204" s="13">
        <v>38.898065814093599</v>
      </c>
      <c r="H204" s="13">
        <v>38.723681992916497</v>
      </c>
      <c r="I204" s="13"/>
      <c r="J204" s="13"/>
      <c r="K204" s="13"/>
      <c r="L204" s="13"/>
      <c r="M204" s="13"/>
      <c r="N204" s="13"/>
      <c r="O204" s="13"/>
      <c r="P204" s="13"/>
      <c r="R204" s="13">
        <f t="shared" si="164"/>
        <v>0.88806581409360064</v>
      </c>
      <c r="S204" s="13">
        <f t="shared" si="127"/>
        <v>0.71368199291649859</v>
      </c>
      <c r="T204" s="13" t="str">
        <f t="shared" si="128"/>
        <v/>
      </c>
      <c r="U204" s="13" t="str">
        <f t="shared" si="129"/>
        <v/>
      </c>
      <c r="V204" s="13" t="str">
        <f t="shared" si="130"/>
        <v/>
      </c>
      <c r="W204" s="13" t="str">
        <f t="shared" si="131"/>
        <v/>
      </c>
      <c r="X204" s="13" t="str">
        <f t="shared" si="132"/>
        <v/>
      </c>
      <c r="Y204" s="13" t="str">
        <f t="shared" si="133"/>
        <v/>
      </c>
      <c r="Z204" s="13" t="str">
        <f t="shared" si="134"/>
        <v/>
      </c>
      <c r="AA204" s="13" t="str">
        <f t="shared" si="135"/>
        <v/>
      </c>
      <c r="AC204" s="14">
        <f t="shared" si="165"/>
        <v>2.3364004580205228E-2</v>
      </c>
      <c r="AD204" s="14">
        <f t="shared" si="136"/>
        <v>1.8776163980965498E-2</v>
      </c>
      <c r="AE204" s="14" t="str">
        <f t="shared" si="137"/>
        <v/>
      </c>
      <c r="AF204" s="14" t="str">
        <f t="shared" si="138"/>
        <v/>
      </c>
      <c r="AG204" s="14" t="str">
        <f t="shared" si="139"/>
        <v/>
      </c>
      <c r="AH204" s="14" t="str">
        <f t="shared" si="140"/>
        <v/>
      </c>
      <c r="AI204" s="14" t="str">
        <f t="shared" si="141"/>
        <v/>
      </c>
      <c r="AJ204" s="14" t="str">
        <f t="shared" si="142"/>
        <v/>
      </c>
      <c r="AK204" s="14" t="str">
        <f t="shared" si="143"/>
        <v/>
      </c>
      <c r="AL204" s="14" t="str">
        <f t="shared" si="144"/>
        <v/>
      </c>
      <c r="AN204" s="14">
        <f t="shared" si="166"/>
        <v>2.3364004580205228E-2</v>
      </c>
      <c r="AO204" s="14">
        <f t="shared" si="145"/>
        <v>1.8776163980965498E-2</v>
      </c>
      <c r="AP204" s="14" t="str">
        <f t="shared" si="146"/>
        <v/>
      </c>
      <c r="AQ204" s="14" t="str">
        <f t="shared" si="147"/>
        <v/>
      </c>
      <c r="AR204" s="14" t="str">
        <f t="shared" si="148"/>
        <v/>
      </c>
      <c r="AS204" s="14" t="str">
        <f t="shared" si="149"/>
        <v/>
      </c>
      <c r="AT204" s="14" t="str">
        <f t="shared" si="150"/>
        <v/>
      </c>
      <c r="AU204" s="14" t="str">
        <f t="shared" si="151"/>
        <v/>
      </c>
      <c r="AV204" s="14" t="str">
        <f t="shared" si="152"/>
        <v/>
      </c>
      <c r="AW204" s="14" t="str">
        <f t="shared" si="153"/>
        <v/>
      </c>
      <c r="AY204" s="20">
        <f t="shared" si="167"/>
        <v>1136.681448</v>
      </c>
      <c r="AZ204" s="20">
        <f t="shared" si="154"/>
        <v>1163.2388785573064</v>
      </c>
      <c r="BA204" s="20">
        <f t="shared" si="155"/>
        <v>1158.0239652617693</v>
      </c>
      <c r="BB204" s="20" t="str">
        <f t="shared" si="156"/>
        <v/>
      </c>
      <c r="BC204" s="20" t="str">
        <f t="shared" si="157"/>
        <v/>
      </c>
      <c r="BD204" s="20" t="str">
        <f t="shared" si="158"/>
        <v/>
      </c>
      <c r="BE204" s="20" t="str">
        <f t="shared" si="159"/>
        <v/>
      </c>
      <c r="BF204" s="20" t="str">
        <f t="shared" si="160"/>
        <v/>
      </c>
      <c r="BG204" s="20" t="str">
        <f t="shared" si="161"/>
        <v/>
      </c>
      <c r="BH204" s="20" t="str">
        <f t="shared" si="162"/>
        <v/>
      </c>
      <c r="BI204" s="20" t="str">
        <f t="shared" si="163"/>
        <v/>
      </c>
    </row>
    <row r="205" spans="2:61">
      <c r="B205" t="str">
        <f t="shared" si="126"/>
        <v>2009:3</v>
      </c>
      <c r="C205">
        <v>2009</v>
      </c>
      <c r="D205">
        <v>3</v>
      </c>
      <c r="E205" s="13">
        <v>29.381</v>
      </c>
      <c r="F205" s="13">
        <v>31.838000000000001</v>
      </c>
      <c r="G205" s="13">
        <v>31.200172878771799</v>
      </c>
      <c r="H205" s="13">
        <v>31.0421321533269</v>
      </c>
      <c r="I205" s="13"/>
      <c r="J205" s="13"/>
      <c r="K205" s="13"/>
      <c r="L205" s="13"/>
      <c r="M205" s="13"/>
      <c r="N205" s="13"/>
      <c r="O205" s="13"/>
      <c r="P205" s="13"/>
      <c r="R205" s="13">
        <f t="shared" si="164"/>
        <v>-0.63782712122820229</v>
      </c>
      <c r="S205" s="13">
        <f t="shared" si="127"/>
        <v>-0.79586784667310084</v>
      </c>
      <c r="T205" s="13" t="str">
        <f t="shared" si="128"/>
        <v/>
      </c>
      <c r="U205" s="13" t="str">
        <f t="shared" si="129"/>
        <v/>
      </c>
      <c r="V205" s="13" t="str">
        <f t="shared" si="130"/>
        <v/>
      </c>
      <c r="W205" s="13" t="str">
        <f t="shared" si="131"/>
        <v/>
      </c>
      <c r="X205" s="13" t="str">
        <f t="shared" si="132"/>
        <v/>
      </c>
      <c r="Y205" s="13" t="str">
        <f t="shared" si="133"/>
        <v/>
      </c>
      <c r="Z205" s="13" t="str">
        <f t="shared" si="134"/>
        <v/>
      </c>
      <c r="AA205" s="13" t="str">
        <f t="shared" si="135"/>
        <v/>
      </c>
      <c r="AC205" s="14">
        <f t="shared" si="165"/>
        <v>-2.0033517219304048E-2</v>
      </c>
      <c r="AD205" s="14">
        <f t="shared" si="136"/>
        <v>-2.4997419645489693E-2</v>
      </c>
      <c r="AE205" s="14" t="str">
        <f t="shared" si="137"/>
        <v/>
      </c>
      <c r="AF205" s="14" t="str">
        <f t="shared" si="138"/>
        <v/>
      </c>
      <c r="AG205" s="14" t="str">
        <f t="shared" si="139"/>
        <v/>
      </c>
      <c r="AH205" s="14" t="str">
        <f t="shared" si="140"/>
        <v/>
      </c>
      <c r="AI205" s="14" t="str">
        <f t="shared" si="141"/>
        <v/>
      </c>
      <c r="AJ205" s="14" t="str">
        <f t="shared" si="142"/>
        <v/>
      </c>
      <c r="AK205" s="14" t="str">
        <f t="shared" si="143"/>
        <v/>
      </c>
      <c r="AL205" s="14" t="str">
        <f t="shared" si="144"/>
        <v/>
      </c>
      <c r="AN205" s="14">
        <f t="shared" si="166"/>
        <v>2.0033517219304048E-2</v>
      </c>
      <c r="AO205" s="14">
        <f t="shared" si="145"/>
        <v>2.4997419645489693E-2</v>
      </c>
      <c r="AP205" s="14" t="str">
        <f t="shared" si="146"/>
        <v/>
      </c>
      <c r="AQ205" s="14" t="str">
        <f t="shared" si="147"/>
        <v/>
      </c>
      <c r="AR205" s="14" t="str">
        <f t="shared" si="148"/>
        <v/>
      </c>
      <c r="AS205" s="14" t="str">
        <f t="shared" si="149"/>
        <v/>
      </c>
      <c r="AT205" s="14" t="str">
        <f t="shared" si="150"/>
        <v/>
      </c>
      <c r="AU205" s="14" t="str">
        <f t="shared" si="151"/>
        <v/>
      </c>
      <c r="AV205" s="14" t="str">
        <f t="shared" si="152"/>
        <v/>
      </c>
      <c r="AW205" s="14" t="str">
        <f t="shared" si="153"/>
        <v/>
      </c>
      <c r="AY205" s="20">
        <f t="shared" si="167"/>
        <v>935.432278</v>
      </c>
      <c r="AZ205" s="20">
        <f t="shared" si="154"/>
        <v>916.6922793511942</v>
      </c>
      <c r="BA205" s="20">
        <f t="shared" si="155"/>
        <v>912.04888479689771</v>
      </c>
      <c r="BB205" s="20" t="str">
        <f t="shared" si="156"/>
        <v/>
      </c>
      <c r="BC205" s="20" t="str">
        <f t="shared" si="157"/>
        <v/>
      </c>
      <c r="BD205" s="20" t="str">
        <f t="shared" si="158"/>
        <v/>
      </c>
      <c r="BE205" s="20" t="str">
        <f t="shared" si="159"/>
        <v/>
      </c>
      <c r="BF205" s="20" t="str">
        <f t="shared" si="160"/>
        <v/>
      </c>
      <c r="BG205" s="20" t="str">
        <f t="shared" si="161"/>
        <v/>
      </c>
      <c r="BH205" s="20" t="str">
        <f t="shared" si="162"/>
        <v/>
      </c>
      <c r="BI205" s="20" t="str">
        <f t="shared" si="163"/>
        <v/>
      </c>
    </row>
    <row r="206" spans="2:61">
      <c r="B206" t="str">
        <f t="shared" si="126"/>
        <v>2009:4</v>
      </c>
      <c r="C206">
        <v>2009</v>
      </c>
      <c r="D206">
        <v>4</v>
      </c>
      <c r="E206" s="13">
        <v>30.333300000000001</v>
      </c>
      <c r="F206" s="13">
        <v>27.629000000000001</v>
      </c>
      <c r="G206" s="13">
        <v>26.780924158849199</v>
      </c>
      <c r="H206" s="13">
        <v>26.635302234012698</v>
      </c>
      <c r="I206" s="13"/>
      <c r="J206" s="13"/>
      <c r="K206" s="13"/>
      <c r="L206" s="13"/>
      <c r="M206" s="13"/>
      <c r="N206" s="13"/>
      <c r="O206" s="13"/>
      <c r="P206" s="13"/>
      <c r="R206" s="13">
        <f t="shared" si="164"/>
        <v>-0.84807584115080203</v>
      </c>
      <c r="S206" s="13">
        <f t="shared" si="127"/>
        <v>-0.99369776598730297</v>
      </c>
      <c r="T206" s="13" t="str">
        <f t="shared" si="128"/>
        <v/>
      </c>
      <c r="U206" s="13" t="str">
        <f t="shared" si="129"/>
        <v/>
      </c>
      <c r="V206" s="13" t="str">
        <f t="shared" si="130"/>
        <v/>
      </c>
      <c r="W206" s="13" t="str">
        <f t="shared" si="131"/>
        <v/>
      </c>
      <c r="X206" s="13" t="str">
        <f t="shared" si="132"/>
        <v/>
      </c>
      <c r="Y206" s="13" t="str">
        <f t="shared" si="133"/>
        <v/>
      </c>
      <c r="Z206" s="13" t="str">
        <f t="shared" si="134"/>
        <v/>
      </c>
      <c r="AA206" s="13" t="str">
        <f t="shared" si="135"/>
        <v/>
      </c>
      <c r="AC206" s="14">
        <f t="shared" si="165"/>
        <v>-3.0695133416004994E-2</v>
      </c>
      <c r="AD206" s="14">
        <f t="shared" si="136"/>
        <v>-3.5965752144026308E-2</v>
      </c>
      <c r="AE206" s="14" t="str">
        <f t="shared" si="137"/>
        <v/>
      </c>
      <c r="AF206" s="14" t="str">
        <f t="shared" si="138"/>
        <v/>
      </c>
      <c r="AG206" s="14" t="str">
        <f t="shared" si="139"/>
        <v/>
      </c>
      <c r="AH206" s="14" t="str">
        <f t="shared" si="140"/>
        <v/>
      </c>
      <c r="AI206" s="14" t="str">
        <f t="shared" si="141"/>
        <v/>
      </c>
      <c r="AJ206" s="14" t="str">
        <f t="shared" si="142"/>
        <v/>
      </c>
      <c r="AK206" s="14" t="str">
        <f t="shared" si="143"/>
        <v/>
      </c>
      <c r="AL206" s="14" t="str">
        <f t="shared" si="144"/>
        <v/>
      </c>
      <c r="AN206" s="14">
        <f t="shared" si="166"/>
        <v>3.0695133416004994E-2</v>
      </c>
      <c r="AO206" s="14">
        <f t="shared" si="145"/>
        <v>3.5965752144026308E-2</v>
      </c>
      <c r="AP206" s="14" t="str">
        <f t="shared" si="146"/>
        <v/>
      </c>
      <c r="AQ206" s="14" t="str">
        <f t="shared" si="147"/>
        <v/>
      </c>
      <c r="AR206" s="14" t="str">
        <f t="shared" si="148"/>
        <v/>
      </c>
      <c r="AS206" s="14" t="str">
        <f t="shared" si="149"/>
        <v/>
      </c>
      <c r="AT206" s="14" t="str">
        <f t="shared" si="150"/>
        <v/>
      </c>
      <c r="AU206" s="14" t="str">
        <f t="shared" si="151"/>
        <v/>
      </c>
      <c r="AV206" s="14" t="str">
        <f t="shared" si="152"/>
        <v/>
      </c>
      <c r="AW206" s="14" t="str">
        <f t="shared" si="153"/>
        <v/>
      </c>
      <c r="AY206" s="20">
        <f t="shared" si="167"/>
        <v>838.07874570000013</v>
      </c>
      <c r="AZ206" s="20">
        <f t="shared" si="154"/>
        <v>812.35380678762044</v>
      </c>
      <c r="BA206" s="20">
        <f t="shared" si="155"/>
        <v>807.93661325497737</v>
      </c>
      <c r="BB206" s="20" t="str">
        <f t="shared" si="156"/>
        <v/>
      </c>
      <c r="BC206" s="20" t="str">
        <f t="shared" si="157"/>
        <v/>
      </c>
      <c r="BD206" s="20" t="str">
        <f t="shared" si="158"/>
        <v/>
      </c>
      <c r="BE206" s="20" t="str">
        <f t="shared" si="159"/>
        <v/>
      </c>
      <c r="BF206" s="20" t="str">
        <f t="shared" si="160"/>
        <v/>
      </c>
      <c r="BG206" s="20" t="str">
        <f t="shared" si="161"/>
        <v/>
      </c>
      <c r="BH206" s="20" t="str">
        <f t="shared" si="162"/>
        <v/>
      </c>
      <c r="BI206" s="20" t="str">
        <f t="shared" si="163"/>
        <v/>
      </c>
    </row>
    <row r="207" spans="2:61">
      <c r="B207" t="str">
        <f t="shared" si="126"/>
        <v>2009:5</v>
      </c>
      <c r="C207">
        <v>2009</v>
      </c>
      <c r="D207">
        <v>5</v>
      </c>
      <c r="E207" s="13">
        <v>30.142900000000001</v>
      </c>
      <c r="F207" s="13">
        <v>33.057000000000002</v>
      </c>
      <c r="G207" s="13">
        <v>32.939414857145898</v>
      </c>
      <c r="H207" s="13">
        <v>32.777138784543702</v>
      </c>
      <c r="I207" s="13"/>
      <c r="J207" s="13"/>
      <c r="K207" s="13"/>
      <c r="L207" s="13"/>
      <c r="M207" s="13"/>
      <c r="N207" s="13"/>
      <c r="O207" s="13"/>
      <c r="P207" s="13"/>
      <c r="R207" s="13">
        <f t="shared" si="164"/>
        <v>-0.11758514285410371</v>
      </c>
      <c r="S207" s="13">
        <f t="shared" si="127"/>
        <v>-0.27986121545630027</v>
      </c>
      <c r="T207" s="13" t="str">
        <f t="shared" si="128"/>
        <v/>
      </c>
      <c r="U207" s="13" t="str">
        <f t="shared" si="129"/>
        <v/>
      </c>
      <c r="V207" s="13" t="str">
        <f t="shared" si="130"/>
        <v/>
      </c>
      <c r="W207" s="13" t="str">
        <f t="shared" si="131"/>
        <v/>
      </c>
      <c r="X207" s="13" t="str">
        <f t="shared" si="132"/>
        <v/>
      </c>
      <c r="Y207" s="13" t="str">
        <f t="shared" si="133"/>
        <v/>
      </c>
      <c r="Z207" s="13" t="str">
        <f t="shared" si="134"/>
        <v/>
      </c>
      <c r="AA207" s="13" t="str">
        <f t="shared" si="135"/>
        <v/>
      </c>
      <c r="AC207" s="14">
        <f t="shared" si="165"/>
        <v>-3.5570421651723899E-3</v>
      </c>
      <c r="AD207" s="14">
        <f t="shared" si="136"/>
        <v>-8.4660197675620972E-3</v>
      </c>
      <c r="AE207" s="14" t="str">
        <f t="shared" si="137"/>
        <v/>
      </c>
      <c r="AF207" s="14" t="str">
        <f t="shared" si="138"/>
        <v/>
      </c>
      <c r="AG207" s="14" t="str">
        <f t="shared" si="139"/>
        <v/>
      </c>
      <c r="AH207" s="14" t="str">
        <f t="shared" si="140"/>
        <v/>
      </c>
      <c r="AI207" s="14" t="str">
        <f t="shared" si="141"/>
        <v/>
      </c>
      <c r="AJ207" s="14" t="str">
        <f t="shared" si="142"/>
        <v/>
      </c>
      <c r="AK207" s="14" t="str">
        <f t="shared" si="143"/>
        <v/>
      </c>
      <c r="AL207" s="14" t="str">
        <f t="shared" si="144"/>
        <v/>
      </c>
      <c r="AN207" s="14">
        <f t="shared" si="166"/>
        <v>3.5570421651723899E-3</v>
      </c>
      <c r="AO207" s="14">
        <f t="shared" si="145"/>
        <v>8.4660197675620972E-3</v>
      </c>
      <c r="AP207" s="14" t="str">
        <f t="shared" si="146"/>
        <v/>
      </c>
      <c r="AQ207" s="14" t="str">
        <f t="shared" si="147"/>
        <v/>
      </c>
      <c r="AR207" s="14" t="str">
        <f t="shared" si="148"/>
        <v/>
      </c>
      <c r="AS207" s="14" t="str">
        <f t="shared" si="149"/>
        <v/>
      </c>
      <c r="AT207" s="14" t="str">
        <f t="shared" si="150"/>
        <v/>
      </c>
      <c r="AU207" s="14" t="str">
        <f t="shared" si="151"/>
        <v/>
      </c>
      <c r="AV207" s="14" t="str">
        <f t="shared" si="152"/>
        <v/>
      </c>
      <c r="AW207" s="14" t="str">
        <f t="shared" si="153"/>
        <v/>
      </c>
      <c r="AY207" s="20">
        <f t="shared" si="167"/>
        <v>996.43384530000014</v>
      </c>
      <c r="AZ207" s="20">
        <f t="shared" si="154"/>
        <v>992.88948809746319</v>
      </c>
      <c r="BA207" s="20">
        <f t="shared" si="155"/>
        <v>987.99801666862243</v>
      </c>
      <c r="BB207" s="20" t="str">
        <f t="shared" si="156"/>
        <v/>
      </c>
      <c r="BC207" s="20" t="str">
        <f t="shared" si="157"/>
        <v/>
      </c>
      <c r="BD207" s="20" t="str">
        <f t="shared" si="158"/>
        <v/>
      </c>
      <c r="BE207" s="20" t="str">
        <f t="shared" si="159"/>
        <v/>
      </c>
      <c r="BF207" s="20" t="str">
        <f t="shared" si="160"/>
        <v/>
      </c>
      <c r="BG207" s="20" t="str">
        <f t="shared" si="161"/>
        <v/>
      </c>
      <c r="BH207" s="20" t="str">
        <f t="shared" si="162"/>
        <v/>
      </c>
      <c r="BI207" s="20" t="str">
        <f t="shared" si="163"/>
        <v/>
      </c>
    </row>
    <row r="208" spans="2:61">
      <c r="B208" t="str">
        <f t="shared" si="126"/>
        <v>2009:6</v>
      </c>
      <c r="C208">
        <v>2009</v>
      </c>
      <c r="D208">
        <v>6</v>
      </c>
      <c r="E208" s="13">
        <v>30.523800000000001</v>
      </c>
      <c r="F208" s="13">
        <v>44.859000000000002</v>
      </c>
      <c r="G208" s="13">
        <v>44.312485253463599</v>
      </c>
      <c r="H208" s="13">
        <v>44.167607174457402</v>
      </c>
      <c r="I208" s="13"/>
      <c r="J208" s="13"/>
      <c r="K208" s="13"/>
      <c r="L208" s="13"/>
      <c r="M208" s="13"/>
      <c r="N208" s="13"/>
      <c r="O208" s="13"/>
      <c r="P208" s="13"/>
      <c r="R208" s="13">
        <f t="shared" si="164"/>
        <v>-0.54651474653640264</v>
      </c>
      <c r="S208" s="13">
        <f t="shared" si="127"/>
        <v>-0.69139282554260006</v>
      </c>
      <c r="T208" s="13" t="str">
        <f t="shared" si="128"/>
        <v/>
      </c>
      <c r="U208" s="13" t="str">
        <f t="shared" si="129"/>
        <v/>
      </c>
      <c r="V208" s="13" t="str">
        <f t="shared" si="130"/>
        <v/>
      </c>
      <c r="W208" s="13" t="str">
        <f t="shared" si="131"/>
        <v/>
      </c>
      <c r="X208" s="13" t="str">
        <f t="shared" si="132"/>
        <v/>
      </c>
      <c r="Y208" s="13" t="str">
        <f t="shared" si="133"/>
        <v/>
      </c>
      <c r="Z208" s="13" t="str">
        <f t="shared" si="134"/>
        <v/>
      </c>
      <c r="AA208" s="13" t="str">
        <f t="shared" si="135"/>
        <v/>
      </c>
      <c r="AC208" s="14">
        <f t="shared" si="165"/>
        <v>-1.2182945374092214E-2</v>
      </c>
      <c r="AD208" s="14">
        <f t="shared" si="136"/>
        <v>-1.5412577755692282E-2</v>
      </c>
      <c r="AE208" s="14" t="str">
        <f t="shared" si="137"/>
        <v/>
      </c>
      <c r="AF208" s="14" t="str">
        <f t="shared" si="138"/>
        <v/>
      </c>
      <c r="AG208" s="14" t="str">
        <f t="shared" si="139"/>
        <v/>
      </c>
      <c r="AH208" s="14" t="str">
        <f t="shared" si="140"/>
        <v/>
      </c>
      <c r="AI208" s="14" t="str">
        <f t="shared" si="141"/>
        <v/>
      </c>
      <c r="AJ208" s="14" t="str">
        <f t="shared" si="142"/>
        <v/>
      </c>
      <c r="AK208" s="14" t="str">
        <f t="shared" si="143"/>
        <v/>
      </c>
      <c r="AL208" s="14" t="str">
        <f t="shared" si="144"/>
        <v/>
      </c>
      <c r="AN208" s="14">
        <f t="shared" si="166"/>
        <v>1.2182945374092214E-2</v>
      </c>
      <c r="AO208" s="14">
        <f t="shared" si="145"/>
        <v>1.5412577755692282E-2</v>
      </c>
      <c r="AP208" s="14" t="str">
        <f t="shared" si="146"/>
        <v/>
      </c>
      <c r="AQ208" s="14" t="str">
        <f t="shared" si="147"/>
        <v/>
      </c>
      <c r="AR208" s="14" t="str">
        <f t="shared" si="148"/>
        <v/>
      </c>
      <c r="AS208" s="14" t="str">
        <f t="shared" si="149"/>
        <v/>
      </c>
      <c r="AT208" s="14" t="str">
        <f t="shared" si="150"/>
        <v/>
      </c>
      <c r="AU208" s="14" t="str">
        <f t="shared" si="151"/>
        <v/>
      </c>
      <c r="AV208" s="14" t="str">
        <f t="shared" si="152"/>
        <v/>
      </c>
      <c r="AW208" s="14" t="str">
        <f t="shared" si="153"/>
        <v/>
      </c>
      <c r="AY208" s="20">
        <f t="shared" si="167"/>
        <v>1369.2671442000001</v>
      </c>
      <c r="AZ208" s="20">
        <f t="shared" si="154"/>
        <v>1352.5854373796722</v>
      </c>
      <c r="BA208" s="20">
        <f t="shared" si="155"/>
        <v>1348.163207871703</v>
      </c>
      <c r="BB208" s="20" t="str">
        <f t="shared" si="156"/>
        <v/>
      </c>
      <c r="BC208" s="20" t="str">
        <f t="shared" si="157"/>
        <v/>
      </c>
      <c r="BD208" s="20" t="str">
        <f t="shared" si="158"/>
        <v/>
      </c>
      <c r="BE208" s="20" t="str">
        <f t="shared" si="159"/>
        <v/>
      </c>
      <c r="BF208" s="20" t="str">
        <f t="shared" si="160"/>
        <v/>
      </c>
      <c r="BG208" s="20" t="str">
        <f t="shared" si="161"/>
        <v/>
      </c>
      <c r="BH208" s="20" t="str">
        <f t="shared" si="162"/>
        <v/>
      </c>
      <c r="BI208" s="20" t="str">
        <f t="shared" si="163"/>
        <v/>
      </c>
    </row>
    <row r="209" spans="2:61">
      <c r="B209" t="str">
        <f t="shared" si="126"/>
        <v>2009:7</v>
      </c>
      <c r="C209">
        <v>2009</v>
      </c>
      <c r="D209">
        <v>7</v>
      </c>
      <c r="E209" s="13">
        <v>30.666699999999999</v>
      </c>
      <c r="F209" s="13">
        <v>54.281999999999996</v>
      </c>
      <c r="G209" s="13">
        <v>54.116259908034998</v>
      </c>
      <c r="H209" s="13">
        <v>53.970290853296802</v>
      </c>
      <c r="I209" s="13"/>
      <c r="J209" s="13"/>
      <c r="K209" s="13"/>
      <c r="L209" s="13"/>
      <c r="M209" s="13"/>
      <c r="N209" s="13"/>
      <c r="O209" s="13"/>
      <c r="P209" s="13"/>
      <c r="R209" s="13">
        <f t="shared" si="164"/>
        <v>-0.16574009196499873</v>
      </c>
      <c r="S209" s="13">
        <f t="shared" si="127"/>
        <v>-0.31170914670319405</v>
      </c>
      <c r="T209" s="13" t="str">
        <f t="shared" si="128"/>
        <v/>
      </c>
      <c r="U209" s="13" t="str">
        <f t="shared" si="129"/>
        <v/>
      </c>
      <c r="V209" s="13" t="str">
        <f t="shared" si="130"/>
        <v/>
      </c>
      <c r="W209" s="13" t="str">
        <f t="shared" si="131"/>
        <v/>
      </c>
      <c r="X209" s="13" t="str">
        <f t="shared" si="132"/>
        <v/>
      </c>
      <c r="Y209" s="13" t="str">
        <f t="shared" si="133"/>
        <v/>
      </c>
      <c r="Z209" s="13" t="str">
        <f t="shared" si="134"/>
        <v/>
      </c>
      <c r="AA209" s="13" t="str">
        <f t="shared" si="135"/>
        <v/>
      </c>
      <c r="AC209" s="14">
        <f t="shared" si="165"/>
        <v>-3.053315868335705E-3</v>
      </c>
      <c r="AD209" s="14">
        <f t="shared" si="136"/>
        <v>-5.7424034984561011E-3</v>
      </c>
      <c r="AE209" s="14" t="str">
        <f t="shared" si="137"/>
        <v/>
      </c>
      <c r="AF209" s="14" t="str">
        <f t="shared" si="138"/>
        <v/>
      </c>
      <c r="AG209" s="14" t="str">
        <f t="shared" si="139"/>
        <v/>
      </c>
      <c r="AH209" s="14" t="str">
        <f t="shared" si="140"/>
        <v/>
      </c>
      <c r="AI209" s="14" t="str">
        <f t="shared" si="141"/>
        <v/>
      </c>
      <c r="AJ209" s="14" t="str">
        <f t="shared" si="142"/>
        <v/>
      </c>
      <c r="AK209" s="14" t="str">
        <f t="shared" si="143"/>
        <v/>
      </c>
      <c r="AL209" s="14" t="str">
        <f t="shared" si="144"/>
        <v/>
      </c>
      <c r="AN209" s="14">
        <f t="shared" si="166"/>
        <v>3.053315868335705E-3</v>
      </c>
      <c r="AO209" s="14">
        <f t="shared" si="145"/>
        <v>5.7424034984561011E-3</v>
      </c>
      <c r="AP209" s="14" t="str">
        <f t="shared" si="146"/>
        <v/>
      </c>
      <c r="AQ209" s="14" t="str">
        <f t="shared" si="147"/>
        <v/>
      </c>
      <c r="AR209" s="14" t="str">
        <f t="shared" si="148"/>
        <v/>
      </c>
      <c r="AS209" s="14" t="str">
        <f t="shared" si="149"/>
        <v/>
      </c>
      <c r="AT209" s="14" t="str">
        <f t="shared" si="150"/>
        <v/>
      </c>
      <c r="AU209" s="14" t="str">
        <f t="shared" si="151"/>
        <v/>
      </c>
      <c r="AV209" s="14" t="str">
        <f t="shared" si="152"/>
        <v/>
      </c>
      <c r="AW209" s="14" t="str">
        <f t="shared" si="153"/>
        <v/>
      </c>
      <c r="AY209" s="20">
        <f t="shared" si="167"/>
        <v>1664.6498093999999</v>
      </c>
      <c r="AZ209" s="20">
        <f t="shared" si="154"/>
        <v>1659.5671077217369</v>
      </c>
      <c r="BA209" s="20">
        <f t="shared" si="155"/>
        <v>1655.0907185107969</v>
      </c>
      <c r="BB209" s="20" t="str">
        <f t="shared" si="156"/>
        <v/>
      </c>
      <c r="BC209" s="20" t="str">
        <f t="shared" si="157"/>
        <v/>
      </c>
      <c r="BD209" s="20" t="str">
        <f t="shared" si="158"/>
        <v/>
      </c>
      <c r="BE209" s="20" t="str">
        <f t="shared" si="159"/>
        <v/>
      </c>
      <c r="BF209" s="20" t="str">
        <f t="shared" si="160"/>
        <v/>
      </c>
      <c r="BG209" s="20" t="str">
        <f t="shared" si="161"/>
        <v/>
      </c>
      <c r="BH209" s="20" t="str">
        <f t="shared" si="162"/>
        <v/>
      </c>
      <c r="BI209" s="20" t="str">
        <f t="shared" si="163"/>
        <v/>
      </c>
    </row>
    <row r="210" spans="2:61">
      <c r="B210" t="str">
        <f t="shared" si="126"/>
        <v>2009:8</v>
      </c>
      <c r="C210">
        <v>2009</v>
      </c>
      <c r="D210">
        <v>8</v>
      </c>
      <c r="E210" s="13">
        <v>30.619</v>
      </c>
      <c r="F210" s="13">
        <v>50.304000000000002</v>
      </c>
      <c r="G210" s="13">
        <v>49.415253153447502</v>
      </c>
      <c r="H210" s="13">
        <v>49.278364740981303</v>
      </c>
      <c r="I210" s="13"/>
      <c r="J210" s="13"/>
      <c r="K210" s="13"/>
      <c r="L210" s="13"/>
      <c r="M210" s="13"/>
      <c r="N210" s="13"/>
      <c r="O210" s="13"/>
      <c r="P210" s="13"/>
      <c r="R210" s="13">
        <f t="shared" si="164"/>
        <v>-0.88874684655250036</v>
      </c>
      <c r="S210" s="13">
        <f t="shared" si="127"/>
        <v>-1.0256352590186992</v>
      </c>
      <c r="T210" s="13" t="str">
        <f t="shared" si="128"/>
        <v/>
      </c>
      <c r="U210" s="13" t="str">
        <f t="shared" si="129"/>
        <v/>
      </c>
      <c r="V210" s="13" t="str">
        <f t="shared" si="130"/>
        <v/>
      </c>
      <c r="W210" s="13" t="str">
        <f t="shared" si="131"/>
        <v/>
      </c>
      <c r="X210" s="13" t="str">
        <f t="shared" si="132"/>
        <v/>
      </c>
      <c r="Y210" s="13" t="str">
        <f t="shared" si="133"/>
        <v/>
      </c>
      <c r="Z210" s="13" t="str">
        <f t="shared" si="134"/>
        <v/>
      </c>
      <c r="AA210" s="13" t="str">
        <f t="shared" si="135"/>
        <v/>
      </c>
      <c r="AC210" s="14">
        <f t="shared" si="165"/>
        <v>-1.7667518419062108E-2</v>
      </c>
      <c r="AD210" s="14">
        <f t="shared" si="136"/>
        <v>-2.0388741631255949E-2</v>
      </c>
      <c r="AE210" s="14" t="str">
        <f t="shared" si="137"/>
        <v/>
      </c>
      <c r="AF210" s="14" t="str">
        <f t="shared" si="138"/>
        <v/>
      </c>
      <c r="AG210" s="14" t="str">
        <f t="shared" si="139"/>
        <v/>
      </c>
      <c r="AH210" s="14" t="str">
        <f t="shared" si="140"/>
        <v/>
      </c>
      <c r="AI210" s="14" t="str">
        <f t="shared" si="141"/>
        <v/>
      </c>
      <c r="AJ210" s="14" t="str">
        <f t="shared" si="142"/>
        <v/>
      </c>
      <c r="AK210" s="14" t="str">
        <f t="shared" si="143"/>
        <v/>
      </c>
      <c r="AL210" s="14" t="str">
        <f t="shared" si="144"/>
        <v/>
      </c>
      <c r="AN210" s="14">
        <f t="shared" si="166"/>
        <v>1.7667518419062108E-2</v>
      </c>
      <c r="AO210" s="14">
        <f t="shared" si="145"/>
        <v>2.0388741631255949E-2</v>
      </c>
      <c r="AP210" s="14" t="str">
        <f t="shared" si="146"/>
        <v/>
      </c>
      <c r="AQ210" s="14" t="str">
        <f t="shared" si="147"/>
        <v/>
      </c>
      <c r="AR210" s="14" t="str">
        <f t="shared" si="148"/>
        <v/>
      </c>
      <c r="AS210" s="14" t="str">
        <f t="shared" si="149"/>
        <v/>
      </c>
      <c r="AT210" s="14" t="str">
        <f t="shared" si="150"/>
        <v/>
      </c>
      <c r="AU210" s="14" t="str">
        <f t="shared" si="151"/>
        <v/>
      </c>
      <c r="AV210" s="14" t="str">
        <f t="shared" si="152"/>
        <v/>
      </c>
      <c r="AW210" s="14" t="str">
        <f t="shared" si="153"/>
        <v/>
      </c>
      <c r="AY210" s="20">
        <f t="shared" si="167"/>
        <v>1540.258176</v>
      </c>
      <c r="AZ210" s="20">
        <f t="shared" si="154"/>
        <v>1513.0456363054091</v>
      </c>
      <c r="BA210" s="20">
        <f t="shared" si="155"/>
        <v>1508.8542500041065</v>
      </c>
      <c r="BB210" s="20" t="str">
        <f t="shared" si="156"/>
        <v/>
      </c>
      <c r="BC210" s="20" t="str">
        <f t="shared" si="157"/>
        <v/>
      </c>
      <c r="BD210" s="20" t="str">
        <f t="shared" si="158"/>
        <v/>
      </c>
      <c r="BE210" s="20" t="str">
        <f t="shared" si="159"/>
        <v/>
      </c>
      <c r="BF210" s="20" t="str">
        <f t="shared" si="160"/>
        <v/>
      </c>
      <c r="BG210" s="20" t="str">
        <f t="shared" si="161"/>
        <v/>
      </c>
      <c r="BH210" s="20" t="str">
        <f t="shared" si="162"/>
        <v/>
      </c>
      <c r="BI210" s="20" t="str">
        <f t="shared" si="163"/>
        <v/>
      </c>
    </row>
    <row r="211" spans="2:61">
      <c r="B211" t="str">
        <f t="shared" si="126"/>
        <v>2009:9</v>
      </c>
      <c r="C211">
        <v>2009</v>
      </c>
      <c r="D211">
        <v>9</v>
      </c>
      <c r="E211" s="13">
        <v>30.8095</v>
      </c>
      <c r="F211" s="13">
        <v>43.171999999999997</v>
      </c>
      <c r="G211" s="13">
        <v>43.722372435539498</v>
      </c>
      <c r="H211" s="13">
        <v>43.598631466048701</v>
      </c>
      <c r="I211" s="13"/>
      <c r="J211" s="13"/>
      <c r="K211" s="13"/>
      <c r="L211" s="13"/>
      <c r="M211" s="13"/>
      <c r="N211" s="13"/>
      <c r="O211" s="13"/>
      <c r="P211" s="13"/>
      <c r="R211" s="13">
        <f t="shared" si="164"/>
        <v>0.55037243553950077</v>
      </c>
      <c r="S211" s="13">
        <f t="shared" si="127"/>
        <v>0.42663146604870406</v>
      </c>
      <c r="T211" s="13" t="str">
        <f t="shared" si="128"/>
        <v/>
      </c>
      <c r="U211" s="13" t="str">
        <f t="shared" si="129"/>
        <v/>
      </c>
      <c r="V211" s="13" t="str">
        <f t="shared" si="130"/>
        <v/>
      </c>
      <c r="W211" s="13" t="str">
        <f t="shared" si="131"/>
        <v/>
      </c>
      <c r="X211" s="13" t="str">
        <f t="shared" si="132"/>
        <v/>
      </c>
      <c r="Y211" s="13" t="str">
        <f t="shared" si="133"/>
        <v/>
      </c>
      <c r="Z211" s="13" t="str">
        <f t="shared" si="134"/>
        <v/>
      </c>
      <c r="AA211" s="13" t="str">
        <f t="shared" si="135"/>
        <v/>
      </c>
      <c r="AC211" s="14">
        <f t="shared" si="165"/>
        <v>1.2748365504018828E-2</v>
      </c>
      <c r="AD211" s="14">
        <f t="shared" si="136"/>
        <v>9.8821334672635989E-3</v>
      </c>
      <c r="AE211" s="14" t="str">
        <f t="shared" si="137"/>
        <v/>
      </c>
      <c r="AF211" s="14" t="str">
        <f t="shared" si="138"/>
        <v/>
      </c>
      <c r="AG211" s="14" t="str">
        <f t="shared" si="139"/>
        <v/>
      </c>
      <c r="AH211" s="14" t="str">
        <f t="shared" si="140"/>
        <v/>
      </c>
      <c r="AI211" s="14" t="str">
        <f t="shared" si="141"/>
        <v/>
      </c>
      <c r="AJ211" s="14" t="str">
        <f t="shared" si="142"/>
        <v/>
      </c>
      <c r="AK211" s="14" t="str">
        <f t="shared" si="143"/>
        <v/>
      </c>
      <c r="AL211" s="14" t="str">
        <f t="shared" si="144"/>
        <v/>
      </c>
      <c r="AN211" s="14">
        <f t="shared" si="166"/>
        <v>1.2748365504018828E-2</v>
      </c>
      <c r="AO211" s="14">
        <f t="shared" si="145"/>
        <v>9.8821334672635989E-3</v>
      </c>
      <c r="AP211" s="14" t="str">
        <f t="shared" si="146"/>
        <v/>
      </c>
      <c r="AQ211" s="14" t="str">
        <f t="shared" si="147"/>
        <v/>
      </c>
      <c r="AR211" s="14" t="str">
        <f t="shared" si="148"/>
        <v/>
      </c>
      <c r="AS211" s="14" t="str">
        <f t="shared" si="149"/>
        <v/>
      </c>
      <c r="AT211" s="14" t="str">
        <f t="shared" si="150"/>
        <v/>
      </c>
      <c r="AU211" s="14" t="str">
        <f t="shared" si="151"/>
        <v/>
      </c>
      <c r="AV211" s="14" t="str">
        <f t="shared" si="152"/>
        <v/>
      </c>
      <c r="AW211" s="14" t="str">
        <f t="shared" si="153"/>
        <v/>
      </c>
      <c r="AY211" s="20">
        <f t="shared" si="167"/>
        <v>1330.1077339999999</v>
      </c>
      <c r="AZ211" s="20">
        <f t="shared" si="154"/>
        <v>1347.0644335527541</v>
      </c>
      <c r="BA211" s="20">
        <f t="shared" si="155"/>
        <v>1343.2520361532274</v>
      </c>
      <c r="BB211" s="20" t="str">
        <f t="shared" si="156"/>
        <v/>
      </c>
      <c r="BC211" s="20" t="str">
        <f t="shared" si="157"/>
        <v/>
      </c>
      <c r="BD211" s="20" t="str">
        <f t="shared" si="158"/>
        <v/>
      </c>
      <c r="BE211" s="20" t="str">
        <f t="shared" si="159"/>
        <v/>
      </c>
      <c r="BF211" s="20" t="str">
        <f t="shared" si="160"/>
        <v/>
      </c>
      <c r="BG211" s="20" t="str">
        <f t="shared" si="161"/>
        <v/>
      </c>
      <c r="BH211" s="20" t="str">
        <f t="shared" si="162"/>
        <v/>
      </c>
      <c r="BI211" s="20" t="str">
        <f t="shared" si="163"/>
        <v/>
      </c>
    </row>
    <row r="212" spans="2:61">
      <c r="B212" t="str">
        <f t="shared" si="126"/>
        <v>2009:10</v>
      </c>
      <c r="C212">
        <v>2009</v>
      </c>
      <c r="D212">
        <v>10</v>
      </c>
      <c r="E212" s="13">
        <v>29.666699999999999</v>
      </c>
      <c r="F212" s="13">
        <v>41.353000000000002</v>
      </c>
      <c r="G212" s="13">
        <v>40.5411662491234</v>
      </c>
      <c r="H212" s="13">
        <v>40.440172469876899</v>
      </c>
      <c r="I212" s="13"/>
      <c r="J212" s="13"/>
      <c r="K212" s="13"/>
      <c r="L212" s="13"/>
      <c r="M212" s="13"/>
      <c r="N212" s="13"/>
      <c r="O212" s="13"/>
      <c r="P212" s="13"/>
      <c r="R212" s="13">
        <f t="shared" si="164"/>
        <v>-0.81183375087660181</v>
      </c>
      <c r="S212" s="13">
        <f t="shared" si="127"/>
        <v>-0.9128275301231028</v>
      </c>
      <c r="T212" s="13" t="str">
        <f t="shared" si="128"/>
        <v/>
      </c>
      <c r="U212" s="13" t="str">
        <f t="shared" si="129"/>
        <v/>
      </c>
      <c r="V212" s="13" t="str">
        <f t="shared" si="130"/>
        <v/>
      </c>
      <c r="W212" s="13" t="str">
        <f t="shared" si="131"/>
        <v/>
      </c>
      <c r="X212" s="13" t="str">
        <f t="shared" si="132"/>
        <v/>
      </c>
      <c r="Y212" s="13" t="str">
        <f t="shared" si="133"/>
        <v/>
      </c>
      <c r="Z212" s="13" t="str">
        <f t="shared" si="134"/>
        <v/>
      </c>
      <c r="AA212" s="13" t="str">
        <f t="shared" si="135"/>
        <v/>
      </c>
      <c r="AC212" s="14">
        <f t="shared" si="165"/>
        <v>-1.9631798197872023E-2</v>
      </c>
      <c r="AD212" s="14">
        <f t="shared" si="136"/>
        <v>-2.2074034051292598E-2</v>
      </c>
      <c r="AE212" s="14" t="str">
        <f t="shared" si="137"/>
        <v/>
      </c>
      <c r="AF212" s="14" t="str">
        <f t="shared" si="138"/>
        <v/>
      </c>
      <c r="AG212" s="14" t="str">
        <f t="shared" si="139"/>
        <v/>
      </c>
      <c r="AH212" s="14" t="str">
        <f t="shared" si="140"/>
        <v/>
      </c>
      <c r="AI212" s="14" t="str">
        <f t="shared" si="141"/>
        <v/>
      </c>
      <c r="AJ212" s="14" t="str">
        <f t="shared" si="142"/>
        <v/>
      </c>
      <c r="AK212" s="14" t="str">
        <f t="shared" si="143"/>
        <v/>
      </c>
      <c r="AL212" s="14" t="str">
        <f t="shared" si="144"/>
        <v/>
      </c>
      <c r="AN212" s="14">
        <f t="shared" si="166"/>
        <v>1.9631798197872023E-2</v>
      </c>
      <c r="AO212" s="14">
        <f t="shared" si="145"/>
        <v>2.2074034051292598E-2</v>
      </c>
      <c r="AP212" s="14" t="str">
        <f t="shared" si="146"/>
        <v/>
      </c>
      <c r="AQ212" s="14" t="str">
        <f t="shared" si="147"/>
        <v/>
      </c>
      <c r="AR212" s="14" t="str">
        <f t="shared" si="148"/>
        <v/>
      </c>
      <c r="AS212" s="14" t="str">
        <f t="shared" si="149"/>
        <v/>
      </c>
      <c r="AT212" s="14" t="str">
        <f t="shared" si="150"/>
        <v/>
      </c>
      <c r="AU212" s="14" t="str">
        <f t="shared" si="151"/>
        <v/>
      </c>
      <c r="AV212" s="14" t="str">
        <f t="shared" si="152"/>
        <v/>
      </c>
      <c r="AW212" s="14" t="str">
        <f t="shared" si="153"/>
        <v/>
      </c>
      <c r="AY212" s="20">
        <f t="shared" si="167"/>
        <v>1226.8070451000001</v>
      </c>
      <c r="AZ212" s="20">
        <f t="shared" si="154"/>
        <v>1202.7226167628692</v>
      </c>
      <c r="BA212" s="20">
        <f t="shared" si="155"/>
        <v>1199.7264646120968</v>
      </c>
      <c r="BB212" s="20" t="str">
        <f t="shared" si="156"/>
        <v/>
      </c>
      <c r="BC212" s="20" t="str">
        <f t="shared" si="157"/>
        <v/>
      </c>
      <c r="BD212" s="20" t="str">
        <f t="shared" si="158"/>
        <v/>
      </c>
      <c r="BE212" s="20" t="str">
        <f t="shared" si="159"/>
        <v/>
      </c>
      <c r="BF212" s="20" t="str">
        <f t="shared" si="160"/>
        <v/>
      </c>
      <c r="BG212" s="20" t="str">
        <f t="shared" si="161"/>
        <v/>
      </c>
      <c r="BH212" s="20" t="str">
        <f t="shared" si="162"/>
        <v/>
      </c>
      <c r="BI212" s="20" t="str">
        <f t="shared" si="163"/>
        <v/>
      </c>
    </row>
    <row r="213" spans="2:61">
      <c r="B213" t="str">
        <f t="shared" si="126"/>
        <v>2009:11</v>
      </c>
      <c r="C213">
        <v>2009</v>
      </c>
      <c r="D213">
        <v>11</v>
      </c>
      <c r="E213" s="13">
        <v>28.619</v>
      </c>
      <c r="F213" s="13">
        <v>28.664999999999999</v>
      </c>
      <c r="G213" s="13">
        <v>28.530285122657499</v>
      </c>
      <c r="H213" s="13">
        <v>28.441000341662701</v>
      </c>
      <c r="I213" s="13"/>
      <c r="J213" s="13"/>
      <c r="K213" s="13"/>
      <c r="L213" s="13"/>
      <c r="M213" s="13"/>
      <c r="N213" s="13"/>
      <c r="O213" s="13"/>
      <c r="P213" s="13"/>
      <c r="R213" s="13">
        <f t="shared" si="164"/>
        <v>-0.13471487734249976</v>
      </c>
      <c r="S213" s="13">
        <f t="shared" si="127"/>
        <v>-0.22399965833729851</v>
      </c>
      <c r="T213" s="13" t="str">
        <f t="shared" si="128"/>
        <v/>
      </c>
      <c r="U213" s="13" t="str">
        <f t="shared" si="129"/>
        <v/>
      </c>
      <c r="V213" s="13" t="str">
        <f t="shared" si="130"/>
        <v/>
      </c>
      <c r="W213" s="13" t="str">
        <f t="shared" si="131"/>
        <v/>
      </c>
      <c r="X213" s="13" t="str">
        <f t="shared" si="132"/>
        <v/>
      </c>
      <c r="Y213" s="13" t="str">
        <f t="shared" si="133"/>
        <v/>
      </c>
      <c r="Z213" s="13" t="str">
        <f t="shared" si="134"/>
        <v/>
      </c>
      <c r="AA213" s="13" t="str">
        <f t="shared" si="135"/>
        <v/>
      </c>
      <c r="AC213" s="14">
        <f t="shared" si="165"/>
        <v>-4.6996294206349126E-3</v>
      </c>
      <c r="AD213" s="14">
        <f t="shared" si="136"/>
        <v>-7.814395895248509E-3</v>
      </c>
      <c r="AE213" s="14" t="str">
        <f t="shared" si="137"/>
        <v/>
      </c>
      <c r="AF213" s="14" t="str">
        <f t="shared" si="138"/>
        <v/>
      </c>
      <c r="AG213" s="14" t="str">
        <f t="shared" si="139"/>
        <v/>
      </c>
      <c r="AH213" s="14" t="str">
        <f t="shared" si="140"/>
        <v/>
      </c>
      <c r="AI213" s="14" t="str">
        <f t="shared" si="141"/>
        <v/>
      </c>
      <c r="AJ213" s="14" t="str">
        <f t="shared" si="142"/>
        <v/>
      </c>
      <c r="AK213" s="14" t="str">
        <f t="shared" si="143"/>
        <v/>
      </c>
      <c r="AL213" s="14" t="str">
        <f t="shared" si="144"/>
        <v/>
      </c>
      <c r="AN213" s="14">
        <f t="shared" si="166"/>
        <v>4.6996294206349126E-3</v>
      </c>
      <c r="AO213" s="14">
        <f t="shared" si="145"/>
        <v>7.814395895248509E-3</v>
      </c>
      <c r="AP213" s="14" t="str">
        <f t="shared" si="146"/>
        <v/>
      </c>
      <c r="AQ213" s="14" t="str">
        <f t="shared" si="147"/>
        <v/>
      </c>
      <c r="AR213" s="14" t="str">
        <f t="shared" si="148"/>
        <v/>
      </c>
      <c r="AS213" s="14" t="str">
        <f t="shared" si="149"/>
        <v/>
      </c>
      <c r="AT213" s="14" t="str">
        <f t="shared" si="150"/>
        <v/>
      </c>
      <c r="AU213" s="14" t="str">
        <f t="shared" si="151"/>
        <v/>
      </c>
      <c r="AV213" s="14" t="str">
        <f t="shared" si="152"/>
        <v/>
      </c>
      <c r="AW213" s="14" t="str">
        <f t="shared" si="153"/>
        <v/>
      </c>
      <c r="AY213" s="20">
        <f t="shared" si="167"/>
        <v>820.36363499999993</v>
      </c>
      <c r="AZ213" s="20">
        <f t="shared" si="154"/>
        <v>816.50822992533494</v>
      </c>
      <c r="BA213" s="20">
        <f t="shared" si="155"/>
        <v>813.95298877804487</v>
      </c>
      <c r="BB213" s="20" t="str">
        <f t="shared" si="156"/>
        <v/>
      </c>
      <c r="BC213" s="20" t="str">
        <f t="shared" si="157"/>
        <v/>
      </c>
      <c r="BD213" s="20" t="str">
        <f t="shared" si="158"/>
        <v/>
      </c>
      <c r="BE213" s="20" t="str">
        <f t="shared" si="159"/>
        <v/>
      </c>
      <c r="BF213" s="20" t="str">
        <f t="shared" si="160"/>
        <v/>
      </c>
      <c r="BG213" s="20" t="str">
        <f t="shared" si="161"/>
        <v/>
      </c>
      <c r="BH213" s="20" t="str">
        <f t="shared" si="162"/>
        <v/>
      </c>
      <c r="BI213" s="20" t="str">
        <f t="shared" si="163"/>
        <v/>
      </c>
    </row>
    <row r="214" spans="2:61">
      <c r="B214" t="str">
        <f t="shared" si="126"/>
        <v>2009:12</v>
      </c>
      <c r="C214">
        <v>2009</v>
      </c>
      <c r="D214">
        <v>12</v>
      </c>
      <c r="E214" s="13">
        <v>30.952400000000001</v>
      </c>
      <c r="F214" s="13">
        <v>32.552</v>
      </c>
      <c r="G214" s="13">
        <v>31.882312321983999</v>
      </c>
      <c r="H214" s="13">
        <v>31.817300085187501</v>
      </c>
      <c r="I214" s="13"/>
      <c r="J214" s="13"/>
      <c r="K214" s="13"/>
      <c r="L214" s="13"/>
      <c r="M214" s="13"/>
      <c r="N214" s="13"/>
      <c r="O214" s="13"/>
      <c r="P214" s="13"/>
      <c r="R214" s="13">
        <f t="shared" si="164"/>
        <v>-0.66968767801600038</v>
      </c>
      <c r="S214" s="13">
        <f t="shared" si="127"/>
        <v>-0.73469991481249863</v>
      </c>
      <c r="T214" s="13" t="str">
        <f t="shared" si="128"/>
        <v/>
      </c>
      <c r="U214" s="13" t="str">
        <f t="shared" si="129"/>
        <v/>
      </c>
      <c r="V214" s="13" t="str">
        <f t="shared" si="130"/>
        <v/>
      </c>
      <c r="W214" s="13" t="str">
        <f t="shared" si="131"/>
        <v/>
      </c>
      <c r="X214" s="13" t="str">
        <f t="shared" si="132"/>
        <v/>
      </c>
      <c r="Y214" s="13" t="str">
        <f t="shared" si="133"/>
        <v/>
      </c>
      <c r="Z214" s="13" t="str">
        <f t="shared" si="134"/>
        <v/>
      </c>
      <c r="AA214" s="13" t="str">
        <f t="shared" si="135"/>
        <v/>
      </c>
      <c r="AC214" s="14">
        <f t="shared" si="165"/>
        <v>-2.0572858135168359E-2</v>
      </c>
      <c r="AD214" s="14">
        <f t="shared" si="136"/>
        <v>-2.2570039162340214E-2</v>
      </c>
      <c r="AE214" s="14" t="str">
        <f t="shared" si="137"/>
        <v/>
      </c>
      <c r="AF214" s="14" t="str">
        <f t="shared" si="138"/>
        <v/>
      </c>
      <c r="AG214" s="14" t="str">
        <f t="shared" si="139"/>
        <v/>
      </c>
      <c r="AH214" s="14" t="str">
        <f t="shared" si="140"/>
        <v/>
      </c>
      <c r="AI214" s="14" t="str">
        <f t="shared" si="141"/>
        <v/>
      </c>
      <c r="AJ214" s="14" t="str">
        <f t="shared" si="142"/>
        <v/>
      </c>
      <c r="AK214" s="14" t="str">
        <f t="shared" si="143"/>
        <v/>
      </c>
      <c r="AL214" s="14" t="str">
        <f t="shared" si="144"/>
        <v/>
      </c>
      <c r="AN214" s="14">
        <f t="shared" si="166"/>
        <v>2.0572858135168359E-2</v>
      </c>
      <c r="AO214" s="14">
        <f t="shared" si="145"/>
        <v>2.2570039162340214E-2</v>
      </c>
      <c r="AP214" s="14" t="str">
        <f t="shared" si="146"/>
        <v/>
      </c>
      <c r="AQ214" s="14" t="str">
        <f t="shared" si="147"/>
        <v/>
      </c>
      <c r="AR214" s="14" t="str">
        <f t="shared" si="148"/>
        <v/>
      </c>
      <c r="AS214" s="14" t="str">
        <f t="shared" si="149"/>
        <v/>
      </c>
      <c r="AT214" s="14" t="str">
        <f t="shared" si="150"/>
        <v/>
      </c>
      <c r="AU214" s="14" t="str">
        <f t="shared" si="151"/>
        <v/>
      </c>
      <c r="AV214" s="14" t="str">
        <f t="shared" si="152"/>
        <v/>
      </c>
      <c r="AW214" s="14" t="str">
        <f t="shared" si="153"/>
        <v/>
      </c>
      <c r="AY214" s="20">
        <f t="shared" si="167"/>
        <v>1007.5625248</v>
      </c>
      <c r="AZ214" s="20">
        <f t="shared" si="154"/>
        <v>986.83408391497755</v>
      </c>
      <c r="BA214" s="20">
        <f t="shared" si="155"/>
        <v>984.82179915675761</v>
      </c>
      <c r="BB214" s="20" t="str">
        <f t="shared" si="156"/>
        <v/>
      </c>
      <c r="BC214" s="20" t="str">
        <f t="shared" si="157"/>
        <v/>
      </c>
      <c r="BD214" s="20" t="str">
        <f t="shared" si="158"/>
        <v/>
      </c>
      <c r="BE214" s="20" t="str">
        <f t="shared" si="159"/>
        <v/>
      </c>
      <c r="BF214" s="20" t="str">
        <f t="shared" si="160"/>
        <v/>
      </c>
      <c r="BG214" s="20" t="str">
        <f t="shared" si="161"/>
        <v/>
      </c>
      <c r="BH214" s="20" t="str">
        <f t="shared" si="162"/>
        <v/>
      </c>
      <c r="BI214" s="20" t="str">
        <f t="shared" si="163"/>
        <v/>
      </c>
    </row>
    <row r="215" spans="2:61">
      <c r="B215" t="str">
        <f t="shared" si="126"/>
        <v>2010:1</v>
      </c>
      <c r="C215">
        <v>2010</v>
      </c>
      <c r="D215">
        <v>1</v>
      </c>
      <c r="E215" s="13">
        <v>32.332999999999998</v>
      </c>
      <c r="F215" s="13">
        <v>45.956000000000003</v>
      </c>
      <c r="G215" s="13">
        <v>46.799689524796399</v>
      </c>
      <c r="H215" s="13">
        <v>46.726130561793198</v>
      </c>
      <c r="I215" s="13"/>
      <c r="J215" s="13"/>
      <c r="K215" s="13"/>
      <c r="L215" s="13"/>
      <c r="M215" s="13"/>
      <c r="N215" s="13"/>
      <c r="O215" s="13"/>
      <c r="P215" s="13"/>
      <c r="R215" s="13">
        <f t="shared" si="164"/>
        <v>0.84368952479639603</v>
      </c>
      <c r="S215" s="13">
        <f t="shared" si="127"/>
        <v>0.77013056179319506</v>
      </c>
      <c r="T215" s="13" t="str">
        <f t="shared" si="128"/>
        <v/>
      </c>
      <c r="U215" s="13" t="str">
        <f t="shared" si="129"/>
        <v/>
      </c>
      <c r="V215" s="13" t="str">
        <f t="shared" si="130"/>
        <v/>
      </c>
      <c r="W215" s="13" t="str">
        <f t="shared" si="131"/>
        <v/>
      </c>
      <c r="X215" s="13" t="str">
        <f t="shared" si="132"/>
        <v/>
      </c>
      <c r="Y215" s="13" t="str">
        <f t="shared" si="133"/>
        <v/>
      </c>
      <c r="Z215" s="13" t="str">
        <f t="shared" si="134"/>
        <v/>
      </c>
      <c r="AA215" s="13" t="str">
        <f t="shared" si="135"/>
        <v/>
      </c>
      <c r="AC215" s="14">
        <f t="shared" si="165"/>
        <v>1.83586370614587E-2</v>
      </c>
      <c r="AD215" s="14">
        <f t="shared" si="136"/>
        <v>1.6757998124144725E-2</v>
      </c>
      <c r="AE215" s="14" t="str">
        <f t="shared" si="137"/>
        <v/>
      </c>
      <c r="AF215" s="14" t="str">
        <f t="shared" si="138"/>
        <v/>
      </c>
      <c r="AG215" s="14" t="str">
        <f t="shared" si="139"/>
        <v/>
      </c>
      <c r="AH215" s="14" t="str">
        <f t="shared" si="140"/>
        <v/>
      </c>
      <c r="AI215" s="14" t="str">
        <f t="shared" si="141"/>
        <v/>
      </c>
      <c r="AJ215" s="14" t="str">
        <f t="shared" si="142"/>
        <v/>
      </c>
      <c r="AK215" s="14" t="str">
        <f t="shared" si="143"/>
        <v/>
      </c>
      <c r="AL215" s="14" t="str">
        <f t="shared" si="144"/>
        <v/>
      </c>
      <c r="AN215" s="14">
        <f t="shared" si="166"/>
        <v>1.83586370614587E-2</v>
      </c>
      <c r="AO215" s="14">
        <f t="shared" si="145"/>
        <v>1.6757998124144725E-2</v>
      </c>
      <c r="AP215" s="14" t="str">
        <f t="shared" si="146"/>
        <v/>
      </c>
      <c r="AQ215" s="14" t="str">
        <f t="shared" si="147"/>
        <v/>
      </c>
      <c r="AR215" s="14" t="str">
        <f t="shared" si="148"/>
        <v/>
      </c>
      <c r="AS215" s="14" t="str">
        <f t="shared" si="149"/>
        <v/>
      </c>
      <c r="AT215" s="14" t="str">
        <f t="shared" si="150"/>
        <v/>
      </c>
      <c r="AU215" s="14" t="str">
        <f t="shared" si="151"/>
        <v/>
      </c>
      <c r="AV215" s="14" t="str">
        <f t="shared" si="152"/>
        <v/>
      </c>
      <c r="AW215" s="14" t="str">
        <f t="shared" si="153"/>
        <v/>
      </c>
      <c r="AY215" s="20">
        <f t="shared" si="167"/>
        <v>1485.895348</v>
      </c>
      <c r="AZ215" s="20">
        <f t="shared" si="154"/>
        <v>1513.1743614052418</v>
      </c>
      <c r="BA215" s="20">
        <f t="shared" si="155"/>
        <v>1510.7959794544595</v>
      </c>
      <c r="BB215" s="20" t="str">
        <f t="shared" si="156"/>
        <v/>
      </c>
      <c r="BC215" s="20" t="str">
        <f t="shared" si="157"/>
        <v/>
      </c>
      <c r="BD215" s="20" t="str">
        <f t="shared" si="158"/>
        <v/>
      </c>
      <c r="BE215" s="20" t="str">
        <f t="shared" si="159"/>
        <v/>
      </c>
      <c r="BF215" s="20" t="str">
        <f t="shared" si="160"/>
        <v/>
      </c>
      <c r="BG215" s="20" t="str">
        <f t="shared" si="161"/>
        <v/>
      </c>
      <c r="BH215" s="20" t="str">
        <f t="shared" si="162"/>
        <v/>
      </c>
      <c r="BI215" s="20" t="str">
        <f t="shared" si="163"/>
        <v/>
      </c>
    </row>
    <row r="216" spans="2:61">
      <c r="B216" t="str">
        <f t="shared" si="126"/>
        <v>2010:2</v>
      </c>
      <c r="C216">
        <v>2010</v>
      </c>
      <c r="D216">
        <v>2</v>
      </c>
      <c r="E216" s="13">
        <v>29.952000000000002</v>
      </c>
      <c r="F216" s="13">
        <v>42.723999999999997</v>
      </c>
      <c r="G216" s="13">
        <v>42.034282803153303</v>
      </c>
      <c r="H216" s="13">
        <v>41.985505694804502</v>
      </c>
      <c r="I216" s="13"/>
      <c r="J216" s="13"/>
      <c r="K216" s="13"/>
      <c r="L216" s="13"/>
      <c r="M216" s="13"/>
      <c r="N216" s="13"/>
      <c r="O216" s="13"/>
      <c r="P216" s="13"/>
      <c r="R216" s="13">
        <f t="shared" si="164"/>
        <v>-0.68971719684669353</v>
      </c>
      <c r="S216" s="13">
        <f t="shared" si="127"/>
        <v>-0.73849430519549486</v>
      </c>
      <c r="T216" s="13" t="str">
        <f t="shared" si="128"/>
        <v/>
      </c>
      <c r="U216" s="13" t="str">
        <f t="shared" si="129"/>
        <v/>
      </c>
      <c r="V216" s="13" t="str">
        <f t="shared" si="130"/>
        <v/>
      </c>
      <c r="W216" s="13" t="str">
        <f t="shared" si="131"/>
        <v/>
      </c>
      <c r="X216" s="13" t="str">
        <f t="shared" si="132"/>
        <v/>
      </c>
      <c r="Y216" s="13" t="str">
        <f t="shared" si="133"/>
        <v/>
      </c>
      <c r="Z216" s="13" t="str">
        <f t="shared" si="134"/>
        <v/>
      </c>
      <c r="AA216" s="13" t="str">
        <f t="shared" si="135"/>
        <v/>
      </c>
      <c r="AC216" s="14">
        <f t="shared" si="165"/>
        <v>-1.6143553900540529E-2</v>
      </c>
      <c r="AD216" s="14">
        <f t="shared" si="136"/>
        <v>-1.7285233245845306E-2</v>
      </c>
      <c r="AE216" s="14" t="str">
        <f t="shared" si="137"/>
        <v/>
      </c>
      <c r="AF216" s="14" t="str">
        <f t="shared" si="138"/>
        <v/>
      </c>
      <c r="AG216" s="14" t="str">
        <f t="shared" si="139"/>
        <v/>
      </c>
      <c r="AH216" s="14" t="str">
        <f t="shared" si="140"/>
        <v/>
      </c>
      <c r="AI216" s="14" t="str">
        <f t="shared" si="141"/>
        <v/>
      </c>
      <c r="AJ216" s="14" t="str">
        <f t="shared" si="142"/>
        <v/>
      </c>
      <c r="AK216" s="14" t="str">
        <f t="shared" si="143"/>
        <v/>
      </c>
      <c r="AL216" s="14" t="str">
        <f t="shared" si="144"/>
        <v/>
      </c>
      <c r="AN216" s="14">
        <f t="shared" si="166"/>
        <v>1.6143553900540529E-2</v>
      </c>
      <c r="AO216" s="14">
        <f t="shared" si="145"/>
        <v>1.7285233245845306E-2</v>
      </c>
      <c r="AP216" s="14" t="str">
        <f t="shared" si="146"/>
        <v/>
      </c>
      <c r="AQ216" s="14" t="str">
        <f t="shared" si="147"/>
        <v/>
      </c>
      <c r="AR216" s="14" t="str">
        <f t="shared" si="148"/>
        <v/>
      </c>
      <c r="AS216" s="14" t="str">
        <f t="shared" si="149"/>
        <v/>
      </c>
      <c r="AT216" s="14" t="str">
        <f t="shared" si="150"/>
        <v/>
      </c>
      <c r="AU216" s="14" t="str">
        <f t="shared" si="151"/>
        <v/>
      </c>
      <c r="AV216" s="14" t="str">
        <f t="shared" si="152"/>
        <v/>
      </c>
      <c r="AW216" s="14" t="str">
        <f t="shared" si="153"/>
        <v/>
      </c>
      <c r="AY216" s="20">
        <f t="shared" si="167"/>
        <v>1279.6692479999999</v>
      </c>
      <c r="AZ216" s="20">
        <f t="shared" si="154"/>
        <v>1259.0108385200479</v>
      </c>
      <c r="BA216" s="20">
        <f t="shared" si="155"/>
        <v>1257.5498665707846</v>
      </c>
      <c r="BB216" s="20" t="str">
        <f t="shared" si="156"/>
        <v/>
      </c>
      <c r="BC216" s="20" t="str">
        <f t="shared" si="157"/>
        <v/>
      </c>
      <c r="BD216" s="20" t="str">
        <f t="shared" si="158"/>
        <v/>
      </c>
      <c r="BE216" s="20" t="str">
        <f t="shared" si="159"/>
        <v/>
      </c>
      <c r="BF216" s="20" t="str">
        <f t="shared" si="160"/>
        <v/>
      </c>
      <c r="BG216" s="20" t="str">
        <f t="shared" si="161"/>
        <v/>
      </c>
      <c r="BH216" s="20" t="str">
        <f t="shared" si="162"/>
        <v/>
      </c>
      <c r="BI216" s="20" t="str">
        <f t="shared" si="163"/>
        <v/>
      </c>
    </row>
    <row r="217" spans="2:61">
      <c r="B217" t="str">
        <f t="shared" si="126"/>
        <v>2010:3</v>
      </c>
      <c r="C217">
        <v>2010</v>
      </c>
      <c r="D217">
        <v>3</v>
      </c>
      <c r="E217" s="13">
        <v>29.381</v>
      </c>
      <c r="F217" s="13">
        <v>39.436</v>
      </c>
      <c r="G217" s="13">
        <v>38.390059599241901</v>
      </c>
      <c r="H217" s="13">
        <v>38.363933892429003</v>
      </c>
      <c r="I217" s="13"/>
      <c r="J217" s="13"/>
      <c r="K217" s="13"/>
      <c r="L217" s="13"/>
      <c r="M217" s="13"/>
      <c r="N217" s="13"/>
      <c r="O217" s="13"/>
      <c r="P217" s="13"/>
      <c r="R217" s="13">
        <f t="shared" si="164"/>
        <v>-1.0459404007580986</v>
      </c>
      <c r="S217" s="13">
        <f t="shared" si="127"/>
        <v>-1.072066107570997</v>
      </c>
      <c r="T217" s="13" t="str">
        <f t="shared" si="128"/>
        <v/>
      </c>
      <c r="U217" s="13" t="str">
        <f t="shared" si="129"/>
        <v/>
      </c>
      <c r="V217" s="13" t="str">
        <f t="shared" si="130"/>
        <v/>
      </c>
      <c r="W217" s="13" t="str">
        <f t="shared" si="131"/>
        <v/>
      </c>
      <c r="X217" s="13" t="str">
        <f t="shared" si="132"/>
        <v/>
      </c>
      <c r="Y217" s="13" t="str">
        <f t="shared" si="133"/>
        <v/>
      </c>
      <c r="Z217" s="13" t="str">
        <f t="shared" si="134"/>
        <v/>
      </c>
      <c r="AA217" s="13" t="str">
        <f t="shared" si="135"/>
        <v/>
      </c>
      <c r="AC217" s="14">
        <f t="shared" si="165"/>
        <v>-2.6522476943860902E-2</v>
      </c>
      <c r="AD217" s="14">
        <f t="shared" si="136"/>
        <v>-2.7184960634217388E-2</v>
      </c>
      <c r="AE217" s="14" t="str">
        <f t="shared" si="137"/>
        <v/>
      </c>
      <c r="AF217" s="14" t="str">
        <f t="shared" si="138"/>
        <v/>
      </c>
      <c r="AG217" s="14" t="str">
        <f t="shared" si="139"/>
        <v/>
      </c>
      <c r="AH217" s="14" t="str">
        <f t="shared" si="140"/>
        <v/>
      </c>
      <c r="AI217" s="14" t="str">
        <f t="shared" si="141"/>
        <v/>
      </c>
      <c r="AJ217" s="14" t="str">
        <f t="shared" si="142"/>
        <v/>
      </c>
      <c r="AK217" s="14" t="str">
        <f t="shared" si="143"/>
        <v/>
      </c>
      <c r="AL217" s="14" t="str">
        <f t="shared" si="144"/>
        <v/>
      </c>
      <c r="AN217" s="14">
        <f t="shared" si="166"/>
        <v>2.6522476943860902E-2</v>
      </c>
      <c r="AO217" s="14">
        <f t="shared" si="145"/>
        <v>2.7184960634217388E-2</v>
      </c>
      <c r="AP217" s="14" t="str">
        <f t="shared" si="146"/>
        <v/>
      </c>
      <c r="AQ217" s="14" t="str">
        <f t="shared" si="147"/>
        <v/>
      </c>
      <c r="AR217" s="14" t="str">
        <f t="shared" si="148"/>
        <v/>
      </c>
      <c r="AS217" s="14" t="str">
        <f t="shared" si="149"/>
        <v/>
      </c>
      <c r="AT217" s="14" t="str">
        <f t="shared" si="150"/>
        <v/>
      </c>
      <c r="AU217" s="14" t="str">
        <f t="shared" si="151"/>
        <v/>
      </c>
      <c r="AV217" s="14" t="str">
        <f t="shared" si="152"/>
        <v/>
      </c>
      <c r="AW217" s="14" t="str">
        <f t="shared" si="153"/>
        <v/>
      </c>
      <c r="AY217" s="20">
        <f t="shared" si="167"/>
        <v>1158.669116</v>
      </c>
      <c r="AZ217" s="20">
        <f t="shared" si="154"/>
        <v>1127.9383410853263</v>
      </c>
      <c r="BA217" s="20">
        <f t="shared" si="155"/>
        <v>1127.1707416934566</v>
      </c>
      <c r="BB217" s="20" t="str">
        <f t="shared" si="156"/>
        <v/>
      </c>
      <c r="BC217" s="20" t="str">
        <f t="shared" si="157"/>
        <v/>
      </c>
      <c r="BD217" s="20" t="str">
        <f t="shared" si="158"/>
        <v/>
      </c>
      <c r="BE217" s="20" t="str">
        <f t="shared" si="159"/>
        <v/>
      </c>
      <c r="BF217" s="20" t="str">
        <f t="shared" si="160"/>
        <v/>
      </c>
      <c r="BG217" s="20" t="str">
        <f t="shared" si="161"/>
        <v/>
      </c>
      <c r="BH217" s="20" t="str">
        <f t="shared" si="162"/>
        <v/>
      </c>
      <c r="BI217" s="20" t="str">
        <f t="shared" si="163"/>
        <v/>
      </c>
    </row>
    <row r="218" spans="2:61">
      <c r="B218" t="str">
        <f t="shared" si="126"/>
        <v>2010:4</v>
      </c>
      <c r="C218">
        <v>2010</v>
      </c>
      <c r="D218">
        <v>4</v>
      </c>
      <c r="E218" s="13">
        <v>30.667000000000002</v>
      </c>
      <c r="F218" s="13">
        <v>27.423999999999999</v>
      </c>
      <c r="G218" s="13">
        <v>27.8151471903447</v>
      </c>
      <c r="H218" s="13">
        <v>27.745896377206599</v>
      </c>
      <c r="I218" s="13"/>
      <c r="J218" s="13"/>
      <c r="K218" s="13"/>
      <c r="L218" s="13"/>
      <c r="M218" s="13"/>
      <c r="N218" s="13"/>
      <c r="O218" s="13"/>
      <c r="P218" s="13"/>
      <c r="R218" s="13">
        <f t="shared" si="164"/>
        <v>0.39114719034470014</v>
      </c>
      <c r="S218" s="13">
        <f t="shared" si="127"/>
        <v>0.32189637720659903</v>
      </c>
      <c r="T218" s="13" t="str">
        <f t="shared" si="128"/>
        <v/>
      </c>
      <c r="U218" s="13" t="str">
        <f t="shared" si="129"/>
        <v/>
      </c>
      <c r="V218" s="13" t="str">
        <f t="shared" si="130"/>
        <v/>
      </c>
      <c r="W218" s="13" t="str">
        <f t="shared" si="131"/>
        <v/>
      </c>
      <c r="X218" s="13" t="str">
        <f t="shared" si="132"/>
        <v/>
      </c>
      <c r="Y218" s="13" t="str">
        <f t="shared" si="133"/>
        <v/>
      </c>
      <c r="Z218" s="13" t="str">
        <f t="shared" si="134"/>
        <v/>
      </c>
      <c r="AA218" s="13" t="str">
        <f t="shared" si="135"/>
        <v/>
      </c>
      <c r="AC218" s="14">
        <f t="shared" si="165"/>
        <v>1.4262951806618296E-2</v>
      </c>
      <c r="AD218" s="14">
        <f t="shared" si="136"/>
        <v>1.1737761712609358E-2</v>
      </c>
      <c r="AE218" s="14" t="str">
        <f t="shared" si="137"/>
        <v/>
      </c>
      <c r="AF218" s="14" t="str">
        <f t="shared" si="138"/>
        <v/>
      </c>
      <c r="AG218" s="14" t="str">
        <f t="shared" si="139"/>
        <v/>
      </c>
      <c r="AH218" s="14" t="str">
        <f t="shared" si="140"/>
        <v/>
      </c>
      <c r="AI218" s="14" t="str">
        <f t="shared" si="141"/>
        <v/>
      </c>
      <c r="AJ218" s="14" t="str">
        <f t="shared" si="142"/>
        <v/>
      </c>
      <c r="AK218" s="14" t="str">
        <f t="shared" si="143"/>
        <v/>
      </c>
      <c r="AL218" s="14" t="str">
        <f t="shared" si="144"/>
        <v/>
      </c>
      <c r="AN218" s="14">
        <f t="shared" si="166"/>
        <v>1.4262951806618296E-2</v>
      </c>
      <c r="AO218" s="14">
        <f t="shared" si="145"/>
        <v>1.1737761712609358E-2</v>
      </c>
      <c r="AP218" s="14" t="str">
        <f t="shared" si="146"/>
        <v/>
      </c>
      <c r="AQ218" s="14" t="str">
        <f t="shared" si="147"/>
        <v/>
      </c>
      <c r="AR218" s="14" t="str">
        <f t="shared" si="148"/>
        <v/>
      </c>
      <c r="AS218" s="14" t="str">
        <f t="shared" si="149"/>
        <v/>
      </c>
      <c r="AT218" s="14" t="str">
        <f t="shared" si="150"/>
        <v/>
      </c>
      <c r="AU218" s="14" t="str">
        <f t="shared" si="151"/>
        <v/>
      </c>
      <c r="AV218" s="14" t="str">
        <f t="shared" si="152"/>
        <v/>
      </c>
      <c r="AW218" s="14" t="str">
        <f t="shared" si="153"/>
        <v/>
      </c>
      <c r="AY218" s="20">
        <f t="shared" si="167"/>
        <v>841.01180799999997</v>
      </c>
      <c r="AZ218" s="20">
        <f t="shared" si="154"/>
        <v>853.00711888630099</v>
      </c>
      <c r="BA218" s="20">
        <f t="shared" si="155"/>
        <v>850.88340419979477</v>
      </c>
      <c r="BB218" s="20" t="str">
        <f t="shared" si="156"/>
        <v/>
      </c>
      <c r="BC218" s="20" t="str">
        <f t="shared" si="157"/>
        <v/>
      </c>
      <c r="BD218" s="20" t="str">
        <f t="shared" si="158"/>
        <v/>
      </c>
      <c r="BE218" s="20" t="str">
        <f t="shared" si="159"/>
        <v/>
      </c>
      <c r="BF218" s="20" t="str">
        <f t="shared" si="160"/>
        <v/>
      </c>
      <c r="BG218" s="20" t="str">
        <f t="shared" si="161"/>
        <v/>
      </c>
      <c r="BH218" s="20" t="str">
        <f t="shared" si="162"/>
        <v/>
      </c>
      <c r="BI218" s="20" t="str">
        <f t="shared" si="163"/>
        <v/>
      </c>
    </row>
    <row r="219" spans="2:61">
      <c r="B219" t="str">
        <f t="shared" si="126"/>
        <v>2010:5</v>
      </c>
      <c r="C219">
        <v>2010</v>
      </c>
      <c r="D219">
        <v>5</v>
      </c>
      <c r="E219" s="13">
        <v>29.475999999999999</v>
      </c>
      <c r="F219" s="13">
        <v>32.533999999999999</v>
      </c>
      <c r="G219" s="13">
        <v>31.2926752380057</v>
      </c>
      <c r="H219" s="13">
        <v>31.236066653833699</v>
      </c>
      <c r="I219" s="13"/>
      <c r="J219" s="13"/>
      <c r="K219" s="13"/>
      <c r="L219" s="13"/>
      <c r="M219" s="13"/>
      <c r="N219" s="13"/>
      <c r="O219" s="13"/>
      <c r="P219" s="13"/>
      <c r="R219" s="13">
        <f t="shared" si="164"/>
        <v>-1.2413247619942993</v>
      </c>
      <c r="S219" s="13">
        <f t="shared" si="127"/>
        <v>-1.2979333461662996</v>
      </c>
      <c r="T219" s="13" t="str">
        <f t="shared" si="128"/>
        <v/>
      </c>
      <c r="U219" s="13" t="str">
        <f t="shared" si="129"/>
        <v/>
      </c>
      <c r="V219" s="13" t="str">
        <f t="shared" si="130"/>
        <v/>
      </c>
      <c r="W219" s="13" t="str">
        <f t="shared" si="131"/>
        <v/>
      </c>
      <c r="X219" s="13" t="str">
        <f t="shared" si="132"/>
        <v/>
      </c>
      <c r="Y219" s="13" t="str">
        <f t="shared" si="133"/>
        <v/>
      </c>
      <c r="Z219" s="13" t="str">
        <f t="shared" si="134"/>
        <v/>
      </c>
      <c r="AA219" s="13" t="str">
        <f t="shared" si="135"/>
        <v/>
      </c>
      <c r="AC219" s="14">
        <f t="shared" si="165"/>
        <v>-3.8154692383177577E-2</v>
      </c>
      <c r="AD219" s="14">
        <f t="shared" si="136"/>
        <v>-3.9894674683909129E-2</v>
      </c>
      <c r="AE219" s="14" t="str">
        <f t="shared" si="137"/>
        <v/>
      </c>
      <c r="AF219" s="14" t="str">
        <f t="shared" si="138"/>
        <v/>
      </c>
      <c r="AG219" s="14" t="str">
        <f t="shared" si="139"/>
        <v/>
      </c>
      <c r="AH219" s="14" t="str">
        <f t="shared" si="140"/>
        <v/>
      </c>
      <c r="AI219" s="14" t="str">
        <f t="shared" si="141"/>
        <v/>
      </c>
      <c r="AJ219" s="14" t="str">
        <f t="shared" si="142"/>
        <v/>
      </c>
      <c r="AK219" s="14" t="str">
        <f t="shared" si="143"/>
        <v/>
      </c>
      <c r="AL219" s="14" t="str">
        <f t="shared" si="144"/>
        <v/>
      </c>
      <c r="AN219" s="14">
        <f t="shared" si="166"/>
        <v>3.8154692383177577E-2</v>
      </c>
      <c r="AO219" s="14">
        <f t="shared" si="145"/>
        <v>3.9894674683909129E-2</v>
      </c>
      <c r="AP219" s="14" t="str">
        <f t="shared" si="146"/>
        <v/>
      </c>
      <c r="AQ219" s="14" t="str">
        <f t="shared" si="147"/>
        <v/>
      </c>
      <c r="AR219" s="14" t="str">
        <f t="shared" si="148"/>
        <v/>
      </c>
      <c r="AS219" s="14" t="str">
        <f t="shared" si="149"/>
        <v/>
      </c>
      <c r="AT219" s="14" t="str">
        <f t="shared" si="150"/>
        <v/>
      </c>
      <c r="AU219" s="14" t="str">
        <f t="shared" si="151"/>
        <v/>
      </c>
      <c r="AV219" s="14" t="str">
        <f t="shared" si="152"/>
        <v/>
      </c>
      <c r="AW219" s="14" t="str">
        <f t="shared" si="153"/>
        <v/>
      </c>
      <c r="AY219" s="20">
        <f t="shared" si="167"/>
        <v>958.97218399999997</v>
      </c>
      <c r="AZ219" s="20">
        <f t="shared" si="154"/>
        <v>922.38289531545593</v>
      </c>
      <c r="BA219" s="20">
        <f t="shared" si="155"/>
        <v>920.71430068840209</v>
      </c>
      <c r="BB219" s="20" t="str">
        <f t="shared" si="156"/>
        <v/>
      </c>
      <c r="BC219" s="20" t="str">
        <f t="shared" si="157"/>
        <v/>
      </c>
      <c r="BD219" s="20" t="str">
        <f t="shared" si="158"/>
        <v/>
      </c>
      <c r="BE219" s="20" t="str">
        <f t="shared" si="159"/>
        <v/>
      </c>
      <c r="BF219" s="20" t="str">
        <f t="shared" si="160"/>
        <v/>
      </c>
      <c r="BG219" s="20" t="str">
        <f t="shared" si="161"/>
        <v/>
      </c>
      <c r="BH219" s="20" t="str">
        <f t="shared" si="162"/>
        <v/>
      </c>
      <c r="BI219" s="20" t="str">
        <f t="shared" si="163"/>
        <v/>
      </c>
    </row>
    <row r="220" spans="2:61">
      <c r="B220" t="str">
        <f t="shared" si="126"/>
        <v>2010:6</v>
      </c>
      <c r="C220">
        <v>2010</v>
      </c>
      <c r="D220">
        <v>6</v>
      </c>
      <c r="E220" s="13">
        <v>30.856999999999999</v>
      </c>
      <c r="F220" s="13">
        <v>46.194000000000003</v>
      </c>
      <c r="G220" s="13">
        <v>46.184616346559601</v>
      </c>
      <c r="H220" s="13">
        <v>46.146281625668401</v>
      </c>
      <c r="I220" s="13"/>
      <c r="J220" s="13"/>
      <c r="K220" s="13"/>
      <c r="L220" s="13"/>
      <c r="M220" s="13"/>
      <c r="N220" s="13"/>
      <c r="O220" s="13"/>
      <c r="P220" s="13"/>
      <c r="R220" s="13">
        <f t="shared" si="164"/>
        <v>-9.3836534404019289E-3</v>
      </c>
      <c r="S220" s="13">
        <f t="shared" si="127"/>
        <v>-4.7718374331601865E-2</v>
      </c>
      <c r="T220" s="13" t="str">
        <f t="shared" si="128"/>
        <v/>
      </c>
      <c r="U220" s="13" t="str">
        <f t="shared" si="129"/>
        <v/>
      </c>
      <c r="V220" s="13" t="str">
        <f t="shared" si="130"/>
        <v/>
      </c>
      <c r="W220" s="13" t="str">
        <f t="shared" si="131"/>
        <v/>
      </c>
      <c r="X220" s="13" t="str">
        <f t="shared" si="132"/>
        <v/>
      </c>
      <c r="Y220" s="13" t="str">
        <f t="shared" si="133"/>
        <v/>
      </c>
      <c r="Z220" s="13" t="str">
        <f t="shared" si="134"/>
        <v/>
      </c>
      <c r="AA220" s="13" t="str">
        <f t="shared" si="135"/>
        <v/>
      </c>
      <c r="AC220" s="14">
        <f t="shared" si="165"/>
        <v>-2.0313576309481595E-4</v>
      </c>
      <c r="AD220" s="14">
        <f t="shared" si="136"/>
        <v>-1.0329994010391363E-3</v>
      </c>
      <c r="AE220" s="14" t="str">
        <f t="shared" si="137"/>
        <v/>
      </c>
      <c r="AF220" s="14" t="str">
        <f t="shared" si="138"/>
        <v/>
      </c>
      <c r="AG220" s="14" t="str">
        <f t="shared" si="139"/>
        <v/>
      </c>
      <c r="AH220" s="14" t="str">
        <f t="shared" si="140"/>
        <v/>
      </c>
      <c r="AI220" s="14" t="str">
        <f t="shared" si="141"/>
        <v/>
      </c>
      <c r="AJ220" s="14" t="str">
        <f t="shared" si="142"/>
        <v/>
      </c>
      <c r="AK220" s="14" t="str">
        <f t="shared" si="143"/>
        <v/>
      </c>
      <c r="AL220" s="14" t="str">
        <f t="shared" si="144"/>
        <v/>
      </c>
      <c r="AN220" s="14">
        <f t="shared" si="166"/>
        <v>2.0313576309481595E-4</v>
      </c>
      <c r="AO220" s="14">
        <f t="shared" si="145"/>
        <v>1.0329994010391363E-3</v>
      </c>
      <c r="AP220" s="14" t="str">
        <f t="shared" si="146"/>
        <v/>
      </c>
      <c r="AQ220" s="14" t="str">
        <f t="shared" si="147"/>
        <v/>
      </c>
      <c r="AR220" s="14" t="str">
        <f t="shared" si="148"/>
        <v/>
      </c>
      <c r="AS220" s="14" t="str">
        <f t="shared" si="149"/>
        <v/>
      </c>
      <c r="AT220" s="14" t="str">
        <f t="shared" si="150"/>
        <v/>
      </c>
      <c r="AU220" s="14" t="str">
        <f t="shared" si="151"/>
        <v/>
      </c>
      <c r="AV220" s="14" t="str">
        <f t="shared" si="152"/>
        <v/>
      </c>
      <c r="AW220" s="14" t="str">
        <f t="shared" si="153"/>
        <v/>
      </c>
      <c r="AY220" s="20">
        <f t="shared" si="167"/>
        <v>1425.4082580000002</v>
      </c>
      <c r="AZ220" s="20">
        <f t="shared" si="154"/>
        <v>1425.1187066057896</v>
      </c>
      <c r="BA220" s="20">
        <f t="shared" si="155"/>
        <v>1423.9358121232499</v>
      </c>
      <c r="BB220" s="20" t="str">
        <f t="shared" si="156"/>
        <v/>
      </c>
      <c r="BC220" s="20" t="str">
        <f t="shared" si="157"/>
        <v/>
      </c>
      <c r="BD220" s="20" t="str">
        <f t="shared" si="158"/>
        <v/>
      </c>
      <c r="BE220" s="20" t="str">
        <f t="shared" si="159"/>
        <v/>
      </c>
      <c r="BF220" s="20" t="str">
        <f t="shared" si="160"/>
        <v/>
      </c>
      <c r="BG220" s="20" t="str">
        <f t="shared" si="161"/>
        <v/>
      </c>
      <c r="BH220" s="20" t="str">
        <f t="shared" si="162"/>
        <v/>
      </c>
      <c r="BI220" s="20" t="str">
        <f t="shared" si="163"/>
        <v/>
      </c>
    </row>
    <row r="221" spans="2:61">
      <c r="B221" t="str">
        <f t="shared" si="126"/>
        <v>2010:7</v>
      </c>
      <c r="C221">
        <v>2010</v>
      </c>
      <c r="D221">
        <v>7</v>
      </c>
      <c r="E221" s="13">
        <v>30.524000000000001</v>
      </c>
      <c r="F221" s="13">
        <v>51.585000000000001</v>
      </c>
      <c r="G221" s="13">
        <v>52.741222655696802</v>
      </c>
      <c r="H221" s="13">
        <v>52.740038380610301</v>
      </c>
      <c r="I221" s="13"/>
      <c r="J221" s="13"/>
      <c r="K221" s="13"/>
      <c r="L221" s="13"/>
      <c r="M221" s="13"/>
      <c r="N221" s="13"/>
      <c r="O221" s="13"/>
      <c r="P221" s="13"/>
      <c r="R221" s="13">
        <f t="shared" si="164"/>
        <v>1.1562226556968014</v>
      </c>
      <c r="S221" s="13">
        <f t="shared" si="127"/>
        <v>1.1550383806103</v>
      </c>
      <c r="T221" s="13" t="str">
        <f t="shared" si="128"/>
        <v/>
      </c>
      <c r="U221" s="13" t="str">
        <f t="shared" si="129"/>
        <v/>
      </c>
      <c r="V221" s="13" t="str">
        <f t="shared" si="130"/>
        <v/>
      </c>
      <c r="W221" s="13" t="str">
        <f t="shared" si="131"/>
        <v/>
      </c>
      <c r="X221" s="13" t="str">
        <f t="shared" si="132"/>
        <v/>
      </c>
      <c r="Y221" s="13" t="str">
        <f t="shared" si="133"/>
        <v/>
      </c>
      <c r="Z221" s="13" t="str">
        <f t="shared" si="134"/>
        <v/>
      </c>
      <c r="AA221" s="13" t="str">
        <f t="shared" si="135"/>
        <v/>
      </c>
      <c r="AC221" s="14">
        <f t="shared" si="165"/>
        <v>2.2413931485835054E-2</v>
      </c>
      <c r="AD221" s="14">
        <f t="shared" si="136"/>
        <v>2.2390973744505185E-2</v>
      </c>
      <c r="AE221" s="14" t="str">
        <f t="shared" si="137"/>
        <v/>
      </c>
      <c r="AF221" s="14" t="str">
        <f t="shared" si="138"/>
        <v/>
      </c>
      <c r="AG221" s="14" t="str">
        <f t="shared" si="139"/>
        <v/>
      </c>
      <c r="AH221" s="14" t="str">
        <f t="shared" si="140"/>
        <v/>
      </c>
      <c r="AI221" s="14" t="str">
        <f t="shared" si="141"/>
        <v/>
      </c>
      <c r="AJ221" s="14" t="str">
        <f t="shared" si="142"/>
        <v/>
      </c>
      <c r="AK221" s="14" t="str">
        <f t="shared" si="143"/>
        <v/>
      </c>
      <c r="AL221" s="14" t="str">
        <f t="shared" si="144"/>
        <v/>
      </c>
      <c r="AN221" s="14">
        <f t="shared" si="166"/>
        <v>2.2413931485835054E-2</v>
      </c>
      <c r="AO221" s="14">
        <f t="shared" si="145"/>
        <v>2.2390973744505185E-2</v>
      </c>
      <c r="AP221" s="14" t="str">
        <f t="shared" si="146"/>
        <v/>
      </c>
      <c r="AQ221" s="14" t="str">
        <f t="shared" si="147"/>
        <v/>
      </c>
      <c r="AR221" s="14" t="str">
        <f t="shared" si="148"/>
        <v/>
      </c>
      <c r="AS221" s="14" t="str">
        <f t="shared" si="149"/>
        <v/>
      </c>
      <c r="AT221" s="14" t="str">
        <f t="shared" si="150"/>
        <v/>
      </c>
      <c r="AU221" s="14" t="str">
        <f t="shared" si="151"/>
        <v/>
      </c>
      <c r="AV221" s="14" t="str">
        <f t="shared" si="152"/>
        <v/>
      </c>
      <c r="AW221" s="14" t="str">
        <f t="shared" si="153"/>
        <v/>
      </c>
      <c r="AY221" s="20">
        <f t="shared" si="167"/>
        <v>1574.5805400000002</v>
      </c>
      <c r="AZ221" s="20">
        <f t="shared" si="154"/>
        <v>1609.8730803424892</v>
      </c>
      <c r="BA221" s="20">
        <f t="shared" si="155"/>
        <v>1609.8369315297489</v>
      </c>
      <c r="BB221" s="20" t="str">
        <f t="shared" si="156"/>
        <v/>
      </c>
      <c r="BC221" s="20" t="str">
        <f t="shared" si="157"/>
        <v/>
      </c>
      <c r="BD221" s="20" t="str">
        <f t="shared" si="158"/>
        <v/>
      </c>
      <c r="BE221" s="20" t="str">
        <f t="shared" si="159"/>
        <v/>
      </c>
      <c r="BF221" s="20" t="str">
        <f t="shared" si="160"/>
        <v/>
      </c>
      <c r="BG221" s="20" t="str">
        <f t="shared" si="161"/>
        <v/>
      </c>
      <c r="BH221" s="20" t="str">
        <f t="shared" si="162"/>
        <v/>
      </c>
      <c r="BI221" s="20" t="str">
        <f t="shared" si="163"/>
        <v/>
      </c>
    </row>
    <row r="222" spans="2:61">
      <c r="B222" t="str">
        <f t="shared" si="126"/>
        <v>2010:8</v>
      </c>
      <c r="C222">
        <v>2010</v>
      </c>
      <c r="D222">
        <v>8</v>
      </c>
      <c r="E222" s="13">
        <v>30.762</v>
      </c>
      <c r="F222" s="13">
        <v>54.331000000000003</v>
      </c>
      <c r="G222" s="13">
        <v>56.130428589411899</v>
      </c>
      <c r="H222" s="13">
        <v>56.161906808521202</v>
      </c>
      <c r="I222" s="13"/>
      <c r="J222" s="13"/>
      <c r="K222" s="13"/>
      <c r="L222" s="13"/>
      <c r="M222" s="13"/>
      <c r="N222" s="13"/>
      <c r="O222" s="13"/>
      <c r="P222" s="13"/>
      <c r="R222" s="13">
        <f t="shared" si="164"/>
        <v>1.799428589411896</v>
      </c>
      <c r="S222" s="13">
        <f t="shared" si="127"/>
        <v>1.830906808521199</v>
      </c>
      <c r="T222" s="13" t="str">
        <f t="shared" si="128"/>
        <v/>
      </c>
      <c r="U222" s="13" t="str">
        <f t="shared" si="129"/>
        <v/>
      </c>
      <c r="V222" s="13" t="str">
        <f t="shared" si="130"/>
        <v/>
      </c>
      <c r="W222" s="13" t="str">
        <f t="shared" si="131"/>
        <v/>
      </c>
      <c r="X222" s="13" t="str">
        <f t="shared" si="132"/>
        <v/>
      </c>
      <c r="Y222" s="13" t="str">
        <f t="shared" si="133"/>
        <v/>
      </c>
      <c r="Z222" s="13" t="str">
        <f t="shared" si="134"/>
        <v/>
      </c>
      <c r="AA222" s="13" t="str">
        <f t="shared" si="135"/>
        <v/>
      </c>
      <c r="AC222" s="14">
        <f t="shared" si="165"/>
        <v>3.3119739916657079E-2</v>
      </c>
      <c r="AD222" s="14">
        <f t="shared" si="136"/>
        <v>3.3699118523885054E-2</v>
      </c>
      <c r="AE222" s="14" t="str">
        <f t="shared" si="137"/>
        <v/>
      </c>
      <c r="AF222" s="14" t="str">
        <f t="shared" si="138"/>
        <v/>
      </c>
      <c r="AG222" s="14" t="str">
        <f t="shared" si="139"/>
        <v/>
      </c>
      <c r="AH222" s="14" t="str">
        <f t="shared" si="140"/>
        <v/>
      </c>
      <c r="AI222" s="14" t="str">
        <f t="shared" si="141"/>
        <v/>
      </c>
      <c r="AJ222" s="14" t="str">
        <f t="shared" si="142"/>
        <v/>
      </c>
      <c r="AK222" s="14" t="str">
        <f t="shared" si="143"/>
        <v/>
      </c>
      <c r="AL222" s="14" t="str">
        <f t="shared" si="144"/>
        <v/>
      </c>
      <c r="AN222" s="14">
        <f t="shared" si="166"/>
        <v>3.3119739916657079E-2</v>
      </c>
      <c r="AO222" s="14">
        <f t="shared" si="145"/>
        <v>3.3699118523885054E-2</v>
      </c>
      <c r="AP222" s="14" t="str">
        <f t="shared" si="146"/>
        <v/>
      </c>
      <c r="AQ222" s="14" t="str">
        <f t="shared" si="147"/>
        <v/>
      </c>
      <c r="AR222" s="14" t="str">
        <f t="shared" si="148"/>
        <v/>
      </c>
      <c r="AS222" s="14" t="str">
        <f t="shared" si="149"/>
        <v/>
      </c>
      <c r="AT222" s="14" t="str">
        <f t="shared" si="150"/>
        <v/>
      </c>
      <c r="AU222" s="14" t="str">
        <f t="shared" si="151"/>
        <v/>
      </c>
      <c r="AV222" s="14" t="str">
        <f t="shared" si="152"/>
        <v/>
      </c>
      <c r="AW222" s="14" t="str">
        <f t="shared" si="153"/>
        <v/>
      </c>
      <c r="AY222" s="20">
        <f t="shared" si="167"/>
        <v>1671.330222</v>
      </c>
      <c r="AZ222" s="20">
        <f t="shared" si="154"/>
        <v>1726.6842442674888</v>
      </c>
      <c r="BA222" s="20">
        <f t="shared" si="155"/>
        <v>1727.6525772437292</v>
      </c>
      <c r="BB222" s="20" t="str">
        <f t="shared" si="156"/>
        <v/>
      </c>
      <c r="BC222" s="20" t="str">
        <f t="shared" si="157"/>
        <v/>
      </c>
      <c r="BD222" s="20" t="str">
        <f t="shared" si="158"/>
        <v/>
      </c>
      <c r="BE222" s="20" t="str">
        <f t="shared" si="159"/>
        <v/>
      </c>
      <c r="BF222" s="20" t="str">
        <f t="shared" si="160"/>
        <v/>
      </c>
      <c r="BG222" s="20" t="str">
        <f t="shared" si="161"/>
        <v/>
      </c>
      <c r="BH222" s="20" t="str">
        <f t="shared" si="162"/>
        <v/>
      </c>
      <c r="BI222" s="20" t="str">
        <f t="shared" si="163"/>
        <v/>
      </c>
    </row>
    <row r="223" spans="2:61">
      <c r="B223" t="str">
        <f t="shared" si="126"/>
        <v>2010:9</v>
      </c>
      <c r="C223">
        <v>2010</v>
      </c>
      <c r="D223">
        <v>9</v>
      </c>
      <c r="E223" s="13">
        <v>30.81</v>
      </c>
      <c r="F223" s="13">
        <v>48.968000000000004</v>
      </c>
      <c r="G223" s="13">
        <v>47.946397995852003</v>
      </c>
      <c r="H223" s="13">
        <v>48.010731542412202</v>
      </c>
      <c r="I223" s="13"/>
      <c r="J223" s="13"/>
      <c r="K223" s="13"/>
      <c r="L223" s="13"/>
      <c r="M223" s="13"/>
      <c r="N223" s="13"/>
      <c r="O223" s="13"/>
      <c r="P223" s="13"/>
      <c r="R223" s="13">
        <f t="shared" si="164"/>
        <v>-1.0216020041480007</v>
      </c>
      <c r="S223" s="13">
        <f t="shared" si="127"/>
        <v>-0.95726845758780144</v>
      </c>
      <c r="T223" s="13" t="str">
        <f t="shared" si="128"/>
        <v/>
      </c>
      <c r="U223" s="13" t="str">
        <f t="shared" si="129"/>
        <v/>
      </c>
      <c r="V223" s="13" t="str">
        <f t="shared" si="130"/>
        <v/>
      </c>
      <c r="W223" s="13" t="str">
        <f t="shared" si="131"/>
        <v/>
      </c>
      <c r="X223" s="13" t="str">
        <f t="shared" si="132"/>
        <v/>
      </c>
      <c r="Y223" s="13" t="str">
        <f t="shared" si="133"/>
        <v/>
      </c>
      <c r="Z223" s="13" t="str">
        <f t="shared" si="134"/>
        <v/>
      </c>
      <c r="AA223" s="13" t="str">
        <f t="shared" si="135"/>
        <v/>
      </c>
      <c r="AC223" s="14">
        <f t="shared" si="165"/>
        <v>-2.0862645077356655E-2</v>
      </c>
      <c r="AD223" s="14">
        <f t="shared" si="136"/>
        <v>-1.9548857572042996E-2</v>
      </c>
      <c r="AE223" s="14" t="str">
        <f t="shared" si="137"/>
        <v/>
      </c>
      <c r="AF223" s="14" t="str">
        <f t="shared" si="138"/>
        <v/>
      </c>
      <c r="AG223" s="14" t="str">
        <f t="shared" si="139"/>
        <v/>
      </c>
      <c r="AH223" s="14" t="str">
        <f t="shared" si="140"/>
        <v/>
      </c>
      <c r="AI223" s="14" t="str">
        <f t="shared" si="141"/>
        <v/>
      </c>
      <c r="AJ223" s="14" t="str">
        <f t="shared" si="142"/>
        <v/>
      </c>
      <c r="AK223" s="14" t="str">
        <f t="shared" si="143"/>
        <v/>
      </c>
      <c r="AL223" s="14" t="str">
        <f t="shared" si="144"/>
        <v/>
      </c>
      <c r="AN223" s="14">
        <f t="shared" si="166"/>
        <v>2.0862645077356655E-2</v>
      </c>
      <c r="AO223" s="14">
        <f t="shared" si="145"/>
        <v>1.9548857572042996E-2</v>
      </c>
      <c r="AP223" s="14" t="str">
        <f t="shared" si="146"/>
        <v/>
      </c>
      <c r="AQ223" s="14" t="str">
        <f t="shared" si="147"/>
        <v/>
      </c>
      <c r="AR223" s="14" t="str">
        <f t="shared" si="148"/>
        <v/>
      </c>
      <c r="AS223" s="14" t="str">
        <f t="shared" si="149"/>
        <v/>
      </c>
      <c r="AT223" s="14" t="str">
        <f t="shared" si="150"/>
        <v/>
      </c>
      <c r="AU223" s="14" t="str">
        <f t="shared" si="151"/>
        <v/>
      </c>
      <c r="AV223" s="14" t="str">
        <f t="shared" si="152"/>
        <v/>
      </c>
      <c r="AW223" s="14" t="str">
        <f t="shared" si="153"/>
        <v/>
      </c>
      <c r="AY223" s="20">
        <f t="shared" si="167"/>
        <v>1508.70408</v>
      </c>
      <c r="AZ223" s="20">
        <f t="shared" si="154"/>
        <v>1477.2285222522</v>
      </c>
      <c r="BA223" s="20">
        <f t="shared" si="155"/>
        <v>1479.2106388217198</v>
      </c>
      <c r="BB223" s="20" t="str">
        <f t="shared" si="156"/>
        <v/>
      </c>
      <c r="BC223" s="20" t="str">
        <f t="shared" si="157"/>
        <v/>
      </c>
      <c r="BD223" s="20" t="str">
        <f t="shared" si="158"/>
        <v/>
      </c>
      <c r="BE223" s="20" t="str">
        <f t="shared" si="159"/>
        <v/>
      </c>
      <c r="BF223" s="20" t="str">
        <f t="shared" si="160"/>
        <v/>
      </c>
      <c r="BG223" s="20" t="str">
        <f t="shared" si="161"/>
        <v/>
      </c>
      <c r="BH223" s="20" t="str">
        <f t="shared" si="162"/>
        <v/>
      </c>
      <c r="BI223" s="20" t="str">
        <f t="shared" si="163"/>
        <v/>
      </c>
    </row>
    <row r="224" spans="2:61">
      <c r="B224" t="str">
        <f t="shared" si="126"/>
        <v>2010:10</v>
      </c>
      <c r="C224">
        <v>2010</v>
      </c>
      <c r="D224">
        <v>10</v>
      </c>
      <c r="E224" s="13">
        <v>29.667000000000002</v>
      </c>
      <c r="F224" s="13">
        <v>36.959000000000003</v>
      </c>
      <c r="G224" s="13">
        <v>38.8901107021141</v>
      </c>
      <c r="H224" s="13">
        <v>38.930943581870203</v>
      </c>
      <c r="I224" s="13"/>
      <c r="J224" s="13"/>
      <c r="K224" s="13"/>
      <c r="L224" s="13"/>
      <c r="M224" s="13"/>
      <c r="N224" s="13"/>
      <c r="O224" s="13"/>
      <c r="P224" s="13"/>
      <c r="R224" s="13">
        <f t="shared" si="164"/>
        <v>1.931110702114097</v>
      </c>
      <c r="S224" s="13">
        <f t="shared" si="127"/>
        <v>1.9719435818701996</v>
      </c>
      <c r="T224" s="13" t="str">
        <f t="shared" si="128"/>
        <v/>
      </c>
      <c r="U224" s="13" t="str">
        <f t="shared" si="129"/>
        <v/>
      </c>
      <c r="V224" s="13" t="str">
        <f t="shared" si="130"/>
        <v/>
      </c>
      <c r="W224" s="13" t="str">
        <f t="shared" si="131"/>
        <v/>
      </c>
      <c r="X224" s="13" t="str">
        <f t="shared" si="132"/>
        <v/>
      </c>
      <c r="Y224" s="13" t="str">
        <f t="shared" si="133"/>
        <v/>
      </c>
      <c r="Z224" s="13" t="str">
        <f t="shared" si="134"/>
        <v/>
      </c>
      <c r="AA224" s="13" t="str">
        <f t="shared" si="135"/>
        <v/>
      </c>
      <c r="AC224" s="14">
        <f t="shared" si="165"/>
        <v>5.2250079875378032E-2</v>
      </c>
      <c r="AD224" s="14">
        <f t="shared" si="136"/>
        <v>5.335489547526176E-2</v>
      </c>
      <c r="AE224" s="14" t="str">
        <f t="shared" si="137"/>
        <v/>
      </c>
      <c r="AF224" s="14" t="str">
        <f t="shared" si="138"/>
        <v/>
      </c>
      <c r="AG224" s="14" t="str">
        <f t="shared" si="139"/>
        <v/>
      </c>
      <c r="AH224" s="14" t="str">
        <f t="shared" si="140"/>
        <v/>
      </c>
      <c r="AI224" s="14" t="str">
        <f t="shared" si="141"/>
        <v/>
      </c>
      <c r="AJ224" s="14" t="str">
        <f t="shared" si="142"/>
        <v/>
      </c>
      <c r="AK224" s="14" t="str">
        <f t="shared" si="143"/>
        <v/>
      </c>
      <c r="AL224" s="14" t="str">
        <f t="shared" si="144"/>
        <v/>
      </c>
      <c r="AN224" s="14">
        <f t="shared" si="166"/>
        <v>5.2250079875378032E-2</v>
      </c>
      <c r="AO224" s="14">
        <f t="shared" si="145"/>
        <v>5.335489547526176E-2</v>
      </c>
      <c r="AP224" s="14" t="str">
        <f t="shared" si="146"/>
        <v/>
      </c>
      <c r="AQ224" s="14" t="str">
        <f t="shared" si="147"/>
        <v/>
      </c>
      <c r="AR224" s="14" t="str">
        <f t="shared" si="148"/>
        <v/>
      </c>
      <c r="AS224" s="14" t="str">
        <f t="shared" si="149"/>
        <v/>
      </c>
      <c r="AT224" s="14" t="str">
        <f t="shared" si="150"/>
        <v/>
      </c>
      <c r="AU224" s="14" t="str">
        <f t="shared" si="151"/>
        <v/>
      </c>
      <c r="AV224" s="14" t="str">
        <f t="shared" si="152"/>
        <v/>
      </c>
      <c r="AW224" s="14" t="str">
        <f t="shared" si="153"/>
        <v/>
      </c>
      <c r="AY224" s="20">
        <f t="shared" si="167"/>
        <v>1096.462653</v>
      </c>
      <c r="AZ224" s="20">
        <f t="shared" si="154"/>
        <v>1153.752914199619</v>
      </c>
      <c r="BA224" s="20">
        <f t="shared" si="155"/>
        <v>1154.9643032433435</v>
      </c>
      <c r="BB224" s="20" t="str">
        <f t="shared" si="156"/>
        <v/>
      </c>
      <c r="BC224" s="20" t="str">
        <f t="shared" si="157"/>
        <v/>
      </c>
      <c r="BD224" s="20" t="str">
        <f t="shared" si="158"/>
        <v/>
      </c>
      <c r="BE224" s="20" t="str">
        <f t="shared" si="159"/>
        <v/>
      </c>
      <c r="BF224" s="20" t="str">
        <f t="shared" si="160"/>
        <v/>
      </c>
      <c r="BG224" s="20" t="str">
        <f t="shared" si="161"/>
        <v/>
      </c>
      <c r="BH224" s="20" t="str">
        <f t="shared" si="162"/>
        <v/>
      </c>
      <c r="BI224" s="20" t="str">
        <f t="shared" si="163"/>
        <v/>
      </c>
    </row>
    <row r="225" spans="2:61">
      <c r="B225" t="str">
        <f t="shared" si="126"/>
        <v>2010:11</v>
      </c>
      <c r="C225">
        <v>2010</v>
      </c>
      <c r="D225">
        <v>11</v>
      </c>
      <c r="E225" s="13">
        <v>29.762</v>
      </c>
      <c r="F225" s="13">
        <v>29.097999999999999</v>
      </c>
      <c r="G225" s="13">
        <v>28.353154455268299</v>
      </c>
      <c r="H225" s="13">
        <v>28.416498641010701</v>
      </c>
      <c r="I225" s="13"/>
      <c r="J225" s="13"/>
      <c r="K225" s="13"/>
      <c r="L225" s="13"/>
      <c r="M225" s="13"/>
      <c r="N225" s="13"/>
      <c r="O225" s="13"/>
      <c r="P225" s="13"/>
      <c r="R225" s="13">
        <f t="shared" si="164"/>
        <v>-0.7448455447316995</v>
      </c>
      <c r="S225" s="13">
        <f t="shared" si="127"/>
        <v>-0.68150135898929776</v>
      </c>
      <c r="T225" s="13" t="str">
        <f t="shared" si="128"/>
        <v/>
      </c>
      <c r="U225" s="13" t="str">
        <f t="shared" si="129"/>
        <v/>
      </c>
      <c r="V225" s="13" t="str">
        <f t="shared" si="130"/>
        <v/>
      </c>
      <c r="W225" s="13" t="str">
        <f t="shared" si="131"/>
        <v/>
      </c>
      <c r="X225" s="13" t="str">
        <f t="shared" si="132"/>
        <v/>
      </c>
      <c r="Y225" s="13" t="str">
        <f t="shared" si="133"/>
        <v/>
      </c>
      <c r="Z225" s="13" t="str">
        <f t="shared" si="134"/>
        <v/>
      </c>
      <c r="AA225" s="13" t="str">
        <f t="shared" si="135"/>
        <v/>
      </c>
      <c r="AC225" s="14">
        <f t="shared" si="165"/>
        <v>-2.5597826130032975E-2</v>
      </c>
      <c r="AD225" s="14">
        <f t="shared" si="136"/>
        <v>-2.3420900370791732E-2</v>
      </c>
      <c r="AE225" s="14" t="str">
        <f t="shared" si="137"/>
        <v/>
      </c>
      <c r="AF225" s="14" t="str">
        <f t="shared" si="138"/>
        <v/>
      </c>
      <c r="AG225" s="14" t="str">
        <f t="shared" si="139"/>
        <v/>
      </c>
      <c r="AH225" s="14" t="str">
        <f t="shared" si="140"/>
        <v/>
      </c>
      <c r="AI225" s="14" t="str">
        <f t="shared" si="141"/>
        <v/>
      </c>
      <c r="AJ225" s="14" t="str">
        <f t="shared" si="142"/>
        <v/>
      </c>
      <c r="AK225" s="14" t="str">
        <f t="shared" si="143"/>
        <v/>
      </c>
      <c r="AL225" s="14" t="str">
        <f t="shared" si="144"/>
        <v/>
      </c>
      <c r="AN225" s="14">
        <f t="shared" si="166"/>
        <v>2.5597826130032975E-2</v>
      </c>
      <c r="AO225" s="14">
        <f t="shared" si="145"/>
        <v>2.3420900370791732E-2</v>
      </c>
      <c r="AP225" s="14" t="str">
        <f t="shared" si="146"/>
        <v/>
      </c>
      <c r="AQ225" s="14" t="str">
        <f t="shared" si="147"/>
        <v/>
      </c>
      <c r="AR225" s="14" t="str">
        <f t="shared" si="148"/>
        <v/>
      </c>
      <c r="AS225" s="14" t="str">
        <f t="shared" si="149"/>
        <v/>
      </c>
      <c r="AT225" s="14" t="str">
        <f t="shared" si="150"/>
        <v/>
      </c>
      <c r="AU225" s="14" t="str">
        <f t="shared" si="151"/>
        <v/>
      </c>
      <c r="AV225" s="14" t="str">
        <f t="shared" si="152"/>
        <v/>
      </c>
      <c r="AW225" s="14" t="str">
        <f t="shared" si="153"/>
        <v/>
      </c>
      <c r="AY225" s="20">
        <f t="shared" si="167"/>
        <v>866.01467600000001</v>
      </c>
      <c r="AZ225" s="20">
        <f t="shared" si="154"/>
        <v>843.84658289769516</v>
      </c>
      <c r="BA225" s="20">
        <f t="shared" si="155"/>
        <v>845.73183255376046</v>
      </c>
      <c r="BB225" s="20" t="str">
        <f t="shared" si="156"/>
        <v/>
      </c>
      <c r="BC225" s="20" t="str">
        <f t="shared" si="157"/>
        <v/>
      </c>
      <c r="BD225" s="20" t="str">
        <f t="shared" si="158"/>
        <v/>
      </c>
      <c r="BE225" s="20" t="str">
        <f t="shared" si="159"/>
        <v/>
      </c>
      <c r="BF225" s="20" t="str">
        <f t="shared" si="160"/>
        <v/>
      </c>
      <c r="BG225" s="20" t="str">
        <f t="shared" si="161"/>
        <v/>
      </c>
      <c r="BH225" s="20" t="str">
        <f t="shared" si="162"/>
        <v/>
      </c>
      <c r="BI225" s="20" t="str">
        <f t="shared" si="163"/>
        <v/>
      </c>
    </row>
    <row r="226" spans="2:61">
      <c r="B226" t="str">
        <f t="shared" si="126"/>
        <v>2010:12</v>
      </c>
      <c r="C226">
        <v>2010</v>
      </c>
      <c r="D226">
        <v>12</v>
      </c>
      <c r="E226" s="13">
        <v>31.238</v>
      </c>
      <c r="F226" s="13">
        <v>35.039000000000001</v>
      </c>
      <c r="G226" s="13">
        <v>35.280045554682303</v>
      </c>
      <c r="H226" s="13">
        <v>35.343764887602802</v>
      </c>
      <c r="I226" s="13"/>
      <c r="J226" s="13"/>
      <c r="K226" s="13"/>
      <c r="L226" s="13"/>
      <c r="M226" s="13"/>
      <c r="N226" s="13"/>
      <c r="O226" s="13"/>
      <c r="P226" s="13"/>
      <c r="R226" s="13">
        <f t="shared" si="164"/>
        <v>0.2410455546823016</v>
      </c>
      <c r="S226" s="13">
        <f t="shared" si="127"/>
        <v>0.30476488760280063</v>
      </c>
      <c r="T226" s="13" t="str">
        <f t="shared" si="128"/>
        <v/>
      </c>
      <c r="U226" s="13" t="str">
        <f t="shared" si="129"/>
        <v/>
      </c>
      <c r="V226" s="13" t="str">
        <f t="shared" si="130"/>
        <v/>
      </c>
      <c r="W226" s="13" t="str">
        <f t="shared" si="131"/>
        <v/>
      </c>
      <c r="X226" s="13" t="str">
        <f t="shared" si="132"/>
        <v/>
      </c>
      <c r="Y226" s="13" t="str">
        <f t="shared" si="133"/>
        <v/>
      </c>
      <c r="Z226" s="13" t="str">
        <f t="shared" si="134"/>
        <v/>
      </c>
      <c r="AA226" s="13" t="str">
        <f t="shared" si="135"/>
        <v/>
      </c>
      <c r="AC226" s="14">
        <f t="shared" si="165"/>
        <v>6.8793502863181482E-3</v>
      </c>
      <c r="AD226" s="14">
        <f t="shared" si="136"/>
        <v>8.6978762979194792E-3</v>
      </c>
      <c r="AE226" s="14" t="str">
        <f t="shared" si="137"/>
        <v/>
      </c>
      <c r="AF226" s="14" t="str">
        <f t="shared" si="138"/>
        <v/>
      </c>
      <c r="AG226" s="14" t="str">
        <f t="shared" si="139"/>
        <v/>
      </c>
      <c r="AH226" s="14" t="str">
        <f t="shared" si="140"/>
        <v/>
      </c>
      <c r="AI226" s="14" t="str">
        <f t="shared" si="141"/>
        <v/>
      </c>
      <c r="AJ226" s="14" t="str">
        <f t="shared" si="142"/>
        <v/>
      </c>
      <c r="AK226" s="14" t="str">
        <f t="shared" si="143"/>
        <v/>
      </c>
      <c r="AL226" s="14" t="str">
        <f t="shared" si="144"/>
        <v/>
      </c>
      <c r="AN226" s="14">
        <f t="shared" si="166"/>
        <v>6.8793502863181482E-3</v>
      </c>
      <c r="AO226" s="14">
        <f t="shared" si="145"/>
        <v>8.6978762979194792E-3</v>
      </c>
      <c r="AP226" s="14" t="str">
        <f t="shared" si="146"/>
        <v/>
      </c>
      <c r="AQ226" s="14" t="str">
        <f t="shared" si="147"/>
        <v/>
      </c>
      <c r="AR226" s="14" t="str">
        <f t="shared" si="148"/>
        <v/>
      </c>
      <c r="AS226" s="14" t="str">
        <f t="shared" si="149"/>
        <v/>
      </c>
      <c r="AT226" s="14" t="str">
        <f t="shared" si="150"/>
        <v/>
      </c>
      <c r="AU226" s="14" t="str">
        <f t="shared" si="151"/>
        <v/>
      </c>
      <c r="AV226" s="14" t="str">
        <f t="shared" si="152"/>
        <v/>
      </c>
      <c r="AW226" s="14" t="str">
        <f t="shared" si="153"/>
        <v/>
      </c>
      <c r="AY226" s="20">
        <f t="shared" si="167"/>
        <v>1094.548282</v>
      </c>
      <c r="AZ226" s="20">
        <f t="shared" si="154"/>
        <v>1102.0780630371657</v>
      </c>
      <c r="BA226" s="20">
        <f t="shared" si="155"/>
        <v>1104.0685275589362</v>
      </c>
      <c r="BB226" s="20" t="str">
        <f t="shared" si="156"/>
        <v/>
      </c>
      <c r="BC226" s="20" t="str">
        <f t="shared" si="157"/>
        <v/>
      </c>
      <c r="BD226" s="20" t="str">
        <f t="shared" si="158"/>
        <v/>
      </c>
      <c r="BE226" s="20" t="str">
        <f t="shared" si="159"/>
        <v/>
      </c>
      <c r="BF226" s="20" t="str">
        <f t="shared" si="160"/>
        <v/>
      </c>
      <c r="BG226" s="20" t="str">
        <f t="shared" si="161"/>
        <v/>
      </c>
      <c r="BH226" s="20" t="str">
        <f t="shared" si="162"/>
        <v/>
      </c>
      <c r="BI226" s="20" t="str">
        <f t="shared" si="163"/>
        <v/>
      </c>
    </row>
    <row r="227" spans="2:61">
      <c r="B227" t="str">
        <f t="shared" si="126"/>
        <v>2011:1</v>
      </c>
      <c r="C227">
        <v>2011</v>
      </c>
      <c r="D227">
        <v>1</v>
      </c>
      <c r="E227" s="13">
        <v>32.43</v>
      </c>
      <c r="F227" s="13">
        <v>43.539000000000001</v>
      </c>
      <c r="G227" s="13">
        <v>43.482049758211602</v>
      </c>
      <c r="H227" s="13">
        <v>43.552458035323603</v>
      </c>
      <c r="I227" s="13"/>
      <c r="J227" s="13"/>
      <c r="K227" s="13"/>
      <c r="L227" s="13"/>
      <c r="M227" s="13"/>
      <c r="N227" s="13"/>
      <c r="O227" s="13"/>
      <c r="P227" s="13"/>
      <c r="R227" s="13">
        <f t="shared" si="164"/>
        <v>-5.695024178839958E-2</v>
      </c>
      <c r="S227" s="13">
        <f t="shared" si="127"/>
        <v>1.3458035323601791E-2</v>
      </c>
      <c r="T227" s="13" t="str">
        <f t="shared" si="128"/>
        <v/>
      </c>
      <c r="U227" s="13" t="str">
        <f t="shared" si="129"/>
        <v/>
      </c>
      <c r="V227" s="13" t="str">
        <f t="shared" si="130"/>
        <v/>
      </c>
      <c r="W227" s="13" t="str">
        <f t="shared" si="131"/>
        <v/>
      </c>
      <c r="X227" s="13" t="str">
        <f t="shared" si="132"/>
        <v/>
      </c>
      <c r="Y227" s="13" t="str">
        <f t="shared" si="133"/>
        <v/>
      </c>
      <c r="Z227" s="13" t="str">
        <f t="shared" si="134"/>
        <v/>
      </c>
      <c r="AA227" s="13" t="str">
        <f t="shared" si="135"/>
        <v/>
      </c>
      <c r="AC227" s="14">
        <f t="shared" si="165"/>
        <v>-1.3080282456739837E-3</v>
      </c>
      <c r="AD227" s="14">
        <f t="shared" si="136"/>
        <v>3.091029955580466E-4</v>
      </c>
      <c r="AE227" s="14" t="str">
        <f t="shared" si="137"/>
        <v/>
      </c>
      <c r="AF227" s="14" t="str">
        <f t="shared" si="138"/>
        <v/>
      </c>
      <c r="AG227" s="14" t="str">
        <f t="shared" si="139"/>
        <v/>
      </c>
      <c r="AH227" s="14" t="str">
        <f t="shared" si="140"/>
        <v/>
      </c>
      <c r="AI227" s="14" t="str">
        <f t="shared" si="141"/>
        <v/>
      </c>
      <c r="AJ227" s="14" t="str">
        <f t="shared" si="142"/>
        <v/>
      </c>
      <c r="AK227" s="14" t="str">
        <f t="shared" si="143"/>
        <v/>
      </c>
      <c r="AL227" s="14" t="str">
        <f t="shared" si="144"/>
        <v/>
      </c>
      <c r="AN227" s="14">
        <f t="shared" si="166"/>
        <v>1.3080282456739837E-3</v>
      </c>
      <c r="AO227" s="14">
        <f t="shared" si="145"/>
        <v>3.091029955580466E-4</v>
      </c>
      <c r="AP227" s="14" t="str">
        <f t="shared" si="146"/>
        <v/>
      </c>
      <c r="AQ227" s="14" t="str">
        <f t="shared" si="147"/>
        <v/>
      </c>
      <c r="AR227" s="14" t="str">
        <f t="shared" si="148"/>
        <v/>
      </c>
      <c r="AS227" s="14" t="str">
        <f t="shared" si="149"/>
        <v/>
      </c>
      <c r="AT227" s="14" t="str">
        <f t="shared" si="150"/>
        <v/>
      </c>
      <c r="AU227" s="14" t="str">
        <f t="shared" si="151"/>
        <v/>
      </c>
      <c r="AV227" s="14" t="str">
        <f t="shared" si="152"/>
        <v/>
      </c>
      <c r="AW227" s="14" t="str">
        <f t="shared" si="153"/>
        <v/>
      </c>
      <c r="AY227" s="20">
        <f t="shared" si="167"/>
        <v>1411.9697699999999</v>
      </c>
      <c r="AZ227" s="20">
        <f t="shared" si="154"/>
        <v>1410.1228736588023</v>
      </c>
      <c r="BA227" s="20">
        <f t="shared" si="155"/>
        <v>1412.4062140855444</v>
      </c>
      <c r="BB227" s="20" t="str">
        <f t="shared" si="156"/>
        <v/>
      </c>
      <c r="BC227" s="20" t="str">
        <f t="shared" si="157"/>
        <v/>
      </c>
      <c r="BD227" s="20" t="str">
        <f t="shared" si="158"/>
        <v/>
      </c>
      <c r="BE227" s="20" t="str">
        <f t="shared" si="159"/>
        <v/>
      </c>
      <c r="BF227" s="20" t="str">
        <f t="shared" si="160"/>
        <v/>
      </c>
      <c r="BG227" s="20" t="str">
        <f t="shared" si="161"/>
        <v/>
      </c>
      <c r="BH227" s="20" t="str">
        <f t="shared" si="162"/>
        <v/>
      </c>
      <c r="BI227" s="20" t="str">
        <f t="shared" si="163"/>
        <v/>
      </c>
    </row>
    <row r="228" spans="2:61">
      <c r="B228" t="str">
        <f t="shared" si="126"/>
        <v>2011:2</v>
      </c>
      <c r="C228">
        <v>2011</v>
      </c>
      <c r="D228">
        <v>2</v>
      </c>
      <c r="E228" s="13">
        <v>29.81</v>
      </c>
      <c r="F228" s="13">
        <v>42.618000000000002</v>
      </c>
      <c r="G228" s="13">
        <v>40.960916163340102</v>
      </c>
      <c r="H228" s="13">
        <v>41.0370160622344</v>
      </c>
      <c r="I228" s="13"/>
      <c r="J228" s="13"/>
      <c r="K228" s="13"/>
      <c r="L228" s="13"/>
      <c r="M228" s="13"/>
      <c r="N228" s="13"/>
      <c r="O228" s="13"/>
      <c r="P228" s="13"/>
      <c r="R228" s="13">
        <f t="shared" si="164"/>
        <v>-1.6570838366599006</v>
      </c>
      <c r="S228" s="13">
        <f t="shared" si="127"/>
        <v>-1.5809839377656019</v>
      </c>
      <c r="T228" s="13" t="str">
        <f t="shared" si="128"/>
        <v/>
      </c>
      <c r="U228" s="13" t="str">
        <f t="shared" si="129"/>
        <v/>
      </c>
      <c r="V228" s="13" t="str">
        <f t="shared" si="130"/>
        <v/>
      </c>
      <c r="W228" s="13" t="str">
        <f t="shared" si="131"/>
        <v/>
      </c>
      <c r="X228" s="13" t="str">
        <f t="shared" si="132"/>
        <v/>
      </c>
      <c r="Y228" s="13" t="str">
        <f t="shared" si="133"/>
        <v/>
      </c>
      <c r="Z228" s="13" t="str">
        <f t="shared" si="134"/>
        <v/>
      </c>
      <c r="AA228" s="13" t="str">
        <f t="shared" si="135"/>
        <v/>
      </c>
      <c r="AC228" s="14">
        <f t="shared" si="165"/>
        <v>-3.8882252490963921E-2</v>
      </c>
      <c r="AD228" s="14">
        <f t="shared" si="136"/>
        <v>-3.7096624378563092E-2</v>
      </c>
      <c r="AE228" s="14" t="str">
        <f t="shared" si="137"/>
        <v/>
      </c>
      <c r="AF228" s="14" t="str">
        <f t="shared" si="138"/>
        <v/>
      </c>
      <c r="AG228" s="14" t="str">
        <f t="shared" si="139"/>
        <v/>
      </c>
      <c r="AH228" s="14" t="str">
        <f t="shared" si="140"/>
        <v/>
      </c>
      <c r="AI228" s="14" t="str">
        <f t="shared" si="141"/>
        <v/>
      </c>
      <c r="AJ228" s="14" t="str">
        <f t="shared" si="142"/>
        <v/>
      </c>
      <c r="AK228" s="14" t="str">
        <f t="shared" si="143"/>
        <v/>
      </c>
      <c r="AL228" s="14" t="str">
        <f t="shared" si="144"/>
        <v/>
      </c>
      <c r="AN228" s="14">
        <f t="shared" si="166"/>
        <v>3.8882252490963921E-2</v>
      </c>
      <c r="AO228" s="14">
        <f t="shared" si="145"/>
        <v>3.7096624378563092E-2</v>
      </c>
      <c r="AP228" s="14" t="str">
        <f t="shared" si="146"/>
        <v/>
      </c>
      <c r="AQ228" s="14" t="str">
        <f t="shared" si="147"/>
        <v/>
      </c>
      <c r="AR228" s="14" t="str">
        <f t="shared" si="148"/>
        <v/>
      </c>
      <c r="AS228" s="14" t="str">
        <f t="shared" si="149"/>
        <v/>
      </c>
      <c r="AT228" s="14" t="str">
        <f t="shared" si="150"/>
        <v/>
      </c>
      <c r="AU228" s="14" t="str">
        <f t="shared" si="151"/>
        <v/>
      </c>
      <c r="AV228" s="14" t="str">
        <f t="shared" si="152"/>
        <v/>
      </c>
      <c r="AW228" s="14" t="str">
        <f t="shared" si="153"/>
        <v/>
      </c>
      <c r="AY228" s="20">
        <f t="shared" si="167"/>
        <v>1270.4425799999999</v>
      </c>
      <c r="AZ228" s="20">
        <f t="shared" si="154"/>
        <v>1221.0449108291684</v>
      </c>
      <c r="BA228" s="20">
        <f t="shared" si="155"/>
        <v>1223.3134488152075</v>
      </c>
      <c r="BB228" s="20" t="str">
        <f t="shared" si="156"/>
        <v/>
      </c>
      <c r="BC228" s="20" t="str">
        <f t="shared" si="157"/>
        <v/>
      </c>
      <c r="BD228" s="20" t="str">
        <f t="shared" si="158"/>
        <v/>
      </c>
      <c r="BE228" s="20" t="str">
        <f t="shared" si="159"/>
        <v/>
      </c>
      <c r="BF228" s="20" t="str">
        <f t="shared" si="160"/>
        <v/>
      </c>
      <c r="BG228" s="20" t="str">
        <f t="shared" si="161"/>
        <v/>
      </c>
      <c r="BH228" s="20" t="str">
        <f t="shared" si="162"/>
        <v/>
      </c>
      <c r="BI228" s="20" t="str">
        <f t="shared" si="163"/>
        <v/>
      </c>
    </row>
    <row r="229" spans="2:61">
      <c r="B229" t="str">
        <f t="shared" si="126"/>
        <v>2011:3</v>
      </c>
      <c r="C229">
        <v>2011</v>
      </c>
      <c r="D229">
        <v>3</v>
      </c>
      <c r="E229" s="13">
        <v>29.381</v>
      </c>
      <c r="F229" s="13">
        <v>29.155999999999999</v>
      </c>
      <c r="G229" s="13">
        <v>29.943257213318201</v>
      </c>
      <c r="H229" s="13">
        <v>29.993090058528601</v>
      </c>
      <c r="I229" s="13"/>
      <c r="J229" s="13"/>
      <c r="K229" s="13"/>
      <c r="L229" s="13"/>
      <c r="M229" s="13"/>
      <c r="N229" s="13"/>
      <c r="O229" s="13"/>
      <c r="P229" s="13"/>
      <c r="R229" s="13">
        <f t="shared" si="164"/>
        <v>0.78725721331820253</v>
      </c>
      <c r="S229" s="13">
        <f t="shared" si="127"/>
        <v>0.8370900585286023</v>
      </c>
      <c r="T229" s="13" t="str">
        <f t="shared" si="128"/>
        <v/>
      </c>
      <c r="U229" s="13" t="str">
        <f t="shared" si="129"/>
        <v/>
      </c>
      <c r="V229" s="13" t="str">
        <f t="shared" si="130"/>
        <v/>
      </c>
      <c r="W229" s="13" t="str">
        <f t="shared" si="131"/>
        <v/>
      </c>
      <c r="X229" s="13" t="str">
        <f t="shared" si="132"/>
        <v/>
      </c>
      <c r="Y229" s="13" t="str">
        <f t="shared" si="133"/>
        <v/>
      </c>
      <c r="Z229" s="13" t="str">
        <f t="shared" si="134"/>
        <v/>
      </c>
      <c r="AA229" s="13" t="str">
        <f t="shared" si="135"/>
        <v/>
      </c>
      <c r="AC229" s="14">
        <f t="shared" si="165"/>
        <v>2.7001550738036856E-2</v>
      </c>
      <c r="AD229" s="14">
        <f t="shared" si="136"/>
        <v>2.8710730502421539E-2</v>
      </c>
      <c r="AE229" s="14" t="str">
        <f t="shared" si="137"/>
        <v/>
      </c>
      <c r="AF229" s="14" t="str">
        <f t="shared" si="138"/>
        <v/>
      </c>
      <c r="AG229" s="14" t="str">
        <f t="shared" si="139"/>
        <v/>
      </c>
      <c r="AH229" s="14" t="str">
        <f t="shared" si="140"/>
        <v/>
      </c>
      <c r="AI229" s="14" t="str">
        <f t="shared" si="141"/>
        <v/>
      </c>
      <c r="AJ229" s="14" t="str">
        <f t="shared" si="142"/>
        <v/>
      </c>
      <c r="AK229" s="14" t="str">
        <f t="shared" si="143"/>
        <v/>
      </c>
      <c r="AL229" s="14" t="str">
        <f t="shared" si="144"/>
        <v/>
      </c>
      <c r="AN229" s="14">
        <f t="shared" si="166"/>
        <v>2.7001550738036856E-2</v>
      </c>
      <c r="AO229" s="14">
        <f t="shared" si="145"/>
        <v>2.8710730502421539E-2</v>
      </c>
      <c r="AP229" s="14" t="str">
        <f t="shared" si="146"/>
        <v/>
      </c>
      <c r="AQ229" s="14" t="str">
        <f t="shared" si="147"/>
        <v/>
      </c>
      <c r="AR229" s="14" t="str">
        <f t="shared" si="148"/>
        <v/>
      </c>
      <c r="AS229" s="14" t="str">
        <f t="shared" si="149"/>
        <v/>
      </c>
      <c r="AT229" s="14" t="str">
        <f t="shared" si="150"/>
        <v/>
      </c>
      <c r="AU229" s="14" t="str">
        <f t="shared" si="151"/>
        <v/>
      </c>
      <c r="AV229" s="14" t="str">
        <f t="shared" si="152"/>
        <v/>
      </c>
      <c r="AW229" s="14" t="str">
        <f t="shared" si="153"/>
        <v/>
      </c>
      <c r="AY229" s="20">
        <f t="shared" si="167"/>
        <v>856.63243599999998</v>
      </c>
      <c r="AZ229" s="20">
        <f t="shared" si="154"/>
        <v>879.76284018450212</v>
      </c>
      <c r="BA229" s="20">
        <f t="shared" si="155"/>
        <v>881.22697900962885</v>
      </c>
      <c r="BB229" s="20" t="str">
        <f t="shared" si="156"/>
        <v/>
      </c>
      <c r="BC229" s="20" t="str">
        <f t="shared" si="157"/>
        <v/>
      </c>
      <c r="BD229" s="20" t="str">
        <f t="shared" si="158"/>
        <v/>
      </c>
      <c r="BE229" s="20" t="str">
        <f t="shared" si="159"/>
        <v/>
      </c>
      <c r="BF229" s="20" t="str">
        <f t="shared" si="160"/>
        <v/>
      </c>
      <c r="BG229" s="20" t="str">
        <f t="shared" si="161"/>
        <v/>
      </c>
      <c r="BH229" s="20" t="str">
        <f t="shared" si="162"/>
        <v/>
      </c>
      <c r="BI229" s="20" t="str">
        <f t="shared" si="163"/>
        <v/>
      </c>
    </row>
    <row r="230" spans="2:61">
      <c r="B230" t="str">
        <f t="shared" si="126"/>
        <v>2011:4</v>
      </c>
      <c r="C230">
        <v>2011</v>
      </c>
      <c r="D230">
        <v>4</v>
      </c>
      <c r="E230" s="13">
        <v>29.71</v>
      </c>
      <c r="F230" s="13">
        <v>28.812000000000001</v>
      </c>
      <c r="G230" s="13">
        <v>28.6031801881775</v>
      </c>
      <c r="H230" s="13">
        <v>28.672791859561201</v>
      </c>
      <c r="I230" s="13"/>
      <c r="J230" s="13"/>
      <c r="K230" s="13"/>
      <c r="L230" s="13"/>
      <c r="M230" s="13"/>
      <c r="N230" s="13"/>
      <c r="O230" s="13"/>
      <c r="P230" s="13"/>
      <c r="R230" s="13">
        <f t="shared" si="164"/>
        <v>-0.20881981182250087</v>
      </c>
      <c r="S230" s="13">
        <f t="shared" si="127"/>
        <v>-0.13920814043880014</v>
      </c>
      <c r="T230" s="13" t="str">
        <f t="shared" si="128"/>
        <v/>
      </c>
      <c r="U230" s="13" t="str">
        <f t="shared" si="129"/>
        <v/>
      </c>
      <c r="V230" s="13" t="str">
        <f t="shared" si="130"/>
        <v/>
      </c>
      <c r="W230" s="13" t="str">
        <f t="shared" si="131"/>
        <v/>
      </c>
      <c r="X230" s="13" t="str">
        <f t="shared" si="132"/>
        <v/>
      </c>
      <c r="Y230" s="13" t="str">
        <f t="shared" si="133"/>
        <v/>
      </c>
      <c r="Z230" s="13" t="str">
        <f t="shared" si="134"/>
        <v/>
      </c>
      <c r="AA230" s="13" t="str">
        <f t="shared" si="135"/>
        <v/>
      </c>
      <c r="AC230" s="14">
        <f t="shared" si="165"/>
        <v>-7.2476680488164948E-3</v>
      </c>
      <c r="AD230" s="14">
        <f t="shared" si="136"/>
        <v>-4.8316028196168309E-3</v>
      </c>
      <c r="AE230" s="14" t="str">
        <f t="shared" si="137"/>
        <v/>
      </c>
      <c r="AF230" s="14" t="str">
        <f t="shared" si="138"/>
        <v/>
      </c>
      <c r="AG230" s="14" t="str">
        <f t="shared" si="139"/>
        <v/>
      </c>
      <c r="AH230" s="14" t="str">
        <f t="shared" si="140"/>
        <v/>
      </c>
      <c r="AI230" s="14" t="str">
        <f t="shared" si="141"/>
        <v/>
      </c>
      <c r="AJ230" s="14" t="str">
        <f t="shared" si="142"/>
        <v/>
      </c>
      <c r="AK230" s="14" t="str">
        <f t="shared" si="143"/>
        <v/>
      </c>
      <c r="AL230" s="14" t="str">
        <f t="shared" si="144"/>
        <v/>
      </c>
      <c r="AN230" s="14">
        <f t="shared" si="166"/>
        <v>7.2476680488164948E-3</v>
      </c>
      <c r="AO230" s="14">
        <f t="shared" si="145"/>
        <v>4.8316028196168309E-3</v>
      </c>
      <c r="AP230" s="14" t="str">
        <f t="shared" si="146"/>
        <v/>
      </c>
      <c r="AQ230" s="14" t="str">
        <f t="shared" si="147"/>
        <v/>
      </c>
      <c r="AR230" s="14" t="str">
        <f t="shared" si="148"/>
        <v/>
      </c>
      <c r="AS230" s="14" t="str">
        <f t="shared" si="149"/>
        <v/>
      </c>
      <c r="AT230" s="14" t="str">
        <f t="shared" si="150"/>
        <v/>
      </c>
      <c r="AU230" s="14" t="str">
        <f t="shared" si="151"/>
        <v/>
      </c>
      <c r="AV230" s="14" t="str">
        <f t="shared" si="152"/>
        <v/>
      </c>
      <c r="AW230" s="14" t="str">
        <f t="shared" si="153"/>
        <v/>
      </c>
      <c r="AY230" s="20">
        <f t="shared" si="167"/>
        <v>856.00452000000007</v>
      </c>
      <c r="AZ230" s="20">
        <f t="shared" si="154"/>
        <v>849.80048339075358</v>
      </c>
      <c r="BA230" s="20">
        <f t="shared" si="155"/>
        <v>851.86864614756325</v>
      </c>
      <c r="BB230" s="20" t="str">
        <f t="shared" si="156"/>
        <v/>
      </c>
      <c r="BC230" s="20" t="str">
        <f t="shared" si="157"/>
        <v/>
      </c>
      <c r="BD230" s="20" t="str">
        <f t="shared" si="158"/>
        <v/>
      </c>
      <c r="BE230" s="20" t="str">
        <f t="shared" si="159"/>
        <v/>
      </c>
      <c r="BF230" s="20" t="str">
        <f t="shared" si="160"/>
        <v/>
      </c>
      <c r="BG230" s="20" t="str">
        <f t="shared" si="161"/>
        <v/>
      </c>
      <c r="BH230" s="20" t="str">
        <f t="shared" si="162"/>
        <v/>
      </c>
      <c r="BI230" s="20" t="str">
        <f t="shared" si="163"/>
        <v/>
      </c>
    </row>
    <row r="231" spans="2:61">
      <c r="B231" t="str">
        <f t="shared" si="126"/>
        <v>2011:5</v>
      </c>
      <c r="C231">
        <v>2011</v>
      </c>
      <c r="D231">
        <v>5</v>
      </c>
      <c r="E231" s="13">
        <v>30.57</v>
      </c>
      <c r="F231" s="13">
        <v>33.697000000000003</v>
      </c>
      <c r="G231" s="13">
        <v>33.085831568964799</v>
      </c>
      <c r="H231" s="13">
        <v>33.190756235405502</v>
      </c>
      <c r="I231" s="13"/>
      <c r="J231" s="13"/>
      <c r="K231" s="13"/>
      <c r="L231" s="13"/>
      <c r="M231" s="13"/>
      <c r="N231" s="13"/>
      <c r="O231" s="13"/>
      <c r="P231" s="13"/>
      <c r="R231" s="13">
        <f t="shared" si="164"/>
        <v>-0.61116843103520324</v>
      </c>
      <c r="S231" s="13">
        <f t="shared" si="127"/>
        <v>-0.50624376459450104</v>
      </c>
      <c r="T231" s="13" t="str">
        <f t="shared" si="128"/>
        <v/>
      </c>
      <c r="U231" s="13" t="str">
        <f t="shared" si="129"/>
        <v/>
      </c>
      <c r="V231" s="13" t="str">
        <f t="shared" si="130"/>
        <v/>
      </c>
      <c r="W231" s="13" t="str">
        <f t="shared" si="131"/>
        <v/>
      </c>
      <c r="X231" s="13" t="str">
        <f t="shared" si="132"/>
        <v/>
      </c>
      <c r="Y231" s="13" t="str">
        <f t="shared" si="133"/>
        <v/>
      </c>
      <c r="Z231" s="13" t="str">
        <f t="shared" si="134"/>
        <v/>
      </c>
      <c r="AA231" s="13" t="str">
        <f t="shared" si="135"/>
        <v/>
      </c>
      <c r="AC231" s="14">
        <f t="shared" si="165"/>
        <v>-1.8137176337217058E-2</v>
      </c>
      <c r="AD231" s="14">
        <f t="shared" si="136"/>
        <v>-1.5023407561340803E-2</v>
      </c>
      <c r="AE231" s="14" t="str">
        <f t="shared" si="137"/>
        <v/>
      </c>
      <c r="AF231" s="14" t="str">
        <f t="shared" si="138"/>
        <v/>
      </c>
      <c r="AG231" s="14" t="str">
        <f t="shared" si="139"/>
        <v/>
      </c>
      <c r="AH231" s="14" t="str">
        <f t="shared" si="140"/>
        <v/>
      </c>
      <c r="AI231" s="14" t="str">
        <f t="shared" si="141"/>
        <v/>
      </c>
      <c r="AJ231" s="14" t="str">
        <f t="shared" si="142"/>
        <v/>
      </c>
      <c r="AK231" s="14" t="str">
        <f t="shared" si="143"/>
        <v/>
      </c>
      <c r="AL231" s="14" t="str">
        <f t="shared" si="144"/>
        <v/>
      </c>
      <c r="AN231" s="14">
        <f t="shared" si="166"/>
        <v>1.8137176337217058E-2</v>
      </c>
      <c r="AO231" s="14">
        <f t="shared" si="145"/>
        <v>1.5023407561340803E-2</v>
      </c>
      <c r="AP231" s="14" t="str">
        <f t="shared" si="146"/>
        <v/>
      </c>
      <c r="AQ231" s="14" t="str">
        <f t="shared" si="147"/>
        <v/>
      </c>
      <c r="AR231" s="14" t="str">
        <f t="shared" si="148"/>
        <v/>
      </c>
      <c r="AS231" s="14" t="str">
        <f t="shared" si="149"/>
        <v/>
      </c>
      <c r="AT231" s="14" t="str">
        <f t="shared" si="150"/>
        <v/>
      </c>
      <c r="AU231" s="14" t="str">
        <f t="shared" si="151"/>
        <v/>
      </c>
      <c r="AV231" s="14" t="str">
        <f t="shared" si="152"/>
        <v/>
      </c>
      <c r="AW231" s="14" t="str">
        <f t="shared" si="153"/>
        <v/>
      </c>
      <c r="AY231" s="20">
        <f t="shared" si="167"/>
        <v>1030.1172900000001</v>
      </c>
      <c r="AZ231" s="20">
        <f t="shared" si="154"/>
        <v>1011.4338710632539</v>
      </c>
      <c r="BA231" s="20">
        <f t="shared" si="155"/>
        <v>1014.6414181163462</v>
      </c>
      <c r="BB231" s="20" t="str">
        <f t="shared" si="156"/>
        <v/>
      </c>
      <c r="BC231" s="20" t="str">
        <f t="shared" si="157"/>
        <v/>
      </c>
      <c r="BD231" s="20" t="str">
        <f t="shared" si="158"/>
        <v/>
      </c>
      <c r="BE231" s="20" t="str">
        <f t="shared" si="159"/>
        <v/>
      </c>
      <c r="BF231" s="20" t="str">
        <f t="shared" si="160"/>
        <v/>
      </c>
      <c r="BG231" s="20" t="str">
        <f t="shared" si="161"/>
        <v/>
      </c>
      <c r="BH231" s="20" t="str">
        <f t="shared" si="162"/>
        <v/>
      </c>
      <c r="BI231" s="20" t="str">
        <f t="shared" si="163"/>
        <v/>
      </c>
    </row>
    <row r="232" spans="2:61">
      <c r="B232" t="str">
        <f t="shared" si="126"/>
        <v>2011:6</v>
      </c>
      <c r="C232">
        <v>2011</v>
      </c>
      <c r="D232">
        <v>6</v>
      </c>
      <c r="E232" s="13">
        <v>30.71</v>
      </c>
      <c r="F232" s="13">
        <v>46.795000000000002</v>
      </c>
      <c r="G232" s="13">
        <v>47.449112226167301</v>
      </c>
      <c r="H232" s="13">
        <v>47.548418016508002</v>
      </c>
      <c r="I232" s="13"/>
      <c r="J232" s="13"/>
      <c r="K232" s="13"/>
      <c r="L232" s="13"/>
      <c r="M232" s="13"/>
      <c r="N232" s="13"/>
      <c r="O232" s="13"/>
      <c r="P232" s="13"/>
      <c r="R232" s="13">
        <f t="shared" si="164"/>
        <v>0.65411222616729958</v>
      </c>
      <c r="S232" s="13">
        <f t="shared" si="127"/>
        <v>0.75341801650800022</v>
      </c>
      <c r="T232" s="13" t="str">
        <f t="shared" si="128"/>
        <v/>
      </c>
      <c r="U232" s="13" t="str">
        <f t="shared" si="129"/>
        <v/>
      </c>
      <c r="V232" s="13" t="str">
        <f t="shared" si="130"/>
        <v/>
      </c>
      <c r="W232" s="13" t="str">
        <f t="shared" si="131"/>
        <v/>
      </c>
      <c r="X232" s="13" t="str">
        <f t="shared" si="132"/>
        <v/>
      </c>
      <c r="Y232" s="13" t="str">
        <f t="shared" si="133"/>
        <v/>
      </c>
      <c r="Z232" s="13" t="str">
        <f t="shared" si="134"/>
        <v/>
      </c>
      <c r="AA232" s="13" t="str">
        <f t="shared" si="135"/>
        <v/>
      </c>
      <c r="AC232" s="14">
        <f t="shared" si="165"/>
        <v>1.3978250372204286E-2</v>
      </c>
      <c r="AD232" s="14">
        <f t="shared" si="136"/>
        <v>1.6100395694155362E-2</v>
      </c>
      <c r="AE232" s="14" t="str">
        <f t="shared" si="137"/>
        <v/>
      </c>
      <c r="AF232" s="14" t="str">
        <f t="shared" si="138"/>
        <v/>
      </c>
      <c r="AG232" s="14" t="str">
        <f t="shared" si="139"/>
        <v/>
      </c>
      <c r="AH232" s="14" t="str">
        <f t="shared" si="140"/>
        <v/>
      </c>
      <c r="AI232" s="14" t="str">
        <f t="shared" si="141"/>
        <v/>
      </c>
      <c r="AJ232" s="14" t="str">
        <f t="shared" si="142"/>
        <v/>
      </c>
      <c r="AK232" s="14" t="str">
        <f t="shared" si="143"/>
        <v/>
      </c>
      <c r="AL232" s="14" t="str">
        <f t="shared" si="144"/>
        <v/>
      </c>
      <c r="AN232" s="14">
        <f t="shared" si="166"/>
        <v>1.3978250372204286E-2</v>
      </c>
      <c r="AO232" s="14">
        <f t="shared" si="145"/>
        <v>1.6100395694155362E-2</v>
      </c>
      <c r="AP232" s="14" t="str">
        <f t="shared" si="146"/>
        <v/>
      </c>
      <c r="AQ232" s="14" t="str">
        <f t="shared" si="147"/>
        <v/>
      </c>
      <c r="AR232" s="14" t="str">
        <f t="shared" si="148"/>
        <v/>
      </c>
      <c r="AS232" s="14" t="str">
        <f t="shared" si="149"/>
        <v/>
      </c>
      <c r="AT232" s="14" t="str">
        <f t="shared" si="150"/>
        <v/>
      </c>
      <c r="AU232" s="14" t="str">
        <f t="shared" si="151"/>
        <v/>
      </c>
      <c r="AV232" s="14" t="str">
        <f t="shared" si="152"/>
        <v/>
      </c>
      <c r="AW232" s="14" t="str">
        <f t="shared" si="153"/>
        <v/>
      </c>
      <c r="AY232" s="20">
        <f t="shared" si="167"/>
        <v>1437.0744500000001</v>
      </c>
      <c r="AZ232" s="20">
        <f t="shared" si="154"/>
        <v>1457.162236465598</v>
      </c>
      <c r="BA232" s="20">
        <f t="shared" si="155"/>
        <v>1460.2119172869607</v>
      </c>
      <c r="BB232" s="20" t="str">
        <f t="shared" si="156"/>
        <v/>
      </c>
      <c r="BC232" s="20" t="str">
        <f t="shared" si="157"/>
        <v/>
      </c>
      <c r="BD232" s="20" t="str">
        <f t="shared" si="158"/>
        <v/>
      </c>
      <c r="BE232" s="20" t="str">
        <f t="shared" si="159"/>
        <v/>
      </c>
      <c r="BF232" s="20" t="str">
        <f t="shared" si="160"/>
        <v/>
      </c>
      <c r="BG232" s="20" t="str">
        <f t="shared" si="161"/>
        <v/>
      </c>
      <c r="BH232" s="20" t="str">
        <f t="shared" si="162"/>
        <v/>
      </c>
      <c r="BI232" s="20" t="str">
        <f t="shared" si="163"/>
        <v/>
      </c>
    </row>
    <row r="233" spans="2:61">
      <c r="B233" t="str">
        <f t="shared" si="126"/>
        <v>2011:7</v>
      </c>
      <c r="C233">
        <v>2011</v>
      </c>
      <c r="D233">
        <v>7</v>
      </c>
      <c r="E233" s="13">
        <v>30.57</v>
      </c>
      <c r="F233" s="13">
        <v>52.292999999999999</v>
      </c>
      <c r="G233" s="13">
        <v>54.2699067988219</v>
      </c>
      <c r="H233" s="13">
        <v>54.392363191877799</v>
      </c>
      <c r="I233" s="13"/>
      <c r="J233" s="13"/>
      <c r="K233" s="13"/>
      <c r="L233" s="13"/>
      <c r="M233" s="13"/>
      <c r="N233" s="13"/>
      <c r="O233" s="13"/>
      <c r="P233" s="13"/>
      <c r="R233" s="13">
        <f t="shared" si="164"/>
        <v>1.9769067988219007</v>
      </c>
      <c r="S233" s="13">
        <f t="shared" si="127"/>
        <v>2.0993631918777993</v>
      </c>
      <c r="T233" s="13" t="str">
        <f t="shared" si="128"/>
        <v/>
      </c>
      <c r="U233" s="13" t="str">
        <f t="shared" si="129"/>
        <v/>
      </c>
      <c r="V233" s="13" t="str">
        <f t="shared" si="130"/>
        <v/>
      </c>
      <c r="W233" s="13" t="str">
        <f t="shared" si="131"/>
        <v/>
      </c>
      <c r="X233" s="13" t="str">
        <f t="shared" si="132"/>
        <v/>
      </c>
      <c r="Y233" s="13" t="str">
        <f t="shared" si="133"/>
        <v/>
      </c>
      <c r="Z233" s="13" t="str">
        <f t="shared" si="134"/>
        <v/>
      </c>
      <c r="AA233" s="13" t="str">
        <f t="shared" si="135"/>
        <v/>
      </c>
      <c r="AC233" s="14">
        <f t="shared" si="165"/>
        <v>3.7804425043923673E-2</v>
      </c>
      <c r="AD233" s="14">
        <f t="shared" si="136"/>
        <v>4.0146160898739777E-2</v>
      </c>
      <c r="AE233" s="14" t="str">
        <f t="shared" si="137"/>
        <v/>
      </c>
      <c r="AF233" s="14" t="str">
        <f t="shared" si="138"/>
        <v/>
      </c>
      <c r="AG233" s="14" t="str">
        <f t="shared" si="139"/>
        <v/>
      </c>
      <c r="AH233" s="14" t="str">
        <f t="shared" si="140"/>
        <v/>
      </c>
      <c r="AI233" s="14" t="str">
        <f t="shared" si="141"/>
        <v/>
      </c>
      <c r="AJ233" s="14" t="str">
        <f t="shared" si="142"/>
        <v/>
      </c>
      <c r="AK233" s="14" t="str">
        <f t="shared" si="143"/>
        <v/>
      </c>
      <c r="AL233" s="14" t="str">
        <f t="shared" si="144"/>
        <v/>
      </c>
      <c r="AN233" s="14">
        <f t="shared" si="166"/>
        <v>3.7804425043923673E-2</v>
      </c>
      <c r="AO233" s="14">
        <f t="shared" si="145"/>
        <v>4.0146160898739777E-2</v>
      </c>
      <c r="AP233" s="14" t="str">
        <f t="shared" si="146"/>
        <v/>
      </c>
      <c r="AQ233" s="14" t="str">
        <f t="shared" si="147"/>
        <v/>
      </c>
      <c r="AR233" s="14" t="str">
        <f t="shared" si="148"/>
        <v/>
      </c>
      <c r="AS233" s="14" t="str">
        <f t="shared" si="149"/>
        <v/>
      </c>
      <c r="AT233" s="14" t="str">
        <f t="shared" si="150"/>
        <v/>
      </c>
      <c r="AU233" s="14" t="str">
        <f t="shared" si="151"/>
        <v/>
      </c>
      <c r="AV233" s="14" t="str">
        <f t="shared" si="152"/>
        <v/>
      </c>
      <c r="AW233" s="14" t="str">
        <f t="shared" si="153"/>
        <v/>
      </c>
      <c r="AY233" s="20">
        <f t="shared" si="167"/>
        <v>1598.59701</v>
      </c>
      <c r="AZ233" s="20">
        <f t="shared" si="154"/>
        <v>1659.0310508399855</v>
      </c>
      <c r="BA233" s="20">
        <f t="shared" si="155"/>
        <v>1662.7745427757043</v>
      </c>
      <c r="BB233" s="20" t="str">
        <f t="shared" si="156"/>
        <v/>
      </c>
      <c r="BC233" s="20" t="str">
        <f t="shared" si="157"/>
        <v/>
      </c>
      <c r="BD233" s="20" t="str">
        <f t="shared" si="158"/>
        <v/>
      </c>
      <c r="BE233" s="20" t="str">
        <f t="shared" si="159"/>
        <v/>
      </c>
      <c r="BF233" s="20" t="str">
        <f t="shared" si="160"/>
        <v/>
      </c>
      <c r="BG233" s="20" t="str">
        <f t="shared" si="161"/>
        <v/>
      </c>
      <c r="BH233" s="20" t="str">
        <f t="shared" si="162"/>
        <v/>
      </c>
      <c r="BI233" s="20" t="str">
        <f t="shared" si="163"/>
        <v/>
      </c>
    </row>
    <row r="234" spans="2:61">
      <c r="B234" t="str">
        <f t="shared" si="126"/>
        <v>2011:8</v>
      </c>
      <c r="C234">
        <v>2011</v>
      </c>
      <c r="D234">
        <v>8</v>
      </c>
      <c r="E234" s="13">
        <v>30.86</v>
      </c>
      <c r="F234" s="13">
        <v>52.582000000000001</v>
      </c>
      <c r="G234" s="13">
        <v>53.7712851237469</v>
      </c>
      <c r="H234" s="13">
        <v>53.9219291768608</v>
      </c>
      <c r="I234" s="13"/>
      <c r="J234" s="13"/>
      <c r="K234" s="13"/>
      <c r="L234" s="13"/>
      <c r="M234" s="13"/>
      <c r="N234" s="13"/>
      <c r="O234" s="13"/>
      <c r="P234" s="13"/>
      <c r="R234" s="13">
        <f t="shared" si="164"/>
        <v>1.1892851237468989</v>
      </c>
      <c r="S234" s="13">
        <f t="shared" si="127"/>
        <v>1.3399291768607995</v>
      </c>
      <c r="T234" s="13" t="str">
        <f t="shared" si="128"/>
        <v/>
      </c>
      <c r="U234" s="13" t="str">
        <f t="shared" si="129"/>
        <v/>
      </c>
      <c r="V234" s="13" t="str">
        <f t="shared" si="130"/>
        <v/>
      </c>
      <c r="W234" s="13" t="str">
        <f t="shared" si="131"/>
        <v/>
      </c>
      <c r="X234" s="13" t="str">
        <f t="shared" si="132"/>
        <v/>
      </c>
      <c r="Y234" s="13" t="str">
        <f t="shared" si="133"/>
        <v/>
      </c>
      <c r="Z234" s="13" t="str">
        <f t="shared" si="134"/>
        <v/>
      </c>
      <c r="AA234" s="13" t="str">
        <f t="shared" si="135"/>
        <v/>
      </c>
      <c r="AC234" s="14">
        <f t="shared" si="165"/>
        <v>2.2617723246489273E-2</v>
      </c>
      <c r="AD234" s="14">
        <f t="shared" si="136"/>
        <v>2.5482659025156888E-2</v>
      </c>
      <c r="AE234" s="14" t="str">
        <f t="shared" si="137"/>
        <v/>
      </c>
      <c r="AF234" s="14" t="str">
        <f t="shared" si="138"/>
        <v/>
      </c>
      <c r="AG234" s="14" t="str">
        <f t="shared" si="139"/>
        <v/>
      </c>
      <c r="AH234" s="14" t="str">
        <f t="shared" si="140"/>
        <v/>
      </c>
      <c r="AI234" s="14" t="str">
        <f t="shared" si="141"/>
        <v/>
      </c>
      <c r="AJ234" s="14" t="str">
        <f t="shared" si="142"/>
        <v/>
      </c>
      <c r="AK234" s="14" t="str">
        <f t="shared" si="143"/>
        <v/>
      </c>
      <c r="AL234" s="14" t="str">
        <f t="shared" si="144"/>
        <v/>
      </c>
      <c r="AN234" s="14">
        <f t="shared" si="166"/>
        <v>2.2617723246489273E-2</v>
      </c>
      <c r="AO234" s="14">
        <f t="shared" si="145"/>
        <v>2.5482659025156888E-2</v>
      </c>
      <c r="AP234" s="14" t="str">
        <f t="shared" si="146"/>
        <v/>
      </c>
      <c r="AQ234" s="14" t="str">
        <f t="shared" si="147"/>
        <v/>
      </c>
      <c r="AR234" s="14" t="str">
        <f t="shared" si="148"/>
        <v/>
      </c>
      <c r="AS234" s="14" t="str">
        <f t="shared" si="149"/>
        <v/>
      </c>
      <c r="AT234" s="14" t="str">
        <f t="shared" si="150"/>
        <v/>
      </c>
      <c r="AU234" s="14" t="str">
        <f t="shared" si="151"/>
        <v/>
      </c>
      <c r="AV234" s="14" t="str">
        <f t="shared" si="152"/>
        <v/>
      </c>
      <c r="AW234" s="14" t="str">
        <f t="shared" si="153"/>
        <v/>
      </c>
      <c r="AY234" s="20">
        <f t="shared" si="167"/>
        <v>1622.6805199999999</v>
      </c>
      <c r="AZ234" s="20">
        <f t="shared" si="154"/>
        <v>1659.3818589188293</v>
      </c>
      <c r="BA234" s="20">
        <f t="shared" si="155"/>
        <v>1664.0307343979243</v>
      </c>
      <c r="BB234" s="20" t="str">
        <f t="shared" si="156"/>
        <v/>
      </c>
      <c r="BC234" s="20" t="str">
        <f t="shared" si="157"/>
        <v/>
      </c>
      <c r="BD234" s="20" t="str">
        <f t="shared" si="158"/>
        <v/>
      </c>
      <c r="BE234" s="20" t="str">
        <f t="shared" si="159"/>
        <v/>
      </c>
      <c r="BF234" s="20" t="str">
        <f t="shared" si="160"/>
        <v/>
      </c>
      <c r="BG234" s="20" t="str">
        <f t="shared" si="161"/>
        <v/>
      </c>
      <c r="BH234" s="20" t="str">
        <f t="shared" si="162"/>
        <v/>
      </c>
      <c r="BI234" s="20" t="str">
        <f t="shared" si="163"/>
        <v/>
      </c>
    </row>
    <row r="235" spans="2:61">
      <c r="B235" t="str">
        <f t="shared" si="126"/>
        <v>2011:9</v>
      </c>
      <c r="C235">
        <v>2011</v>
      </c>
      <c r="D235">
        <v>9</v>
      </c>
      <c r="E235" s="13">
        <v>30.71</v>
      </c>
      <c r="F235" s="13">
        <v>46.08</v>
      </c>
      <c r="G235" s="13">
        <v>47.363258125082901</v>
      </c>
      <c r="H235" s="13">
        <v>47.529145300114202</v>
      </c>
      <c r="I235" s="13"/>
      <c r="J235" s="13"/>
      <c r="K235" s="13"/>
      <c r="L235" s="13"/>
      <c r="M235" s="13"/>
      <c r="N235" s="13"/>
      <c r="O235" s="13"/>
      <c r="P235" s="13"/>
      <c r="R235" s="13">
        <f t="shared" si="164"/>
        <v>1.2832581250829023</v>
      </c>
      <c r="S235" s="13">
        <f t="shared" si="127"/>
        <v>1.4491453001142034</v>
      </c>
      <c r="T235" s="13" t="str">
        <f t="shared" si="128"/>
        <v/>
      </c>
      <c r="U235" s="13" t="str">
        <f t="shared" si="129"/>
        <v/>
      </c>
      <c r="V235" s="13" t="str">
        <f t="shared" si="130"/>
        <v/>
      </c>
      <c r="W235" s="13" t="str">
        <f t="shared" si="131"/>
        <v/>
      </c>
      <c r="X235" s="13" t="str">
        <f t="shared" si="132"/>
        <v/>
      </c>
      <c r="Y235" s="13" t="str">
        <f t="shared" si="133"/>
        <v/>
      </c>
      <c r="Z235" s="13" t="str">
        <f t="shared" si="134"/>
        <v/>
      </c>
      <c r="AA235" s="13" t="str">
        <f t="shared" si="135"/>
        <v/>
      </c>
      <c r="AC235" s="14">
        <f t="shared" si="165"/>
        <v>2.7848483617250484E-2</v>
      </c>
      <c r="AD235" s="14">
        <f t="shared" si="136"/>
        <v>3.1448465714283932E-2</v>
      </c>
      <c r="AE235" s="14" t="str">
        <f t="shared" si="137"/>
        <v/>
      </c>
      <c r="AF235" s="14" t="str">
        <f t="shared" si="138"/>
        <v/>
      </c>
      <c r="AG235" s="14" t="str">
        <f t="shared" si="139"/>
        <v/>
      </c>
      <c r="AH235" s="14" t="str">
        <f t="shared" si="140"/>
        <v/>
      </c>
      <c r="AI235" s="14" t="str">
        <f t="shared" si="141"/>
        <v/>
      </c>
      <c r="AJ235" s="14" t="str">
        <f t="shared" si="142"/>
        <v/>
      </c>
      <c r="AK235" s="14" t="str">
        <f t="shared" si="143"/>
        <v/>
      </c>
      <c r="AL235" s="14" t="str">
        <f t="shared" si="144"/>
        <v/>
      </c>
      <c r="AN235" s="14">
        <f t="shared" si="166"/>
        <v>2.7848483617250484E-2</v>
      </c>
      <c r="AO235" s="14">
        <f t="shared" si="145"/>
        <v>3.1448465714283932E-2</v>
      </c>
      <c r="AP235" s="14" t="str">
        <f t="shared" si="146"/>
        <v/>
      </c>
      <c r="AQ235" s="14" t="str">
        <f t="shared" si="147"/>
        <v/>
      </c>
      <c r="AR235" s="14" t="str">
        <f t="shared" si="148"/>
        <v/>
      </c>
      <c r="AS235" s="14" t="str">
        <f t="shared" si="149"/>
        <v/>
      </c>
      <c r="AT235" s="14" t="str">
        <f t="shared" si="150"/>
        <v/>
      </c>
      <c r="AU235" s="14" t="str">
        <f t="shared" si="151"/>
        <v/>
      </c>
      <c r="AV235" s="14" t="str">
        <f t="shared" si="152"/>
        <v/>
      </c>
      <c r="AW235" s="14" t="str">
        <f t="shared" si="153"/>
        <v/>
      </c>
      <c r="AY235" s="20">
        <f t="shared" si="167"/>
        <v>1415.1168</v>
      </c>
      <c r="AZ235" s="20">
        <f t="shared" si="154"/>
        <v>1454.525657021296</v>
      </c>
      <c r="BA235" s="20">
        <f t="shared" si="155"/>
        <v>1459.6200521665071</v>
      </c>
      <c r="BB235" s="20" t="str">
        <f t="shared" si="156"/>
        <v/>
      </c>
      <c r="BC235" s="20" t="str">
        <f t="shared" si="157"/>
        <v/>
      </c>
      <c r="BD235" s="20" t="str">
        <f t="shared" si="158"/>
        <v/>
      </c>
      <c r="BE235" s="20" t="str">
        <f t="shared" si="159"/>
        <v/>
      </c>
      <c r="BF235" s="20" t="str">
        <f t="shared" si="160"/>
        <v/>
      </c>
      <c r="BG235" s="20" t="str">
        <f t="shared" si="161"/>
        <v/>
      </c>
      <c r="BH235" s="20" t="str">
        <f t="shared" si="162"/>
        <v/>
      </c>
      <c r="BI235" s="20" t="str">
        <f t="shared" si="163"/>
        <v/>
      </c>
    </row>
    <row r="236" spans="2:61">
      <c r="B236" t="str">
        <f t="shared" si="126"/>
        <v>2011:10</v>
      </c>
      <c r="C236">
        <v>2011</v>
      </c>
      <c r="D236">
        <v>10</v>
      </c>
      <c r="E236" s="13">
        <v>29.62</v>
      </c>
      <c r="F236" s="13">
        <v>34.380000000000003</v>
      </c>
      <c r="G236" s="13">
        <v>34.155909097163502</v>
      </c>
      <c r="H236" s="13">
        <v>34.336515351827799</v>
      </c>
      <c r="I236" s="13"/>
      <c r="J236" s="13"/>
      <c r="K236" s="13"/>
      <c r="L236" s="13"/>
      <c r="M236" s="13"/>
      <c r="N236" s="13"/>
      <c r="O236" s="13"/>
      <c r="P236" s="13"/>
      <c r="R236" s="13">
        <f t="shared" si="164"/>
        <v>-0.22409090283650102</v>
      </c>
      <c r="S236" s="13">
        <f t="shared" si="127"/>
        <v>-4.3484648172203322E-2</v>
      </c>
      <c r="T236" s="13" t="str">
        <f t="shared" si="128"/>
        <v/>
      </c>
      <c r="U236" s="13" t="str">
        <f t="shared" si="129"/>
        <v/>
      </c>
      <c r="V236" s="13" t="str">
        <f t="shared" si="130"/>
        <v/>
      </c>
      <c r="W236" s="13" t="str">
        <f t="shared" si="131"/>
        <v/>
      </c>
      <c r="X236" s="13" t="str">
        <f t="shared" si="132"/>
        <v/>
      </c>
      <c r="Y236" s="13" t="str">
        <f t="shared" si="133"/>
        <v/>
      </c>
      <c r="Z236" s="13" t="str">
        <f t="shared" si="134"/>
        <v/>
      </c>
      <c r="AA236" s="13" t="str">
        <f t="shared" si="135"/>
        <v/>
      </c>
      <c r="AC236" s="14">
        <f t="shared" si="165"/>
        <v>-6.5180600010616924E-3</v>
      </c>
      <c r="AD236" s="14">
        <f t="shared" si="136"/>
        <v>-1.2648239724317428E-3</v>
      </c>
      <c r="AE236" s="14" t="str">
        <f t="shared" si="137"/>
        <v/>
      </c>
      <c r="AF236" s="14" t="str">
        <f t="shared" si="138"/>
        <v/>
      </c>
      <c r="AG236" s="14" t="str">
        <f t="shared" si="139"/>
        <v/>
      </c>
      <c r="AH236" s="14" t="str">
        <f t="shared" si="140"/>
        <v/>
      </c>
      <c r="AI236" s="14" t="str">
        <f t="shared" si="141"/>
        <v/>
      </c>
      <c r="AJ236" s="14" t="str">
        <f t="shared" si="142"/>
        <v/>
      </c>
      <c r="AK236" s="14" t="str">
        <f t="shared" si="143"/>
        <v/>
      </c>
      <c r="AL236" s="14" t="str">
        <f t="shared" si="144"/>
        <v/>
      </c>
      <c r="AN236" s="14">
        <f t="shared" si="166"/>
        <v>6.5180600010616924E-3</v>
      </c>
      <c r="AO236" s="14">
        <f t="shared" si="145"/>
        <v>1.2648239724317428E-3</v>
      </c>
      <c r="AP236" s="14" t="str">
        <f t="shared" si="146"/>
        <v/>
      </c>
      <c r="AQ236" s="14" t="str">
        <f t="shared" si="147"/>
        <v/>
      </c>
      <c r="AR236" s="14" t="str">
        <f t="shared" si="148"/>
        <v/>
      </c>
      <c r="AS236" s="14" t="str">
        <f t="shared" si="149"/>
        <v/>
      </c>
      <c r="AT236" s="14" t="str">
        <f t="shared" si="150"/>
        <v/>
      </c>
      <c r="AU236" s="14" t="str">
        <f t="shared" si="151"/>
        <v/>
      </c>
      <c r="AV236" s="14" t="str">
        <f t="shared" si="152"/>
        <v/>
      </c>
      <c r="AW236" s="14" t="str">
        <f t="shared" si="153"/>
        <v/>
      </c>
      <c r="AY236" s="20">
        <f t="shared" si="167"/>
        <v>1018.3356000000001</v>
      </c>
      <c r="AZ236" s="20">
        <f t="shared" si="154"/>
        <v>1011.6980274579829</v>
      </c>
      <c r="BA236" s="20">
        <f t="shared" si="155"/>
        <v>1017.0475847211394</v>
      </c>
      <c r="BB236" s="20" t="str">
        <f t="shared" si="156"/>
        <v/>
      </c>
      <c r="BC236" s="20" t="str">
        <f t="shared" si="157"/>
        <v/>
      </c>
      <c r="BD236" s="20" t="str">
        <f t="shared" si="158"/>
        <v/>
      </c>
      <c r="BE236" s="20" t="str">
        <f t="shared" si="159"/>
        <v/>
      </c>
      <c r="BF236" s="20" t="str">
        <f t="shared" si="160"/>
        <v/>
      </c>
      <c r="BG236" s="20" t="str">
        <f t="shared" si="161"/>
        <v/>
      </c>
      <c r="BH236" s="20" t="str">
        <f t="shared" si="162"/>
        <v/>
      </c>
      <c r="BI236" s="20" t="str">
        <f t="shared" si="163"/>
        <v/>
      </c>
    </row>
    <row r="237" spans="2:61">
      <c r="B237" t="str">
        <f t="shared" si="126"/>
        <v>2011:11</v>
      </c>
      <c r="C237">
        <v>2011</v>
      </c>
      <c r="D237">
        <v>11</v>
      </c>
      <c r="E237" s="13">
        <v>29.95</v>
      </c>
      <c r="F237" s="13">
        <v>26.981000000000002</v>
      </c>
      <c r="G237" s="13">
        <v>28.057832087458699</v>
      </c>
      <c r="H237" s="13">
        <v>28.241893476052599</v>
      </c>
      <c r="I237" s="13"/>
      <c r="J237" s="13"/>
      <c r="K237" s="13"/>
      <c r="L237" s="13"/>
      <c r="M237" s="13"/>
      <c r="N237" s="13"/>
      <c r="O237" s="13"/>
      <c r="P237" s="13"/>
      <c r="R237" s="13">
        <f t="shared" si="164"/>
        <v>1.0768320874586976</v>
      </c>
      <c r="S237" s="13">
        <f t="shared" si="127"/>
        <v>1.2608934760525976</v>
      </c>
      <c r="T237" s="13" t="str">
        <f t="shared" si="128"/>
        <v/>
      </c>
      <c r="U237" s="13" t="str">
        <f t="shared" si="129"/>
        <v/>
      </c>
      <c r="V237" s="13" t="str">
        <f t="shared" si="130"/>
        <v/>
      </c>
      <c r="W237" s="13" t="str">
        <f t="shared" si="131"/>
        <v/>
      </c>
      <c r="X237" s="13" t="str">
        <f t="shared" si="132"/>
        <v/>
      </c>
      <c r="Y237" s="13" t="str">
        <f t="shared" si="133"/>
        <v/>
      </c>
      <c r="Z237" s="13" t="str">
        <f t="shared" si="134"/>
        <v/>
      </c>
      <c r="AA237" s="13" t="str">
        <f t="shared" si="135"/>
        <v/>
      </c>
      <c r="AC237" s="14">
        <f t="shared" si="165"/>
        <v>3.9910755252166252E-2</v>
      </c>
      <c r="AD237" s="14">
        <f t="shared" si="136"/>
        <v>4.6732644307201275E-2</v>
      </c>
      <c r="AE237" s="14" t="str">
        <f t="shared" si="137"/>
        <v/>
      </c>
      <c r="AF237" s="14" t="str">
        <f t="shared" si="138"/>
        <v/>
      </c>
      <c r="AG237" s="14" t="str">
        <f t="shared" si="139"/>
        <v/>
      </c>
      <c r="AH237" s="14" t="str">
        <f t="shared" si="140"/>
        <v/>
      </c>
      <c r="AI237" s="14" t="str">
        <f t="shared" si="141"/>
        <v/>
      </c>
      <c r="AJ237" s="14" t="str">
        <f t="shared" si="142"/>
        <v/>
      </c>
      <c r="AK237" s="14" t="str">
        <f t="shared" si="143"/>
        <v/>
      </c>
      <c r="AL237" s="14" t="str">
        <f t="shared" si="144"/>
        <v/>
      </c>
      <c r="AN237" s="14">
        <f t="shared" si="166"/>
        <v>3.9910755252166252E-2</v>
      </c>
      <c r="AO237" s="14">
        <f t="shared" si="145"/>
        <v>4.6732644307201275E-2</v>
      </c>
      <c r="AP237" s="14" t="str">
        <f t="shared" si="146"/>
        <v/>
      </c>
      <c r="AQ237" s="14" t="str">
        <f t="shared" si="147"/>
        <v/>
      </c>
      <c r="AR237" s="14" t="str">
        <f t="shared" si="148"/>
        <v/>
      </c>
      <c r="AS237" s="14" t="str">
        <f t="shared" si="149"/>
        <v/>
      </c>
      <c r="AT237" s="14" t="str">
        <f t="shared" si="150"/>
        <v/>
      </c>
      <c r="AU237" s="14" t="str">
        <f t="shared" si="151"/>
        <v/>
      </c>
      <c r="AV237" s="14" t="str">
        <f t="shared" si="152"/>
        <v/>
      </c>
      <c r="AW237" s="14" t="str">
        <f t="shared" si="153"/>
        <v/>
      </c>
      <c r="AY237" s="20">
        <f t="shared" si="167"/>
        <v>808.08095000000003</v>
      </c>
      <c r="AZ237" s="20">
        <f t="shared" si="154"/>
        <v>840.33207101938797</v>
      </c>
      <c r="BA237" s="20">
        <f t="shared" si="155"/>
        <v>845.84470960777537</v>
      </c>
      <c r="BB237" s="20" t="str">
        <f t="shared" si="156"/>
        <v/>
      </c>
      <c r="BC237" s="20" t="str">
        <f t="shared" si="157"/>
        <v/>
      </c>
      <c r="BD237" s="20" t="str">
        <f t="shared" si="158"/>
        <v/>
      </c>
      <c r="BE237" s="20" t="str">
        <f t="shared" si="159"/>
        <v/>
      </c>
      <c r="BF237" s="20" t="str">
        <f t="shared" si="160"/>
        <v/>
      </c>
      <c r="BG237" s="20" t="str">
        <f t="shared" si="161"/>
        <v/>
      </c>
      <c r="BH237" s="20" t="str">
        <f t="shared" si="162"/>
        <v/>
      </c>
      <c r="BI237" s="20" t="str">
        <f t="shared" si="163"/>
        <v/>
      </c>
    </row>
    <row r="238" spans="2:61">
      <c r="B238" t="str">
        <f t="shared" si="126"/>
        <v>2011:12</v>
      </c>
      <c r="C238">
        <v>2011</v>
      </c>
      <c r="D238">
        <v>12</v>
      </c>
      <c r="E238" s="13">
        <v>30.9</v>
      </c>
      <c r="F238" s="13">
        <v>30.291</v>
      </c>
      <c r="G238" s="13">
        <v>30.304917516834699</v>
      </c>
      <c r="H238" s="13">
        <v>30.485525327844499</v>
      </c>
      <c r="I238" s="13"/>
      <c r="J238" s="13"/>
      <c r="K238" s="13"/>
      <c r="L238" s="13"/>
      <c r="M238" s="13"/>
      <c r="N238" s="13"/>
      <c r="O238" s="13"/>
      <c r="P238" s="13"/>
      <c r="R238" s="13">
        <f t="shared" si="164"/>
        <v>1.3917516834698773E-2</v>
      </c>
      <c r="S238" s="13">
        <f t="shared" si="127"/>
        <v>0.19452532784449872</v>
      </c>
      <c r="T238" s="13" t="str">
        <f t="shared" si="128"/>
        <v/>
      </c>
      <c r="U238" s="13" t="str">
        <f t="shared" si="129"/>
        <v/>
      </c>
      <c r="V238" s="13" t="str">
        <f t="shared" si="130"/>
        <v/>
      </c>
      <c r="W238" s="13" t="str">
        <f t="shared" si="131"/>
        <v/>
      </c>
      <c r="X238" s="13" t="str">
        <f t="shared" si="132"/>
        <v/>
      </c>
      <c r="Y238" s="13" t="str">
        <f t="shared" si="133"/>
        <v/>
      </c>
      <c r="Z238" s="13" t="str">
        <f t="shared" si="134"/>
        <v/>
      </c>
      <c r="AA238" s="13" t="str">
        <f t="shared" si="135"/>
        <v/>
      </c>
      <c r="AC238" s="14">
        <f t="shared" si="165"/>
        <v>4.5946046134821475E-4</v>
      </c>
      <c r="AD238" s="14">
        <f t="shared" si="136"/>
        <v>6.42188530733547E-3</v>
      </c>
      <c r="AE238" s="14" t="str">
        <f t="shared" si="137"/>
        <v/>
      </c>
      <c r="AF238" s="14" t="str">
        <f t="shared" si="138"/>
        <v/>
      </c>
      <c r="AG238" s="14" t="str">
        <f t="shared" si="139"/>
        <v/>
      </c>
      <c r="AH238" s="14" t="str">
        <f t="shared" si="140"/>
        <v/>
      </c>
      <c r="AI238" s="14" t="str">
        <f t="shared" si="141"/>
        <v/>
      </c>
      <c r="AJ238" s="14" t="str">
        <f t="shared" si="142"/>
        <v/>
      </c>
      <c r="AK238" s="14" t="str">
        <f t="shared" si="143"/>
        <v/>
      </c>
      <c r="AL238" s="14" t="str">
        <f t="shared" si="144"/>
        <v/>
      </c>
      <c r="AN238" s="14">
        <f t="shared" si="166"/>
        <v>4.5946046134821475E-4</v>
      </c>
      <c r="AO238" s="14">
        <f t="shared" si="145"/>
        <v>6.42188530733547E-3</v>
      </c>
      <c r="AP238" s="14" t="str">
        <f t="shared" si="146"/>
        <v/>
      </c>
      <c r="AQ238" s="14" t="str">
        <f t="shared" si="147"/>
        <v/>
      </c>
      <c r="AR238" s="14" t="str">
        <f t="shared" si="148"/>
        <v/>
      </c>
      <c r="AS238" s="14" t="str">
        <f t="shared" si="149"/>
        <v/>
      </c>
      <c r="AT238" s="14" t="str">
        <f t="shared" si="150"/>
        <v/>
      </c>
      <c r="AU238" s="14" t="str">
        <f t="shared" si="151"/>
        <v/>
      </c>
      <c r="AV238" s="14" t="str">
        <f t="shared" si="152"/>
        <v/>
      </c>
      <c r="AW238" s="14" t="str">
        <f t="shared" si="153"/>
        <v/>
      </c>
      <c r="AY238" s="20">
        <f t="shared" si="167"/>
        <v>935.99189999999999</v>
      </c>
      <c r="AZ238" s="20">
        <f t="shared" si="154"/>
        <v>936.42195127019215</v>
      </c>
      <c r="BA238" s="20">
        <f t="shared" si="155"/>
        <v>942.00273263039503</v>
      </c>
      <c r="BB238" s="20" t="str">
        <f t="shared" si="156"/>
        <v/>
      </c>
      <c r="BC238" s="20" t="str">
        <f t="shared" si="157"/>
        <v/>
      </c>
      <c r="BD238" s="20" t="str">
        <f t="shared" si="158"/>
        <v/>
      </c>
      <c r="BE238" s="20" t="str">
        <f t="shared" si="159"/>
        <v/>
      </c>
      <c r="BF238" s="20" t="str">
        <f t="shared" si="160"/>
        <v/>
      </c>
      <c r="BG238" s="20" t="str">
        <f t="shared" si="161"/>
        <v/>
      </c>
      <c r="BH238" s="20" t="str">
        <f t="shared" si="162"/>
        <v/>
      </c>
      <c r="BI238" s="20" t="str">
        <f t="shared" si="163"/>
        <v/>
      </c>
    </row>
    <row r="239" spans="2:61">
      <c r="B239" t="str">
        <f t="shared" si="126"/>
        <v>2012:1</v>
      </c>
      <c r="C239">
        <v>2012</v>
      </c>
      <c r="D239">
        <v>1</v>
      </c>
      <c r="E239" s="13">
        <v>32.57</v>
      </c>
      <c r="F239" s="13">
        <v>30.927</v>
      </c>
      <c r="G239" s="13">
        <v>31.1576552767465</v>
      </c>
      <c r="H239" s="13">
        <v>31.353017357912201</v>
      </c>
      <c r="I239" s="13"/>
      <c r="J239" s="13"/>
      <c r="K239" s="13"/>
      <c r="L239" s="13"/>
      <c r="M239" s="13"/>
      <c r="N239" s="13"/>
      <c r="O239" s="13"/>
      <c r="P239" s="13"/>
      <c r="R239" s="13">
        <f t="shared" si="164"/>
        <v>0.23065527674649999</v>
      </c>
      <c r="S239" s="13">
        <f t="shared" si="127"/>
        <v>0.42601735791220108</v>
      </c>
      <c r="T239" s="13" t="str">
        <f t="shared" si="128"/>
        <v/>
      </c>
      <c r="U239" s="13" t="str">
        <f t="shared" si="129"/>
        <v/>
      </c>
      <c r="V239" s="13" t="str">
        <f t="shared" si="130"/>
        <v/>
      </c>
      <c r="W239" s="13" t="str">
        <f t="shared" si="131"/>
        <v/>
      </c>
      <c r="X239" s="13" t="str">
        <f t="shared" si="132"/>
        <v/>
      </c>
      <c r="Y239" s="13" t="str">
        <f t="shared" si="133"/>
        <v/>
      </c>
      <c r="Z239" s="13" t="str">
        <f t="shared" si="134"/>
        <v/>
      </c>
      <c r="AA239" s="13" t="str">
        <f t="shared" si="135"/>
        <v/>
      </c>
      <c r="AC239" s="14">
        <f t="shared" si="165"/>
        <v>7.4580553156303551E-3</v>
      </c>
      <c r="AD239" s="14">
        <f t="shared" si="136"/>
        <v>1.3774933162356551E-2</v>
      </c>
      <c r="AE239" s="14" t="str">
        <f t="shared" si="137"/>
        <v/>
      </c>
      <c r="AF239" s="14" t="str">
        <f t="shared" si="138"/>
        <v/>
      </c>
      <c r="AG239" s="14" t="str">
        <f t="shared" si="139"/>
        <v/>
      </c>
      <c r="AH239" s="14" t="str">
        <f t="shared" si="140"/>
        <v/>
      </c>
      <c r="AI239" s="14" t="str">
        <f t="shared" si="141"/>
        <v/>
      </c>
      <c r="AJ239" s="14" t="str">
        <f t="shared" si="142"/>
        <v/>
      </c>
      <c r="AK239" s="14" t="str">
        <f t="shared" si="143"/>
        <v/>
      </c>
      <c r="AL239" s="14" t="str">
        <f t="shared" si="144"/>
        <v/>
      </c>
      <c r="AN239" s="14">
        <f t="shared" si="166"/>
        <v>7.4580553156303551E-3</v>
      </c>
      <c r="AO239" s="14">
        <f t="shared" si="145"/>
        <v>1.3774933162356551E-2</v>
      </c>
      <c r="AP239" s="14" t="str">
        <f t="shared" si="146"/>
        <v/>
      </c>
      <c r="AQ239" s="14" t="str">
        <f t="shared" si="147"/>
        <v/>
      </c>
      <c r="AR239" s="14" t="str">
        <f t="shared" si="148"/>
        <v/>
      </c>
      <c r="AS239" s="14" t="str">
        <f t="shared" si="149"/>
        <v/>
      </c>
      <c r="AT239" s="14" t="str">
        <f t="shared" si="150"/>
        <v/>
      </c>
      <c r="AU239" s="14" t="str">
        <f t="shared" si="151"/>
        <v/>
      </c>
      <c r="AV239" s="14" t="str">
        <f t="shared" si="152"/>
        <v/>
      </c>
      <c r="AW239" s="14" t="str">
        <f t="shared" si="153"/>
        <v/>
      </c>
      <c r="AY239" s="20">
        <f t="shared" si="167"/>
        <v>1007.29239</v>
      </c>
      <c r="AZ239" s="21">
        <f>IF($AY239=0,IF(G239="","",$E239*G239),$AY239)</f>
        <v>1007.29239</v>
      </c>
      <c r="BA239" s="21">
        <f t="shared" ref="BA239:BA250" si="168">IF($AY239=0,IF(H239="","",$E239*H239),$AY239)</f>
        <v>1007.29239</v>
      </c>
      <c r="BB239" s="21">
        <f t="shared" ref="BB239:BB250" si="169">IF($AY239=0,IF(I239="","",$E239*I239),$AY239)</f>
        <v>1007.29239</v>
      </c>
      <c r="BC239" s="21">
        <f t="shared" ref="BC239:BC250" si="170">IF($AY239=0,IF(J239="","",$E239*J239),$AY239)</f>
        <v>1007.29239</v>
      </c>
      <c r="BD239" s="21">
        <f t="shared" ref="BD239:BD250" si="171">IF($AY239=0,IF(K239="","",$E239*K239),$AY239)</f>
        <v>1007.29239</v>
      </c>
      <c r="BE239" s="21">
        <f t="shared" ref="BE239:BE250" si="172">IF($AY239=0,IF(L239="","",$E239*L239),$AY239)</f>
        <v>1007.29239</v>
      </c>
      <c r="BF239" s="21">
        <f t="shared" ref="BF239:BF250" si="173">IF($AY239=0,IF(M239="","",$E239*M239),$AY239)</f>
        <v>1007.29239</v>
      </c>
      <c r="BG239" s="21">
        <f t="shared" ref="BG239:BG250" si="174">IF($AY239=0,IF(N239="","",$E239*N239),$AY239)</f>
        <v>1007.29239</v>
      </c>
      <c r="BH239" s="21">
        <f t="shared" ref="BH239:BH250" si="175">IF($AY239=0,IF(O239="","",$E239*O239),$AY239)</f>
        <v>1007.29239</v>
      </c>
      <c r="BI239" s="21">
        <f t="shared" ref="BI239:BI250" si="176">IF($AY239=0,IF(P239="","",$E239*P239),$AY239)</f>
        <v>1007.29239</v>
      </c>
    </row>
    <row r="240" spans="2:61">
      <c r="B240" t="str">
        <f t="shared" si="126"/>
        <v>2012:2</v>
      </c>
      <c r="C240">
        <v>2012</v>
      </c>
      <c r="D240">
        <v>2</v>
      </c>
      <c r="E240" s="13">
        <v>29.81</v>
      </c>
      <c r="F240" s="13">
        <v>30.417000000000002</v>
      </c>
      <c r="G240" s="13">
        <v>28.991480076581201</v>
      </c>
      <c r="H240" s="13">
        <v>29.191854768737699</v>
      </c>
      <c r="I240" s="13"/>
      <c r="J240" s="13"/>
      <c r="K240" s="13"/>
      <c r="L240" s="13"/>
      <c r="M240" s="13"/>
      <c r="N240" s="13"/>
      <c r="O240" s="13"/>
      <c r="P240" s="13"/>
      <c r="R240" s="13">
        <f t="shared" si="164"/>
        <v>-1.4255199234188005</v>
      </c>
      <c r="S240" s="13">
        <f t="shared" si="127"/>
        <v>-1.225145231262303</v>
      </c>
      <c r="T240" s="13" t="str">
        <f t="shared" si="128"/>
        <v/>
      </c>
      <c r="U240" s="13" t="str">
        <f t="shared" si="129"/>
        <v/>
      </c>
      <c r="V240" s="13" t="str">
        <f t="shared" si="130"/>
        <v/>
      </c>
      <c r="W240" s="13" t="str">
        <f t="shared" si="131"/>
        <v/>
      </c>
      <c r="X240" s="13" t="str">
        <f t="shared" si="132"/>
        <v/>
      </c>
      <c r="Y240" s="13" t="str">
        <f t="shared" si="133"/>
        <v/>
      </c>
      <c r="Z240" s="13" t="str">
        <f t="shared" si="134"/>
        <v/>
      </c>
      <c r="AA240" s="13" t="str">
        <f t="shared" si="135"/>
        <v/>
      </c>
      <c r="AC240" s="14">
        <f t="shared" si="165"/>
        <v>-4.6865894842318456E-2</v>
      </c>
      <c r="AD240" s="14">
        <f t="shared" si="136"/>
        <v>-4.0278305923079294E-2</v>
      </c>
      <c r="AE240" s="14" t="str">
        <f t="shared" si="137"/>
        <v/>
      </c>
      <c r="AF240" s="14" t="str">
        <f t="shared" si="138"/>
        <v/>
      </c>
      <c r="AG240" s="14" t="str">
        <f t="shared" si="139"/>
        <v/>
      </c>
      <c r="AH240" s="14" t="str">
        <f t="shared" si="140"/>
        <v/>
      </c>
      <c r="AI240" s="14" t="str">
        <f t="shared" si="141"/>
        <v/>
      </c>
      <c r="AJ240" s="14" t="str">
        <f t="shared" si="142"/>
        <v/>
      </c>
      <c r="AK240" s="14" t="str">
        <f t="shared" si="143"/>
        <v/>
      </c>
      <c r="AL240" s="14" t="str">
        <f t="shared" si="144"/>
        <v/>
      </c>
      <c r="AN240" s="14">
        <f t="shared" si="166"/>
        <v>4.6865894842318456E-2</v>
      </c>
      <c r="AO240" s="14">
        <f t="shared" si="145"/>
        <v>4.0278305923079294E-2</v>
      </c>
      <c r="AP240" s="14" t="str">
        <f t="shared" si="146"/>
        <v/>
      </c>
      <c r="AQ240" s="14" t="str">
        <f t="shared" si="147"/>
        <v/>
      </c>
      <c r="AR240" s="14" t="str">
        <f t="shared" si="148"/>
        <v/>
      </c>
      <c r="AS240" s="14" t="str">
        <f t="shared" si="149"/>
        <v/>
      </c>
      <c r="AT240" s="14" t="str">
        <f t="shared" si="150"/>
        <v/>
      </c>
      <c r="AU240" s="14" t="str">
        <f t="shared" si="151"/>
        <v/>
      </c>
      <c r="AV240" s="14" t="str">
        <f t="shared" si="152"/>
        <v/>
      </c>
      <c r="AW240" s="14" t="str">
        <f t="shared" si="153"/>
        <v/>
      </c>
      <c r="AY240" s="20">
        <f t="shared" si="167"/>
        <v>906.73077000000001</v>
      </c>
      <c r="AZ240" s="21">
        <f t="shared" ref="AZ240:AZ250" si="177">IF($AY240=0,IF(G240="","",$E240*G240),$AY240)</f>
        <v>906.73077000000001</v>
      </c>
      <c r="BA240" s="21">
        <f t="shared" si="168"/>
        <v>906.73077000000001</v>
      </c>
      <c r="BB240" s="21">
        <f t="shared" si="169"/>
        <v>906.73077000000001</v>
      </c>
      <c r="BC240" s="21">
        <f t="shared" si="170"/>
        <v>906.73077000000001</v>
      </c>
      <c r="BD240" s="21">
        <f t="shared" si="171"/>
        <v>906.73077000000001</v>
      </c>
      <c r="BE240" s="21">
        <f t="shared" si="172"/>
        <v>906.73077000000001</v>
      </c>
      <c r="BF240" s="21">
        <f t="shared" si="173"/>
        <v>906.73077000000001</v>
      </c>
      <c r="BG240" s="21">
        <f t="shared" si="174"/>
        <v>906.73077000000001</v>
      </c>
      <c r="BH240" s="21">
        <f t="shared" si="175"/>
        <v>906.73077000000001</v>
      </c>
      <c r="BI240" s="21">
        <f t="shared" si="176"/>
        <v>906.73077000000001</v>
      </c>
    </row>
    <row r="241" spans="2:61">
      <c r="B241" t="str">
        <f t="shared" si="126"/>
        <v>2012:3</v>
      </c>
      <c r="C241">
        <v>2012</v>
      </c>
      <c r="D241">
        <v>3</v>
      </c>
      <c r="E241" s="13">
        <v>29.38</v>
      </c>
      <c r="F241" s="13">
        <v>28.353000000000002</v>
      </c>
      <c r="G241" s="13">
        <v>27.802306292870899</v>
      </c>
      <c r="H241" s="13">
        <v>27.940967884329101</v>
      </c>
      <c r="I241" s="13"/>
      <c r="J241" s="13"/>
      <c r="K241" s="13"/>
      <c r="L241" s="13"/>
      <c r="M241" s="13"/>
      <c r="N241" s="13"/>
      <c r="O241" s="13"/>
      <c r="P241" s="13"/>
      <c r="R241" s="13">
        <f t="shared" si="164"/>
        <v>-0.55069370712910271</v>
      </c>
      <c r="S241" s="13">
        <f t="shared" si="127"/>
        <v>-0.41203211567090037</v>
      </c>
      <c r="T241" s="13" t="str">
        <f t="shared" si="128"/>
        <v/>
      </c>
      <c r="U241" s="13" t="str">
        <f t="shared" si="129"/>
        <v/>
      </c>
      <c r="V241" s="13" t="str">
        <f t="shared" si="130"/>
        <v/>
      </c>
      <c r="W241" s="13" t="str">
        <f t="shared" si="131"/>
        <v/>
      </c>
      <c r="X241" s="13" t="str">
        <f t="shared" si="132"/>
        <v/>
      </c>
      <c r="Y241" s="13" t="str">
        <f t="shared" si="133"/>
        <v/>
      </c>
      <c r="Z241" s="13" t="str">
        <f t="shared" si="134"/>
        <v/>
      </c>
      <c r="AA241" s="13" t="str">
        <f t="shared" si="135"/>
        <v/>
      </c>
      <c r="AC241" s="14">
        <f t="shared" si="165"/>
        <v>-1.9422766801717724E-2</v>
      </c>
      <c r="AD241" s="14">
        <f t="shared" si="136"/>
        <v>-1.4532222892494633E-2</v>
      </c>
      <c r="AE241" s="14" t="str">
        <f t="shared" si="137"/>
        <v/>
      </c>
      <c r="AF241" s="14" t="str">
        <f t="shared" si="138"/>
        <v/>
      </c>
      <c r="AG241" s="14" t="str">
        <f t="shared" si="139"/>
        <v/>
      </c>
      <c r="AH241" s="14" t="str">
        <f t="shared" si="140"/>
        <v/>
      </c>
      <c r="AI241" s="14" t="str">
        <f t="shared" si="141"/>
        <v/>
      </c>
      <c r="AJ241" s="14" t="str">
        <f t="shared" si="142"/>
        <v/>
      </c>
      <c r="AK241" s="14" t="str">
        <f t="shared" si="143"/>
        <v/>
      </c>
      <c r="AL241" s="14" t="str">
        <f t="shared" si="144"/>
        <v/>
      </c>
      <c r="AN241" s="14">
        <f t="shared" si="166"/>
        <v>1.9422766801717724E-2</v>
      </c>
      <c r="AO241" s="14">
        <f t="shared" si="145"/>
        <v>1.4532222892494633E-2</v>
      </c>
      <c r="AP241" s="14" t="str">
        <f t="shared" si="146"/>
        <v/>
      </c>
      <c r="AQ241" s="14" t="str">
        <f t="shared" si="147"/>
        <v/>
      </c>
      <c r="AR241" s="14" t="str">
        <f t="shared" si="148"/>
        <v/>
      </c>
      <c r="AS241" s="14" t="str">
        <f t="shared" si="149"/>
        <v/>
      </c>
      <c r="AT241" s="14" t="str">
        <f t="shared" si="150"/>
        <v/>
      </c>
      <c r="AU241" s="14" t="str">
        <f t="shared" si="151"/>
        <v/>
      </c>
      <c r="AV241" s="14" t="str">
        <f t="shared" si="152"/>
        <v/>
      </c>
      <c r="AW241" s="14" t="str">
        <f t="shared" si="153"/>
        <v/>
      </c>
      <c r="AY241" s="20">
        <f t="shared" si="167"/>
        <v>833.01114000000007</v>
      </c>
      <c r="AZ241" s="21">
        <f t="shared" si="177"/>
        <v>833.01114000000007</v>
      </c>
      <c r="BA241" s="21">
        <f t="shared" si="168"/>
        <v>833.01114000000007</v>
      </c>
      <c r="BB241" s="21">
        <f t="shared" si="169"/>
        <v>833.01114000000007</v>
      </c>
      <c r="BC241" s="21">
        <f t="shared" si="170"/>
        <v>833.01114000000007</v>
      </c>
      <c r="BD241" s="21">
        <f t="shared" si="171"/>
        <v>833.01114000000007</v>
      </c>
      <c r="BE241" s="21">
        <f t="shared" si="172"/>
        <v>833.01114000000007</v>
      </c>
      <c r="BF241" s="21">
        <f t="shared" si="173"/>
        <v>833.01114000000007</v>
      </c>
      <c r="BG241" s="21">
        <f t="shared" si="174"/>
        <v>833.01114000000007</v>
      </c>
      <c r="BH241" s="21">
        <f t="shared" si="175"/>
        <v>833.01114000000007</v>
      </c>
      <c r="BI241" s="21">
        <f t="shared" si="176"/>
        <v>833.01114000000007</v>
      </c>
    </row>
    <row r="242" spans="2:61">
      <c r="B242" t="str">
        <f t="shared" si="126"/>
        <v>2012:4</v>
      </c>
      <c r="C242">
        <v>2012</v>
      </c>
      <c r="D242">
        <v>4</v>
      </c>
      <c r="E242" s="13">
        <v>30.52</v>
      </c>
      <c r="F242" s="13">
        <v>29.84</v>
      </c>
      <c r="G242" s="13">
        <v>28.756482952963399</v>
      </c>
      <c r="H242" s="13">
        <v>28.897525585675002</v>
      </c>
      <c r="I242" s="13"/>
      <c r="J242" s="13"/>
      <c r="K242" s="13"/>
      <c r="L242" s="13"/>
      <c r="M242" s="13"/>
      <c r="N242" s="13"/>
      <c r="O242" s="13"/>
      <c r="P242" s="13"/>
      <c r="R242" s="13">
        <f t="shared" si="164"/>
        <v>-1.0835170470366009</v>
      </c>
      <c r="S242" s="13">
        <f t="shared" si="127"/>
        <v>-0.94247441432499812</v>
      </c>
      <c r="T242" s="13" t="str">
        <f t="shared" si="128"/>
        <v/>
      </c>
      <c r="U242" s="13" t="str">
        <f t="shared" si="129"/>
        <v/>
      </c>
      <c r="V242" s="13" t="str">
        <f t="shared" si="130"/>
        <v/>
      </c>
      <c r="W242" s="13" t="str">
        <f t="shared" si="131"/>
        <v/>
      </c>
      <c r="X242" s="13" t="str">
        <f t="shared" si="132"/>
        <v/>
      </c>
      <c r="Y242" s="13" t="str">
        <f t="shared" si="133"/>
        <v/>
      </c>
      <c r="Z242" s="13" t="str">
        <f t="shared" si="134"/>
        <v/>
      </c>
      <c r="AA242" s="13" t="str">
        <f t="shared" si="135"/>
        <v/>
      </c>
      <c r="AC242" s="14">
        <f t="shared" si="165"/>
        <v>-3.6310892997205121E-2</v>
      </c>
      <c r="AD242" s="14">
        <f t="shared" si="136"/>
        <v>-3.1584263214644706E-2</v>
      </c>
      <c r="AE242" s="14" t="str">
        <f t="shared" si="137"/>
        <v/>
      </c>
      <c r="AF242" s="14" t="str">
        <f t="shared" si="138"/>
        <v/>
      </c>
      <c r="AG242" s="14" t="str">
        <f t="shared" si="139"/>
        <v/>
      </c>
      <c r="AH242" s="14" t="str">
        <f t="shared" si="140"/>
        <v/>
      </c>
      <c r="AI242" s="14" t="str">
        <f t="shared" si="141"/>
        <v/>
      </c>
      <c r="AJ242" s="14" t="str">
        <f t="shared" si="142"/>
        <v/>
      </c>
      <c r="AK242" s="14" t="str">
        <f t="shared" si="143"/>
        <v/>
      </c>
      <c r="AL242" s="14" t="str">
        <f t="shared" si="144"/>
        <v/>
      </c>
      <c r="AN242" s="14">
        <f t="shared" si="166"/>
        <v>3.6310892997205121E-2</v>
      </c>
      <c r="AO242" s="14">
        <f t="shared" si="145"/>
        <v>3.1584263214644706E-2</v>
      </c>
      <c r="AP242" s="14" t="str">
        <f t="shared" si="146"/>
        <v/>
      </c>
      <c r="AQ242" s="14" t="str">
        <f t="shared" si="147"/>
        <v/>
      </c>
      <c r="AR242" s="14" t="str">
        <f t="shared" si="148"/>
        <v/>
      </c>
      <c r="AS242" s="14" t="str">
        <f t="shared" si="149"/>
        <v/>
      </c>
      <c r="AT242" s="14" t="str">
        <f t="shared" si="150"/>
        <v/>
      </c>
      <c r="AU242" s="14" t="str">
        <f t="shared" si="151"/>
        <v/>
      </c>
      <c r="AV242" s="14" t="str">
        <f t="shared" si="152"/>
        <v/>
      </c>
      <c r="AW242" s="14" t="str">
        <f t="shared" si="153"/>
        <v/>
      </c>
      <c r="AY242" s="20">
        <f t="shared" si="167"/>
        <v>910.71680000000003</v>
      </c>
      <c r="AZ242" s="21">
        <f t="shared" si="177"/>
        <v>910.71680000000003</v>
      </c>
      <c r="BA242" s="21">
        <f t="shared" si="168"/>
        <v>910.71680000000003</v>
      </c>
      <c r="BB242" s="21">
        <f t="shared" si="169"/>
        <v>910.71680000000003</v>
      </c>
      <c r="BC242" s="21">
        <f t="shared" si="170"/>
        <v>910.71680000000003</v>
      </c>
      <c r="BD242" s="21">
        <f t="shared" si="171"/>
        <v>910.71680000000003</v>
      </c>
      <c r="BE242" s="21">
        <f t="shared" si="172"/>
        <v>910.71680000000003</v>
      </c>
      <c r="BF242" s="21">
        <f t="shared" si="173"/>
        <v>910.71680000000003</v>
      </c>
      <c r="BG242" s="21">
        <f t="shared" si="174"/>
        <v>910.71680000000003</v>
      </c>
      <c r="BH242" s="21">
        <f t="shared" si="175"/>
        <v>910.71680000000003</v>
      </c>
      <c r="BI242" s="21">
        <f t="shared" si="176"/>
        <v>910.71680000000003</v>
      </c>
    </row>
    <row r="243" spans="2:61">
      <c r="B243" t="str">
        <f t="shared" si="126"/>
        <v>2012:5</v>
      </c>
      <c r="C243">
        <v>2012</v>
      </c>
      <c r="D243">
        <v>5</v>
      </c>
      <c r="E243" s="13">
        <v>29.81</v>
      </c>
      <c r="F243" s="13">
        <v>33.207000000000001</v>
      </c>
      <c r="G243" s="13">
        <v>34.348502298175198</v>
      </c>
      <c r="H243" s="13">
        <v>34.540287277404197</v>
      </c>
      <c r="I243" s="13"/>
      <c r="J243" s="13"/>
      <c r="K243" s="13"/>
      <c r="L243" s="13"/>
      <c r="M243" s="13"/>
      <c r="N243" s="13"/>
      <c r="O243" s="13"/>
      <c r="P243" s="13"/>
      <c r="R243" s="13">
        <f t="shared" si="164"/>
        <v>1.1415022981751974</v>
      </c>
      <c r="S243" s="13">
        <f t="shared" si="127"/>
        <v>1.3332872774041959</v>
      </c>
      <c r="T243" s="13" t="str">
        <f t="shared" si="128"/>
        <v/>
      </c>
      <c r="U243" s="13" t="str">
        <f t="shared" si="129"/>
        <v/>
      </c>
      <c r="V243" s="13" t="str">
        <f t="shared" si="130"/>
        <v/>
      </c>
      <c r="W243" s="13" t="str">
        <f t="shared" si="131"/>
        <v/>
      </c>
      <c r="X243" s="13" t="str">
        <f t="shared" si="132"/>
        <v/>
      </c>
      <c r="Y243" s="13" t="str">
        <f t="shared" si="133"/>
        <v/>
      </c>
      <c r="Z243" s="13" t="str">
        <f t="shared" si="134"/>
        <v/>
      </c>
      <c r="AA243" s="13" t="str">
        <f t="shared" si="135"/>
        <v/>
      </c>
      <c r="AC243" s="14">
        <f t="shared" si="165"/>
        <v>3.4375351527545318E-2</v>
      </c>
      <c r="AD243" s="14">
        <f t="shared" si="136"/>
        <v>4.0150789815526722E-2</v>
      </c>
      <c r="AE243" s="14" t="str">
        <f t="shared" si="137"/>
        <v/>
      </c>
      <c r="AF243" s="14" t="str">
        <f t="shared" si="138"/>
        <v/>
      </c>
      <c r="AG243" s="14" t="str">
        <f t="shared" si="139"/>
        <v/>
      </c>
      <c r="AH243" s="14" t="str">
        <f t="shared" si="140"/>
        <v/>
      </c>
      <c r="AI243" s="14" t="str">
        <f t="shared" si="141"/>
        <v/>
      </c>
      <c r="AJ243" s="14" t="str">
        <f t="shared" si="142"/>
        <v/>
      </c>
      <c r="AK243" s="14" t="str">
        <f t="shared" si="143"/>
        <v/>
      </c>
      <c r="AL243" s="14" t="str">
        <f t="shared" si="144"/>
        <v/>
      </c>
      <c r="AN243" s="14">
        <f t="shared" si="166"/>
        <v>3.4375351527545318E-2</v>
      </c>
      <c r="AO243" s="14">
        <f t="shared" si="145"/>
        <v>4.0150789815526722E-2</v>
      </c>
      <c r="AP243" s="14" t="str">
        <f t="shared" si="146"/>
        <v/>
      </c>
      <c r="AQ243" s="14" t="str">
        <f t="shared" si="147"/>
        <v/>
      </c>
      <c r="AR243" s="14" t="str">
        <f t="shared" si="148"/>
        <v/>
      </c>
      <c r="AS243" s="14" t="str">
        <f t="shared" si="149"/>
        <v/>
      </c>
      <c r="AT243" s="14" t="str">
        <f t="shared" si="150"/>
        <v/>
      </c>
      <c r="AU243" s="14" t="str">
        <f t="shared" si="151"/>
        <v/>
      </c>
      <c r="AV243" s="14" t="str">
        <f t="shared" si="152"/>
        <v/>
      </c>
      <c r="AW243" s="14" t="str">
        <f t="shared" si="153"/>
        <v/>
      </c>
      <c r="AY243" s="20">
        <f t="shared" si="167"/>
        <v>989.90066999999999</v>
      </c>
      <c r="AZ243" s="21">
        <f t="shared" si="177"/>
        <v>989.90066999999999</v>
      </c>
      <c r="BA243" s="21">
        <f t="shared" si="168"/>
        <v>989.90066999999999</v>
      </c>
      <c r="BB243" s="21">
        <f t="shared" si="169"/>
        <v>989.90066999999999</v>
      </c>
      <c r="BC243" s="21">
        <f t="shared" si="170"/>
        <v>989.90066999999999</v>
      </c>
      <c r="BD243" s="21">
        <f t="shared" si="171"/>
        <v>989.90066999999999</v>
      </c>
      <c r="BE243" s="21">
        <f t="shared" si="172"/>
        <v>989.90066999999999</v>
      </c>
      <c r="BF243" s="21">
        <f t="shared" si="173"/>
        <v>989.90066999999999</v>
      </c>
      <c r="BG243" s="21">
        <f t="shared" si="174"/>
        <v>989.90066999999999</v>
      </c>
      <c r="BH243" s="21">
        <f t="shared" si="175"/>
        <v>989.90066999999999</v>
      </c>
      <c r="BI243" s="21">
        <f t="shared" si="176"/>
        <v>989.90066999999999</v>
      </c>
    </row>
    <row r="244" spans="2:61">
      <c r="B244" t="str">
        <f t="shared" si="126"/>
        <v>2012:6</v>
      </c>
      <c r="C244">
        <v>2012</v>
      </c>
      <c r="D244">
        <v>6</v>
      </c>
      <c r="E244" s="13">
        <v>31.667000000000002</v>
      </c>
      <c r="F244" s="13">
        <v>43.811</v>
      </c>
      <c r="G244" s="13">
        <v>43.5654750994387</v>
      </c>
      <c r="H244" s="13">
        <v>43.7986158574573</v>
      </c>
      <c r="I244" s="13"/>
      <c r="J244" s="13"/>
      <c r="K244" s="13"/>
      <c r="L244" s="13"/>
      <c r="M244" s="13"/>
      <c r="N244" s="13"/>
      <c r="O244" s="13"/>
      <c r="P244" s="13"/>
      <c r="R244" s="13">
        <f t="shared" si="164"/>
        <v>-0.24552490056129983</v>
      </c>
      <c r="S244" s="13">
        <f t="shared" si="127"/>
        <v>-1.238414254270026E-2</v>
      </c>
      <c r="T244" s="13" t="str">
        <f t="shared" si="128"/>
        <v/>
      </c>
      <c r="U244" s="13" t="str">
        <f t="shared" si="129"/>
        <v/>
      </c>
      <c r="V244" s="13" t="str">
        <f t="shared" si="130"/>
        <v/>
      </c>
      <c r="W244" s="13" t="str">
        <f t="shared" si="131"/>
        <v/>
      </c>
      <c r="X244" s="13" t="str">
        <f t="shared" si="132"/>
        <v/>
      </c>
      <c r="Y244" s="13" t="str">
        <f t="shared" si="133"/>
        <v/>
      </c>
      <c r="Z244" s="13" t="str">
        <f t="shared" si="134"/>
        <v/>
      </c>
      <c r="AA244" s="13" t="str">
        <f t="shared" si="135"/>
        <v/>
      </c>
      <c r="AC244" s="14">
        <f t="shared" si="165"/>
        <v>-5.6041838935723867E-3</v>
      </c>
      <c r="AD244" s="14">
        <f t="shared" si="136"/>
        <v>-2.8267198974459066E-4</v>
      </c>
      <c r="AE244" s="14" t="str">
        <f t="shared" si="137"/>
        <v/>
      </c>
      <c r="AF244" s="14" t="str">
        <f t="shared" si="138"/>
        <v/>
      </c>
      <c r="AG244" s="14" t="str">
        <f t="shared" si="139"/>
        <v/>
      </c>
      <c r="AH244" s="14" t="str">
        <f t="shared" si="140"/>
        <v/>
      </c>
      <c r="AI244" s="14" t="str">
        <f t="shared" si="141"/>
        <v/>
      </c>
      <c r="AJ244" s="14" t="str">
        <f t="shared" si="142"/>
        <v/>
      </c>
      <c r="AK244" s="14" t="str">
        <f t="shared" si="143"/>
        <v/>
      </c>
      <c r="AL244" s="14" t="str">
        <f t="shared" si="144"/>
        <v/>
      </c>
      <c r="AN244" s="14">
        <f t="shared" ref="AN244:AN247" si="178">IF(AC244="","",ABS(AC244))</f>
        <v>5.6041838935723867E-3</v>
      </c>
      <c r="AO244" s="14">
        <f t="shared" ref="AO244:AO247" si="179">IF(AD244="","",ABS(AD244))</f>
        <v>2.8267198974459066E-4</v>
      </c>
      <c r="AP244" s="14" t="str">
        <f t="shared" ref="AP244:AP247" si="180">IF(AE244="","",ABS(AE244))</f>
        <v/>
      </c>
      <c r="AQ244" s="14" t="str">
        <f t="shared" ref="AQ244:AQ247" si="181">IF(AF244="","",ABS(AF244))</f>
        <v/>
      </c>
      <c r="AR244" s="14" t="str">
        <f t="shared" ref="AR244:AR247" si="182">IF(AG244="","",ABS(AG244))</f>
        <v/>
      </c>
      <c r="AS244" s="14" t="str">
        <f t="shared" ref="AS244:AS247" si="183">IF(AH244="","",ABS(AH244))</f>
        <v/>
      </c>
      <c r="AT244" s="14" t="str">
        <f t="shared" ref="AT244:AT247" si="184">IF(AI244="","",ABS(AI244))</f>
        <v/>
      </c>
      <c r="AU244" s="14" t="str">
        <f t="shared" ref="AU244:AU247" si="185">IF(AJ244="","",ABS(AJ244))</f>
        <v/>
      </c>
      <c r="AV244" s="14" t="str">
        <f t="shared" ref="AV244:AV247" si="186">IF(AK244="","",ABS(AK244))</f>
        <v/>
      </c>
      <c r="AW244" s="13"/>
      <c r="AY244" s="20">
        <f t="shared" ref="AY244:AY298" si="187">E244*F244</f>
        <v>1387.3629370000001</v>
      </c>
      <c r="AZ244" s="21">
        <f t="shared" si="177"/>
        <v>1387.3629370000001</v>
      </c>
      <c r="BA244" s="21">
        <f t="shared" si="168"/>
        <v>1387.3629370000001</v>
      </c>
      <c r="BB244" s="21">
        <f t="shared" si="169"/>
        <v>1387.3629370000001</v>
      </c>
      <c r="BC244" s="21">
        <f t="shared" si="170"/>
        <v>1387.3629370000001</v>
      </c>
      <c r="BD244" s="21">
        <f t="shared" si="171"/>
        <v>1387.3629370000001</v>
      </c>
      <c r="BE244" s="21">
        <f t="shared" si="172"/>
        <v>1387.3629370000001</v>
      </c>
      <c r="BF244" s="21">
        <f t="shared" si="173"/>
        <v>1387.3629370000001</v>
      </c>
      <c r="BG244" s="21">
        <f t="shared" si="174"/>
        <v>1387.3629370000001</v>
      </c>
      <c r="BH244" s="21">
        <f t="shared" si="175"/>
        <v>1387.3629370000001</v>
      </c>
      <c r="BI244" s="21">
        <f t="shared" si="176"/>
        <v>1387.3629370000001</v>
      </c>
    </row>
    <row r="245" spans="2:61">
      <c r="B245" t="str">
        <f t="shared" si="126"/>
        <v>2012:7</v>
      </c>
      <c r="C245">
        <v>2012</v>
      </c>
      <c r="D245">
        <v>7</v>
      </c>
      <c r="E245" s="13">
        <v>31.143000000000001</v>
      </c>
      <c r="F245" s="13">
        <v>48.548999999999999</v>
      </c>
      <c r="G245" s="13">
        <v>50.866965242876603</v>
      </c>
      <c r="H245" s="13">
        <v>51.216450660181799</v>
      </c>
      <c r="I245" s="13"/>
      <c r="J245" s="13"/>
      <c r="K245" s="13"/>
      <c r="L245" s="13"/>
      <c r="M245" s="13"/>
      <c r="N245" s="13"/>
      <c r="O245" s="13"/>
      <c r="P245" s="13"/>
      <c r="R245" s="13">
        <f t="shared" si="164"/>
        <v>2.3179652428766033</v>
      </c>
      <c r="S245" s="13">
        <f t="shared" si="127"/>
        <v>2.6674506601817995</v>
      </c>
      <c r="T245" s="13" t="str">
        <f t="shared" si="128"/>
        <v/>
      </c>
      <c r="U245" s="13" t="str">
        <f t="shared" si="129"/>
        <v/>
      </c>
      <c r="V245" s="13" t="str">
        <f t="shared" si="130"/>
        <v/>
      </c>
      <c r="W245" s="13" t="str">
        <f t="shared" si="131"/>
        <v/>
      </c>
      <c r="X245" s="13" t="str">
        <f t="shared" si="132"/>
        <v/>
      </c>
      <c r="Y245" s="13" t="str">
        <f t="shared" si="133"/>
        <v/>
      </c>
      <c r="Z245" s="13" t="str">
        <f t="shared" si="134"/>
        <v/>
      </c>
      <c r="AA245" s="13" t="str">
        <f t="shared" si="135"/>
        <v/>
      </c>
      <c r="AC245" s="14">
        <f t="shared" si="165"/>
        <v>4.7744860715495753E-2</v>
      </c>
      <c r="AD245" s="14">
        <f t="shared" si="136"/>
        <v>5.4943472783822521E-2</v>
      </c>
      <c r="AE245" s="14" t="str">
        <f t="shared" si="137"/>
        <v/>
      </c>
      <c r="AF245" s="14" t="str">
        <f t="shared" si="138"/>
        <v/>
      </c>
      <c r="AG245" s="14" t="str">
        <f t="shared" si="139"/>
        <v/>
      </c>
      <c r="AH245" s="14" t="str">
        <f t="shared" si="140"/>
        <v/>
      </c>
      <c r="AI245" s="14" t="str">
        <f t="shared" si="141"/>
        <v/>
      </c>
      <c r="AJ245" s="14" t="str">
        <f t="shared" si="142"/>
        <v/>
      </c>
      <c r="AK245" s="14" t="str">
        <f t="shared" si="143"/>
        <v/>
      </c>
      <c r="AL245" s="14" t="str">
        <f t="shared" si="144"/>
        <v/>
      </c>
      <c r="AN245" s="14">
        <f t="shared" si="178"/>
        <v>4.7744860715495753E-2</v>
      </c>
      <c r="AO245" s="14">
        <f t="shared" si="179"/>
        <v>5.4943472783822521E-2</v>
      </c>
      <c r="AP245" s="14" t="str">
        <f t="shared" si="180"/>
        <v/>
      </c>
      <c r="AQ245" s="14" t="str">
        <f t="shared" si="181"/>
        <v/>
      </c>
      <c r="AR245" s="14" t="str">
        <f t="shared" si="182"/>
        <v/>
      </c>
      <c r="AS245" s="14" t="str">
        <f t="shared" si="183"/>
        <v/>
      </c>
      <c r="AT245" s="14" t="str">
        <f t="shared" si="184"/>
        <v/>
      </c>
      <c r="AU245" s="14" t="str">
        <f t="shared" si="185"/>
        <v/>
      </c>
      <c r="AV245" s="14" t="str">
        <f t="shared" si="186"/>
        <v/>
      </c>
      <c r="AW245" s="13"/>
      <c r="AY245" s="20">
        <f t="shared" si="187"/>
        <v>1511.961507</v>
      </c>
      <c r="AZ245" s="21">
        <f t="shared" si="177"/>
        <v>1511.961507</v>
      </c>
      <c r="BA245" s="21">
        <f t="shared" si="168"/>
        <v>1511.961507</v>
      </c>
      <c r="BB245" s="21">
        <f t="shared" si="169"/>
        <v>1511.961507</v>
      </c>
      <c r="BC245" s="21">
        <f t="shared" si="170"/>
        <v>1511.961507</v>
      </c>
      <c r="BD245" s="21">
        <f t="shared" si="171"/>
        <v>1511.961507</v>
      </c>
      <c r="BE245" s="21">
        <f t="shared" si="172"/>
        <v>1511.961507</v>
      </c>
      <c r="BF245" s="21">
        <f t="shared" si="173"/>
        <v>1511.961507</v>
      </c>
      <c r="BG245" s="21">
        <f t="shared" si="174"/>
        <v>1511.961507</v>
      </c>
      <c r="BH245" s="21">
        <f t="shared" si="175"/>
        <v>1511.961507</v>
      </c>
      <c r="BI245" s="21">
        <f t="shared" si="176"/>
        <v>1511.961507</v>
      </c>
    </row>
    <row r="246" spans="2:61">
      <c r="B246" t="str">
        <f t="shared" si="126"/>
        <v>2012:8</v>
      </c>
      <c r="C246">
        <v>2012</v>
      </c>
      <c r="D246">
        <v>8</v>
      </c>
      <c r="E246" s="13">
        <v>30.428999999999998</v>
      </c>
      <c r="F246" s="13">
        <v>48.125</v>
      </c>
      <c r="G246" s="13">
        <v>51.613677913135803</v>
      </c>
      <c r="H246" s="13">
        <v>52.023142816604697</v>
      </c>
      <c r="I246" s="13"/>
      <c r="J246" s="13"/>
      <c r="K246" s="13"/>
      <c r="L246" s="13"/>
      <c r="M246" s="13"/>
      <c r="N246" s="13"/>
      <c r="O246" s="13"/>
      <c r="P246" s="13"/>
      <c r="R246" s="13">
        <f t="shared" si="164"/>
        <v>3.4886779131358026</v>
      </c>
      <c r="S246" s="13">
        <f t="shared" si="127"/>
        <v>3.8981428166046967</v>
      </c>
      <c r="T246" s="13" t="str">
        <f t="shared" si="128"/>
        <v/>
      </c>
      <c r="U246" s="13" t="str">
        <f t="shared" si="129"/>
        <v/>
      </c>
      <c r="V246" s="13" t="str">
        <f t="shared" si="130"/>
        <v/>
      </c>
      <c r="W246" s="13" t="str">
        <f t="shared" si="131"/>
        <v/>
      </c>
      <c r="X246" s="13" t="str">
        <f t="shared" si="132"/>
        <v/>
      </c>
      <c r="Y246" s="13" t="str">
        <f t="shared" si="133"/>
        <v/>
      </c>
      <c r="Z246" s="13" t="str">
        <f t="shared" si="134"/>
        <v/>
      </c>
      <c r="AA246" s="13" t="str">
        <f t="shared" si="135"/>
        <v/>
      </c>
      <c r="AC246" s="14">
        <f t="shared" si="165"/>
        <v>7.2492008584640055E-2</v>
      </c>
      <c r="AD246" s="14">
        <f t="shared" si="136"/>
        <v>8.1000370215162529E-2</v>
      </c>
      <c r="AE246" s="14" t="str">
        <f t="shared" si="137"/>
        <v/>
      </c>
      <c r="AF246" s="14" t="str">
        <f t="shared" si="138"/>
        <v/>
      </c>
      <c r="AG246" s="14" t="str">
        <f t="shared" si="139"/>
        <v/>
      </c>
      <c r="AH246" s="14" t="str">
        <f t="shared" si="140"/>
        <v/>
      </c>
      <c r="AI246" s="14" t="str">
        <f t="shared" si="141"/>
        <v/>
      </c>
      <c r="AJ246" s="14" t="str">
        <f t="shared" si="142"/>
        <v/>
      </c>
      <c r="AK246" s="14" t="str">
        <f t="shared" si="143"/>
        <v/>
      </c>
      <c r="AL246" s="14" t="str">
        <f t="shared" si="144"/>
        <v/>
      </c>
      <c r="AN246" s="14">
        <f t="shared" si="178"/>
        <v>7.2492008584640055E-2</v>
      </c>
      <c r="AO246" s="14">
        <f t="shared" si="179"/>
        <v>8.1000370215162529E-2</v>
      </c>
      <c r="AP246" s="14" t="str">
        <f t="shared" si="180"/>
        <v/>
      </c>
      <c r="AQ246" s="14" t="str">
        <f t="shared" si="181"/>
        <v/>
      </c>
      <c r="AR246" s="14" t="str">
        <f t="shared" si="182"/>
        <v/>
      </c>
      <c r="AS246" s="14" t="str">
        <f t="shared" si="183"/>
        <v/>
      </c>
      <c r="AT246" s="14" t="str">
        <f t="shared" si="184"/>
        <v/>
      </c>
      <c r="AU246" s="14" t="str">
        <f t="shared" si="185"/>
        <v/>
      </c>
      <c r="AV246" s="14" t="str">
        <f t="shared" si="186"/>
        <v/>
      </c>
      <c r="AW246" s="13"/>
      <c r="AY246" s="20">
        <f t="shared" si="187"/>
        <v>1464.3956249999999</v>
      </c>
      <c r="AZ246" s="21">
        <f t="shared" si="177"/>
        <v>1464.3956249999999</v>
      </c>
      <c r="BA246" s="21">
        <f t="shared" si="168"/>
        <v>1464.3956249999999</v>
      </c>
      <c r="BB246" s="21">
        <f t="shared" si="169"/>
        <v>1464.3956249999999</v>
      </c>
      <c r="BC246" s="21">
        <f t="shared" si="170"/>
        <v>1464.3956249999999</v>
      </c>
      <c r="BD246" s="21">
        <f t="shared" si="171"/>
        <v>1464.3956249999999</v>
      </c>
      <c r="BE246" s="21">
        <f t="shared" si="172"/>
        <v>1464.3956249999999</v>
      </c>
      <c r="BF246" s="21">
        <f t="shared" si="173"/>
        <v>1464.3956249999999</v>
      </c>
      <c r="BG246" s="21">
        <f t="shared" si="174"/>
        <v>1464.3956249999999</v>
      </c>
      <c r="BH246" s="21">
        <f t="shared" si="175"/>
        <v>1464.3956249999999</v>
      </c>
      <c r="BI246" s="21">
        <f t="shared" si="176"/>
        <v>1464.3956249999999</v>
      </c>
    </row>
    <row r="247" spans="2:61">
      <c r="B247" t="str">
        <f t="shared" si="126"/>
        <v>2012:9</v>
      </c>
      <c r="C247">
        <v>2012</v>
      </c>
      <c r="D247">
        <v>9</v>
      </c>
      <c r="E247" s="13">
        <v>31.143000000000001</v>
      </c>
      <c r="F247" s="13">
        <v>43.805999999999997</v>
      </c>
      <c r="G247" s="13">
        <v>47.625729527726797</v>
      </c>
      <c r="H247" s="13">
        <v>48.078223004604297</v>
      </c>
      <c r="I247" s="13"/>
      <c r="J247" s="13"/>
      <c r="K247" s="13"/>
      <c r="L247" s="13"/>
      <c r="M247" s="13"/>
      <c r="N247" s="13"/>
      <c r="O247" s="13"/>
      <c r="P247" s="13"/>
      <c r="R247" s="13">
        <f t="shared" si="164"/>
        <v>3.8197295277267997</v>
      </c>
      <c r="S247" s="13">
        <f t="shared" si="127"/>
        <v>4.2722230046042995</v>
      </c>
      <c r="T247" s="13" t="str">
        <f t="shared" si="128"/>
        <v/>
      </c>
      <c r="U247" s="13" t="str">
        <f t="shared" si="129"/>
        <v/>
      </c>
      <c r="V247" s="13" t="str">
        <f t="shared" si="130"/>
        <v/>
      </c>
      <c r="W247" s="13" t="str">
        <f t="shared" si="131"/>
        <v/>
      </c>
      <c r="X247" s="13" t="str">
        <f t="shared" si="132"/>
        <v/>
      </c>
      <c r="Y247" s="13" t="str">
        <f t="shared" si="133"/>
        <v/>
      </c>
      <c r="Z247" s="13" t="str">
        <f t="shared" si="134"/>
        <v/>
      </c>
      <c r="AA247" s="13" t="str">
        <f t="shared" si="135"/>
        <v/>
      </c>
      <c r="AC247" s="14">
        <f t="shared" si="165"/>
        <v>8.7196491981162402E-2</v>
      </c>
      <c r="AD247" s="14">
        <f t="shared" si="136"/>
        <v>9.7525978281612108E-2</v>
      </c>
      <c r="AE247" s="14" t="str">
        <f t="shared" si="137"/>
        <v/>
      </c>
      <c r="AF247" s="14" t="str">
        <f t="shared" si="138"/>
        <v/>
      </c>
      <c r="AG247" s="14" t="str">
        <f t="shared" si="139"/>
        <v/>
      </c>
      <c r="AH247" s="14" t="str">
        <f t="shared" si="140"/>
        <v/>
      </c>
      <c r="AI247" s="14" t="str">
        <f t="shared" si="141"/>
        <v/>
      </c>
      <c r="AJ247" s="14" t="str">
        <f t="shared" si="142"/>
        <v/>
      </c>
      <c r="AK247" s="14" t="str">
        <f t="shared" si="143"/>
        <v/>
      </c>
      <c r="AL247" s="14" t="str">
        <f t="shared" si="144"/>
        <v/>
      </c>
      <c r="AN247" s="14">
        <f t="shared" si="178"/>
        <v>8.7196491981162402E-2</v>
      </c>
      <c r="AO247" s="14">
        <f t="shared" si="179"/>
        <v>9.7525978281612108E-2</v>
      </c>
      <c r="AP247" s="14" t="str">
        <f t="shared" si="180"/>
        <v/>
      </c>
      <c r="AQ247" s="14" t="str">
        <f t="shared" si="181"/>
        <v/>
      </c>
      <c r="AR247" s="14" t="str">
        <f t="shared" si="182"/>
        <v/>
      </c>
      <c r="AS247" s="14" t="str">
        <f t="shared" si="183"/>
        <v/>
      </c>
      <c r="AT247" s="14" t="str">
        <f t="shared" si="184"/>
        <v/>
      </c>
      <c r="AU247" s="14" t="str">
        <f t="shared" si="185"/>
        <v/>
      </c>
      <c r="AV247" s="14" t="str">
        <f t="shared" si="186"/>
        <v/>
      </c>
      <c r="AW247" s="13"/>
      <c r="AY247" s="20">
        <f t="shared" si="187"/>
        <v>1364.250258</v>
      </c>
      <c r="AZ247" s="21">
        <f t="shared" si="177"/>
        <v>1364.250258</v>
      </c>
      <c r="BA247" s="21">
        <f t="shared" si="168"/>
        <v>1364.250258</v>
      </c>
      <c r="BB247" s="21">
        <f t="shared" si="169"/>
        <v>1364.250258</v>
      </c>
      <c r="BC247" s="21">
        <f t="shared" si="170"/>
        <v>1364.250258</v>
      </c>
      <c r="BD247" s="21">
        <f t="shared" si="171"/>
        <v>1364.250258</v>
      </c>
      <c r="BE247" s="21">
        <f t="shared" si="172"/>
        <v>1364.250258</v>
      </c>
      <c r="BF247" s="21">
        <f t="shared" si="173"/>
        <v>1364.250258</v>
      </c>
      <c r="BG247" s="21">
        <f t="shared" si="174"/>
        <v>1364.250258</v>
      </c>
      <c r="BH247" s="21">
        <f t="shared" si="175"/>
        <v>1364.250258</v>
      </c>
      <c r="BI247" s="21">
        <f t="shared" si="176"/>
        <v>1364.250258</v>
      </c>
    </row>
    <row r="248" spans="2:61">
      <c r="B248" t="str">
        <f t="shared" si="126"/>
        <v>2012:10</v>
      </c>
      <c r="C248">
        <v>2012</v>
      </c>
      <c r="D248">
        <v>10</v>
      </c>
      <c r="E248" s="13">
        <v>29.524000000000001</v>
      </c>
      <c r="F248" s="13">
        <v>35.945</v>
      </c>
      <c r="G248" s="13">
        <v>38.401434797386003</v>
      </c>
      <c r="H248" s="13">
        <v>38.879432524930301</v>
      </c>
      <c r="I248" s="13"/>
      <c r="J248" s="13"/>
      <c r="K248" s="13"/>
      <c r="L248" s="13"/>
      <c r="M248" s="13"/>
      <c r="N248" s="13"/>
      <c r="O248" s="13"/>
      <c r="P248" s="13"/>
      <c r="R248" s="13">
        <f t="shared" si="164"/>
        <v>2.4564347973860023</v>
      </c>
      <c r="S248" s="13">
        <f t="shared" si="127"/>
        <v>2.9344325249303012</v>
      </c>
      <c r="T248" s="13" t="str">
        <f t="shared" si="128"/>
        <v/>
      </c>
      <c r="U248" s="13" t="str">
        <f t="shared" si="129"/>
        <v/>
      </c>
      <c r="V248" s="13" t="str">
        <f t="shared" si="130"/>
        <v/>
      </c>
      <c r="W248" s="13" t="str">
        <f t="shared" si="131"/>
        <v/>
      </c>
      <c r="X248" s="13" t="str">
        <f t="shared" si="132"/>
        <v/>
      </c>
      <c r="Y248" s="13" t="str">
        <f t="shared" si="133"/>
        <v/>
      </c>
      <c r="Z248" s="13" t="str">
        <f t="shared" si="134"/>
        <v/>
      </c>
      <c r="AA248" s="13" t="str">
        <f t="shared" si="135"/>
        <v/>
      </c>
      <c r="AC248" s="14">
        <f t="shared" si="165"/>
        <v>6.8338706284212056E-2</v>
      </c>
      <c r="AD248" s="14">
        <f t="shared" si="136"/>
        <v>8.1636737374608456E-2</v>
      </c>
      <c r="AE248" s="14" t="str">
        <f t="shared" si="137"/>
        <v/>
      </c>
      <c r="AF248" s="14" t="str">
        <f t="shared" si="138"/>
        <v/>
      </c>
      <c r="AG248" s="14" t="str">
        <f t="shared" si="139"/>
        <v/>
      </c>
      <c r="AH248" s="14" t="str">
        <f t="shared" si="140"/>
        <v/>
      </c>
      <c r="AI248" s="14" t="str">
        <f t="shared" si="141"/>
        <v/>
      </c>
      <c r="AJ248" s="14" t="str">
        <f t="shared" si="142"/>
        <v/>
      </c>
      <c r="AK248" s="14" t="str">
        <f t="shared" si="143"/>
        <v/>
      </c>
      <c r="AL248" s="14" t="str">
        <f t="shared" si="144"/>
        <v/>
      </c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Y248" s="20">
        <f t="shared" si="187"/>
        <v>1061.24018</v>
      </c>
      <c r="AZ248" s="21">
        <f t="shared" si="177"/>
        <v>1061.24018</v>
      </c>
      <c r="BA248" s="21">
        <f t="shared" si="168"/>
        <v>1061.24018</v>
      </c>
      <c r="BB248" s="21">
        <f t="shared" si="169"/>
        <v>1061.24018</v>
      </c>
      <c r="BC248" s="21">
        <f t="shared" si="170"/>
        <v>1061.24018</v>
      </c>
      <c r="BD248" s="21">
        <f t="shared" si="171"/>
        <v>1061.24018</v>
      </c>
      <c r="BE248" s="21">
        <f t="shared" si="172"/>
        <v>1061.24018</v>
      </c>
      <c r="BF248" s="21">
        <f t="shared" si="173"/>
        <v>1061.24018</v>
      </c>
      <c r="BG248" s="21">
        <f t="shared" si="174"/>
        <v>1061.24018</v>
      </c>
      <c r="BH248" s="21">
        <f t="shared" si="175"/>
        <v>1061.24018</v>
      </c>
      <c r="BI248" s="21">
        <f t="shared" si="176"/>
        <v>1061.24018</v>
      </c>
    </row>
    <row r="249" spans="2:61">
      <c r="B249" t="str">
        <f t="shared" si="126"/>
        <v>2012:11</v>
      </c>
      <c r="C249">
        <v>2012</v>
      </c>
      <c r="D249">
        <v>11</v>
      </c>
      <c r="E249" s="13">
        <v>28.762</v>
      </c>
      <c r="F249" s="13">
        <v>28.265000000000001</v>
      </c>
      <c r="G249" s="13">
        <v>29.056180543540901</v>
      </c>
      <c r="H249" s="13">
        <v>29.549504338148498</v>
      </c>
      <c r="I249" s="13"/>
      <c r="J249" s="13"/>
      <c r="K249" s="13"/>
      <c r="L249" s="13"/>
      <c r="M249" s="13"/>
      <c r="N249" s="13"/>
      <c r="O249" s="13"/>
      <c r="P249" s="13"/>
      <c r="R249" s="13">
        <f t="shared" si="164"/>
        <v>0.79118054354090006</v>
      </c>
      <c r="S249" s="13">
        <f t="shared" si="127"/>
        <v>1.2845043381484977</v>
      </c>
      <c r="T249" s="13" t="str">
        <f t="shared" si="128"/>
        <v/>
      </c>
      <c r="U249" s="13" t="str">
        <f t="shared" si="129"/>
        <v/>
      </c>
      <c r="V249" s="13" t="str">
        <f t="shared" si="130"/>
        <v/>
      </c>
      <c r="W249" s="13" t="str">
        <f t="shared" si="131"/>
        <v/>
      </c>
      <c r="X249" s="13" t="str">
        <f t="shared" si="132"/>
        <v/>
      </c>
      <c r="Y249" s="13" t="str">
        <f t="shared" si="133"/>
        <v/>
      </c>
      <c r="Z249" s="13" t="str">
        <f t="shared" si="134"/>
        <v/>
      </c>
      <c r="AA249" s="13" t="str">
        <f t="shared" si="135"/>
        <v/>
      </c>
      <c r="AC249" s="14">
        <f t="shared" si="165"/>
        <v>2.7991528163484877E-2</v>
      </c>
      <c r="AD249" s="14">
        <f t="shared" si="136"/>
        <v>4.5445049996408908E-2</v>
      </c>
      <c r="AE249" s="14" t="str">
        <f t="shared" si="137"/>
        <v/>
      </c>
      <c r="AF249" s="14" t="str">
        <f t="shared" si="138"/>
        <v/>
      </c>
      <c r="AG249" s="14" t="str">
        <f t="shared" si="139"/>
        <v/>
      </c>
      <c r="AH249" s="14" t="str">
        <f t="shared" si="140"/>
        <v/>
      </c>
      <c r="AI249" s="14" t="str">
        <f t="shared" si="141"/>
        <v/>
      </c>
      <c r="AJ249" s="14" t="str">
        <f t="shared" si="142"/>
        <v/>
      </c>
      <c r="AK249" s="14" t="str">
        <f t="shared" si="143"/>
        <v/>
      </c>
      <c r="AL249" s="14" t="str">
        <f t="shared" si="144"/>
        <v/>
      </c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Y249" s="20">
        <f t="shared" si="187"/>
        <v>812.95793000000003</v>
      </c>
      <c r="AZ249" s="21">
        <f t="shared" si="177"/>
        <v>812.95793000000003</v>
      </c>
      <c r="BA249" s="21">
        <f t="shared" si="168"/>
        <v>812.95793000000003</v>
      </c>
      <c r="BB249" s="21">
        <f t="shared" si="169"/>
        <v>812.95793000000003</v>
      </c>
      <c r="BC249" s="21">
        <f t="shared" si="170"/>
        <v>812.95793000000003</v>
      </c>
      <c r="BD249" s="21">
        <f t="shared" si="171"/>
        <v>812.95793000000003</v>
      </c>
      <c r="BE249" s="21">
        <f t="shared" si="172"/>
        <v>812.95793000000003</v>
      </c>
      <c r="BF249" s="21">
        <f t="shared" si="173"/>
        <v>812.95793000000003</v>
      </c>
      <c r="BG249" s="21">
        <f t="shared" si="174"/>
        <v>812.95793000000003</v>
      </c>
      <c r="BH249" s="21">
        <f t="shared" si="175"/>
        <v>812.95793000000003</v>
      </c>
      <c r="BI249" s="21">
        <f t="shared" si="176"/>
        <v>812.95793000000003</v>
      </c>
    </row>
    <row r="250" spans="2:61">
      <c r="B250" t="str">
        <f t="shared" si="126"/>
        <v>2012:12</v>
      </c>
      <c r="C250">
        <v>2012</v>
      </c>
      <c r="D250">
        <v>12</v>
      </c>
      <c r="E250" s="13">
        <v>30.905000000000001</v>
      </c>
      <c r="F250" s="13">
        <v>29.239000000000001</v>
      </c>
      <c r="G250" s="13">
        <v>32.053346710231203</v>
      </c>
      <c r="H250" s="13">
        <v>32.553793124036503</v>
      </c>
      <c r="I250" s="13"/>
      <c r="J250" s="13"/>
      <c r="K250" s="13"/>
      <c r="L250" s="13"/>
      <c r="M250" s="13"/>
      <c r="N250" s="13"/>
      <c r="O250" s="13"/>
      <c r="P250" s="13"/>
      <c r="R250" s="13">
        <f t="shared" si="164"/>
        <v>2.8143467102312023</v>
      </c>
      <c r="S250" s="13">
        <f t="shared" si="127"/>
        <v>3.3147931240365018</v>
      </c>
      <c r="T250" s="13" t="str">
        <f t="shared" si="128"/>
        <v/>
      </c>
      <c r="U250" s="13" t="str">
        <f t="shared" si="129"/>
        <v/>
      </c>
      <c r="V250" s="13" t="str">
        <f t="shared" si="130"/>
        <v/>
      </c>
      <c r="W250" s="13" t="str">
        <f t="shared" si="131"/>
        <v/>
      </c>
      <c r="X250" s="13" t="str">
        <f t="shared" si="132"/>
        <v/>
      </c>
      <c r="Y250" s="13" t="str">
        <f t="shared" si="133"/>
        <v/>
      </c>
      <c r="Z250" s="13" t="str">
        <f t="shared" si="134"/>
        <v/>
      </c>
      <c r="AA250" s="13" t="str">
        <f t="shared" si="135"/>
        <v/>
      </c>
      <c r="AC250" s="14">
        <f t="shared" si="165"/>
        <v>9.6253179323205387E-2</v>
      </c>
      <c r="AD250" s="14">
        <f t="shared" si="136"/>
        <v>0.11336889510710016</v>
      </c>
      <c r="AE250" s="14" t="str">
        <f t="shared" si="137"/>
        <v/>
      </c>
      <c r="AF250" s="14" t="str">
        <f t="shared" si="138"/>
        <v/>
      </c>
      <c r="AG250" s="14" t="str">
        <f t="shared" si="139"/>
        <v/>
      </c>
      <c r="AH250" s="14" t="str">
        <f t="shared" si="140"/>
        <v/>
      </c>
      <c r="AI250" s="14" t="str">
        <f t="shared" si="141"/>
        <v/>
      </c>
      <c r="AJ250" s="14" t="str">
        <f t="shared" si="142"/>
        <v/>
      </c>
      <c r="AK250" s="14" t="str">
        <f t="shared" si="143"/>
        <v/>
      </c>
      <c r="AL250" s="14" t="str">
        <f t="shared" si="144"/>
        <v/>
      </c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Y250" s="20">
        <f t="shared" si="187"/>
        <v>903.63129500000002</v>
      </c>
      <c r="AZ250" s="21">
        <f t="shared" si="177"/>
        <v>903.63129500000002</v>
      </c>
      <c r="BA250" s="21">
        <f t="shared" si="168"/>
        <v>903.63129500000002</v>
      </c>
      <c r="BB250" s="21">
        <f t="shared" si="169"/>
        <v>903.63129500000002</v>
      </c>
      <c r="BC250" s="21">
        <f t="shared" si="170"/>
        <v>903.63129500000002</v>
      </c>
      <c r="BD250" s="21">
        <f t="shared" si="171"/>
        <v>903.63129500000002</v>
      </c>
      <c r="BE250" s="21">
        <f t="shared" si="172"/>
        <v>903.63129500000002</v>
      </c>
      <c r="BF250" s="21">
        <f t="shared" si="173"/>
        <v>903.63129500000002</v>
      </c>
      <c r="BG250" s="21">
        <f t="shared" si="174"/>
        <v>903.63129500000002</v>
      </c>
      <c r="BH250" s="21">
        <f t="shared" si="175"/>
        <v>903.63129500000002</v>
      </c>
      <c r="BI250" s="21">
        <f t="shared" si="176"/>
        <v>903.63129500000002</v>
      </c>
    </row>
    <row r="251" spans="2:61">
      <c r="B251" t="str">
        <f t="shared" si="126"/>
        <v>2013:1</v>
      </c>
      <c r="C251">
        <v>2013</v>
      </c>
      <c r="D251">
        <v>1</v>
      </c>
      <c r="E251" s="13">
        <v>32.286000000000001</v>
      </c>
      <c r="F251" s="13">
        <v>34.506</v>
      </c>
      <c r="G251" s="13">
        <v>38.407155897396997</v>
      </c>
      <c r="H251" s="13">
        <v>38.913787081728103</v>
      </c>
      <c r="I251" s="13"/>
      <c r="J251" s="13"/>
      <c r="K251" s="13"/>
      <c r="L251" s="13"/>
      <c r="M251" s="13"/>
      <c r="N251" s="13"/>
      <c r="O251" s="13"/>
      <c r="P251" s="13"/>
      <c r="R251" s="13">
        <f t="shared" si="164"/>
        <v>3.9011558973969969</v>
      </c>
      <c r="S251" s="13">
        <f t="shared" si="127"/>
        <v>4.4077870817281024</v>
      </c>
      <c r="T251" s="13" t="str">
        <f t="shared" si="128"/>
        <v/>
      </c>
      <c r="U251" s="13" t="str">
        <f t="shared" si="129"/>
        <v/>
      </c>
      <c r="V251" s="13" t="str">
        <f t="shared" si="130"/>
        <v/>
      </c>
      <c r="W251" s="13" t="str">
        <f t="shared" si="131"/>
        <v/>
      </c>
      <c r="X251" s="13" t="str">
        <f t="shared" si="132"/>
        <v/>
      </c>
      <c r="Y251" s="13" t="str">
        <f t="shared" si="133"/>
        <v/>
      </c>
      <c r="Z251" s="13" t="str">
        <f t="shared" si="134"/>
        <v/>
      </c>
      <c r="AA251" s="13" t="str">
        <f t="shared" si="135"/>
        <v/>
      </c>
      <c r="AC251" s="14">
        <f t="shared" si="165"/>
        <v>0.11305732039056966</v>
      </c>
      <c r="AD251" s="14">
        <f t="shared" si="136"/>
        <v>0.12773972879290854</v>
      </c>
      <c r="AE251" s="14" t="str">
        <f t="shared" si="137"/>
        <v/>
      </c>
      <c r="AF251" s="14" t="str">
        <f t="shared" si="138"/>
        <v/>
      </c>
      <c r="AG251" s="14" t="str">
        <f t="shared" si="139"/>
        <v/>
      </c>
      <c r="AH251" s="14" t="str">
        <f t="shared" si="140"/>
        <v/>
      </c>
      <c r="AI251" s="14" t="str">
        <f t="shared" si="141"/>
        <v/>
      </c>
      <c r="AJ251" s="14" t="str">
        <f t="shared" si="142"/>
        <v/>
      </c>
      <c r="AK251" s="14" t="str">
        <f t="shared" si="143"/>
        <v/>
      </c>
      <c r="AL251" s="14" t="str">
        <f t="shared" si="144"/>
        <v/>
      </c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Y251" s="20">
        <f t="shared" si="187"/>
        <v>1114.060716</v>
      </c>
      <c r="AZ251" s="20">
        <f t="shared" ref="AZ251:AZ298" si="188">IF(G251="","",$E251*G251)</f>
        <v>1240.0134353033595</v>
      </c>
      <c r="BA251" s="20">
        <f t="shared" ref="BA251:BA298" si="189">IF(H251="","",$E251*H251)</f>
        <v>1256.3705297206736</v>
      </c>
      <c r="BB251" s="20" t="str">
        <f t="shared" ref="BB251:BB298" si="190">IF(I251="","",$E251*I251)</f>
        <v/>
      </c>
      <c r="BC251" s="20" t="str">
        <f t="shared" ref="BC251:BC298" si="191">IF(J251="","",$E251*J251)</f>
        <v/>
      </c>
      <c r="BD251" s="20" t="str">
        <f t="shared" ref="BD251:BD298" si="192">IF(K251="","",$E251*K251)</f>
        <v/>
      </c>
      <c r="BE251" s="20" t="str">
        <f t="shared" ref="BE251:BE298" si="193">IF(L251="","",$E251*L251)</f>
        <v/>
      </c>
      <c r="BF251" s="20" t="str">
        <f t="shared" ref="BF251:BF298" si="194">IF(M251="","",$E251*M251)</f>
        <v/>
      </c>
      <c r="BG251" s="20" t="str">
        <f t="shared" ref="BG251:BG298" si="195">IF(N251="","",$E251*N251)</f>
        <v/>
      </c>
      <c r="BH251" s="20" t="str">
        <f t="shared" ref="BH251:BH298" si="196">IF(O251="","",$E251*O251)</f>
        <v/>
      </c>
      <c r="BI251" s="20" t="str">
        <f t="shared" ref="BI251:BI298" si="197">IF(P251="","",$E251*P251)</f>
        <v/>
      </c>
    </row>
    <row r="252" spans="2:61">
      <c r="B252" t="str">
        <f t="shared" si="126"/>
        <v>2013:2</v>
      </c>
      <c r="C252">
        <v>2013</v>
      </c>
      <c r="D252">
        <v>2</v>
      </c>
      <c r="E252" s="13">
        <v>29.81</v>
      </c>
      <c r="F252" s="13">
        <v>30.675999999999998</v>
      </c>
      <c r="G252" s="13">
        <v>36.861393032094099</v>
      </c>
      <c r="H252" s="13">
        <v>37.380892759728702</v>
      </c>
      <c r="I252" s="13"/>
      <c r="J252" s="13"/>
      <c r="K252" s="13"/>
      <c r="L252" s="13"/>
      <c r="M252" s="13"/>
      <c r="N252" s="13"/>
      <c r="O252" s="13"/>
      <c r="P252" s="13"/>
      <c r="R252" s="13">
        <f t="shared" si="164"/>
        <v>6.1853930320941011</v>
      </c>
      <c r="S252" s="13">
        <f t="shared" si="127"/>
        <v>6.704892759728704</v>
      </c>
      <c r="T252" s="13" t="str">
        <f t="shared" si="128"/>
        <v/>
      </c>
      <c r="U252" s="13" t="str">
        <f t="shared" si="129"/>
        <v/>
      </c>
      <c r="V252" s="13" t="str">
        <f t="shared" si="130"/>
        <v/>
      </c>
      <c r="W252" s="13" t="str">
        <f t="shared" si="131"/>
        <v/>
      </c>
      <c r="X252" s="13" t="str">
        <f t="shared" si="132"/>
        <v/>
      </c>
      <c r="Y252" s="13" t="str">
        <f t="shared" si="133"/>
        <v/>
      </c>
      <c r="Z252" s="13" t="str">
        <f t="shared" si="134"/>
        <v/>
      </c>
      <c r="AA252" s="13" t="str">
        <f t="shared" si="135"/>
        <v/>
      </c>
      <c r="AC252" s="14">
        <f t="shared" si="165"/>
        <v>0.20163623132396993</v>
      </c>
      <c r="AD252" s="14">
        <f t="shared" si="136"/>
        <v>0.21857128568681394</v>
      </c>
      <c r="AE252" s="14" t="str">
        <f t="shared" si="137"/>
        <v/>
      </c>
      <c r="AF252" s="14" t="str">
        <f t="shared" si="138"/>
        <v/>
      </c>
      <c r="AG252" s="14" t="str">
        <f t="shared" si="139"/>
        <v/>
      </c>
      <c r="AH252" s="14" t="str">
        <f t="shared" si="140"/>
        <v/>
      </c>
      <c r="AI252" s="14" t="str">
        <f t="shared" si="141"/>
        <v/>
      </c>
      <c r="AJ252" s="14" t="str">
        <f t="shared" si="142"/>
        <v/>
      </c>
      <c r="AK252" s="14" t="str">
        <f t="shared" si="143"/>
        <v/>
      </c>
      <c r="AL252" s="14" t="str">
        <f t="shared" si="144"/>
        <v/>
      </c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  <c r="AY252" s="20">
        <f t="shared" si="187"/>
        <v>914.45155999999986</v>
      </c>
      <c r="AZ252" s="20">
        <f t="shared" si="188"/>
        <v>1098.8381262867251</v>
      </c>
      <c r="BA252" s="20">
        <f t="shared" si="189"/>
        <v>1114.3244131675126</v>
      </c>
      <c r="BB252" s="20" t="str">
        <f t="shared" si="190"/>
        <v/>
      </c>
      <c r="BC252" s="20" t="str">
        <f t="shared" si="191"/>
        <v/>
      </c>
      <c r="BD252" s="20" t="str">
        <f t="shared" si="192"/>
        <v/>
      </c>
      <c r="BE252" s="20" t="str">
        <f t="shared" si="193"/>
        <v/>
      </c>
      <c r="BF252" s="20" t="str">
        <f t="shared" si="194"/>
        <v/>
      </c>
      <c r="BG252" s="20" t="str">
        <f t="shared" si="195"/>
        <v/>
      </c>
      <c r="BH252" s="20" t="str">
        <f t="shared" si="196"/>
        <v/>
      </c>
      <c r="BI252" s="20" t="str">
        <f t="shared" si="197"/>
        <v/>
      </c>
    </row>
    <row r="253" spans="2:61">
      <c r="B253" t="str">
        <f t="shared" si="126"/>
        <v>2013:3</v>
      </c>
      <c r="C253">
        <v>2013</v>
      </c>
      <c r="D253">
        <v>3</v>
      </c>
      <c r="E253" s="13">
        <v>29.524000000000001</v>
      </c>
      <c r="F253" s="13">
        <v>32.308999999999997</v>
      </c>
      <c r="G253" s="13">
        <v>31.073698557900801</v>
      </c>
      <c r="H253" s="13">
        <v>31.603812224866701</v>
      </c>
      <c r="I253" s="13"/>
      <c r="J253" s="13"/>
      <c r="K253" s="13"/>
      <c r="L253" s="13"/>
      <c r="M253" s="13"/>
      <c r="N253" s="13"/>
      <c r="O253" s="13"/>
      <c r="P253" s="13"/>
      <c r="R253" s="13">
        <f t="shared" si="164"/>
        <v>-1.2353014420991961</v>
      </c>
      <c r="S253" s="13">
        <f t="shared" si="127"/>
        <v>-0.70518777513329667</v>
      </c>
      <c r="T253" s="13" t="str">
        <f t="shared" si="128"/>
        <v/>
      </c>
      <c r="U253" s="13" t="str">
        <f t="shared" si="129"/>
        <v/>
      </c>
      <c r="V253" s="13" t="str">
        <f t="shared" si="130"/>
        <v/>
      </c>
      <c r="W253" s="13" t="str">
        <f t="shared" si="131"/>
        <v/>
      </c>
      <c r="X253" s="13" t="str">
        <f t="shared" si="132"/>
        <v/>
      </c>
      <c r="Y253" s="13" t="str">
        <f t="shared" si="133"/>
        <v/>
      </c>
      <c r="Z253" s="13" t="str">
        <f t="shared" si="134"/>
        <v/>
      </c>
      <c r="AA253" s="13" t="str">
        <f t="shared" si="135"/>
        <v/>
      </c>
      <c r="AC253" s="14">
        <f t="shared" si="165"/>
        <v>-3.8233973261295497E-2</v>
      </c>
      <c r="AD253" s="14">
        <f t="shared" si="136"/>
        <v>-2.1826357211095878E-2</v>
      </c>
      <c r="AE253" s="14" t="str">
        <f t="shared" si="137"/>
        <v/>
      </c>
      <c r="AF253" s="14" t="str">
        <f t="shared" si="138"/>
        <v/>
      </c>
      <c r="AG253" s="14" t="str">
        <f t="shared" si="139"/>
        <v/>
      </c>
      <c r="AH253" s="14" t="str">
        <f t="shared" si="140"/>
        <v/>
      </c>
      <c r="AI253" s="14" t="str">
        <f t="shared" si="141"/>
        <v/>
      </c>
      <c r="AJ253" s="14" t="str">
        <f t="shared" si="142"/>
        <v/>
      </c>
      <c r="AK253" s="14" t="str">
        <f t="shared" si="143"/>
        <v/>
      </c>
      <c r="AL253" s="14" t="str">
        <f t="shared" si="144"/>
        <v/>
      </c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  <c r="AY253" s="20">
        <f t="shared" si="187"/>
        <v>953.89091599999995</v>
      </c>
      <c r="AZ253" s="20">
        <f t="shared" si="188"/>
        <v>917.41987622346323</v>
      </c>
      <c r="BA253" s="20">
        <f t="shared" si="189"/>
        <v>933.07095212696447</v>
      </c>
      <c r="BB253" s="20" t="str">
        <f t="shared" si="190"/>
        <v/>
      </c>
      <c r="BC253" s="20" t="str">
        <f t="shared" si="191"/>
        <v/>
      </c>
      <c r="BD253" s="20" t="str">
        <f t="shared" si="192"/>
        <v/>
      </c>
      <c r="BE253" s="20" t="str">
        <f t="shared" si="193"/>
        <v/>
      </c>
      <c r="BF253" s="20" t="str">
        <f t="shared" si="194"/>
        <v/>
      </c>
      <c r="BG253" s="20" t="str">
        <f t="shared" si="195"/>
        <v/>
      </c>
      <c r="BH253" s="20" t="str">
        <f t="shared" si="196"/>
        <v/>
      </c>
      <c r="BI253" s="20" t="str">
        <f t="shared" si="197"/>
        <v/>
      </c>
    </row>
    <row r="254" spans="2:61">
      <c r="B254" t="str">
        <f t="shared" si="126"/>
        <v>2013:4</v>
      </c>
      <c r="C254">
        <v>2013</v>
      </c>
      <c r="D254">
        <v>4</v>
      </c>
      <c r="E254" s="13">
        <v>30.713999999999999</v>
      </c>
      <c r="F254" s="13"/>
      <c r="G254" s="13">
        <v>28.3905570140391</v>
      </c>
      <c r="H254" s="13">
        <v>28.942913805554699</v>
      </c>
      <c r="I254" s="13"/>
      <c r="J254" s="13"/>
      <c r="K254" s="13"/>
      <c r="L254" s="13"/>
      <c r="M254" s="13"/>
      <c r="N254" s="13"/>
      <c r="O254" s="13"/>
      <c r="P254" s="13"/>
      <c r="R254" s="13" t="str">
        <f t="shared" si="164"/>
        <v/>
      </c>
      <c r="S254" s="13" t="str">
        <f t="shared" si="127"/>
        <v/>
      </c>
      <c r="T254" s="13" t="str">
        <f t="shared" si="128"/>
        <v/>
      </c>
      <c r="U254" s="13" t="str">
        <f t="shared" si="129"/>
        <v/>
      </c>
      <c r="V254" s="13" t="str">
        <f t="shared" si="130"/>
        <v/>
      </c>
      <c r="W254" s="13" t="str">
        <f t="shared" si="131"/>
        <v/>
      </c>
      <c r="X254" s="13" t="str">
        <f t="shared" si="132"/>
        <v/>
      </c>
      <c r="Y254" s="13" t="str">
        <f t="shared" si="133"/>
        <v/>
      </c>
      <c r="Z254" s="13" t="str">
        <f t="shared" si="134"/>
        <v/>
      </c>
      <c r="AA254" s="13" t="str">
        <f t="shared" si="135"/>
        <v/>
      </c>
      <c r="AC254" s="14" t="str">
        <f t="shared" si="165"/>
        <v/>
      </c>
      <c r="AD254" s="14" t="str">
        <f t="shared" si="136"/>
        <v/>
      </c>
      <c r="AE254" s="14" t="str">
        <f t="shared" si="137"/>
        <v/>
      </c>
      <c r="AF254" s="14" t="str">
        <f t="shared" si="138"/>
        <v/>
      </c>
      <c r="AG254" s="14" t="str">
        <f t="shared" si="139"/>
        <v/>
      </c>
      <c r="AH254" s="14" t="str">
        <f t="shared" si="140"/>
        <v/>
      </c>
      <c r="AI254" s="14" t="str">
        <f t="shared" si="141"/>
        <v/>
      </c>
      <c r="AJ254" s="14" t="str">
        <f t="shared" si="142"/>
        <v/>
      </c>
      <c r="AK254" s="14" t="str">
        <f t="shared" si="143"/>
        <v/>
      </c>
      <c r="AL254" s="14" t="str">
        <f t="shared" si="144"/>
        <v/>
      </c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Y254" s="20">
        <f t="shared" si="187"/>
        <v>0</v>
      </c>
      <c r="AZ254" s="20">
        <f t="shared" si="188"/>
        <v>871.98756812919692</v>
      </c>
      <c r="BA254" s="20">
        <f t="shared" si="189"/>
        <v>888.95265462380701</v>
      </c>
      <c r="BB254" s="20" t="str">
        <f t="shared" si="190"/>
        <v/>
      </c>
      <c r="BC254" s="20" t="str">
        <f t="shared" si="191"/>
        <v/>
      </c>
      <c r="BD254" s="20" t="str">
        <f t="shared" si="192"/>
        <v/>
      </c>
      <c r="BE254" s="20" t="str">
        <f t="shared" si="193"/>
        <v/>
      </c>
      <c r="BF254" s="20" t="str">
        <f t="shared" si="194"/>
        <v/>
      </c>
      <c r="BG254" s="20" t="str">
        <f t="shared" si="195"/>
        <v/>
      </c>
      <c r="BH254" s="20" t="str">
        <f t="shared" si="196"/>
        <v/>
      </c>
      <c r="BI254" s="20" t="str">
        <f t="shared" si="197"/>
        <v/>
      </c>
    </row>
    <row r="255" spans="2:61">
      <c r="B255" t="str">
        <f t="shared" si="126"/>
        <v>2013:5</v>
      </c>
      <c r="C255">
        <v>2013</v>
      </c>
      <c r="D255">
        <v>5</v>
      </c>
      <c r="E255" s="13">
        <v>29.524000000000001</v>
      </c>
      <c r="F255" s="13"/>
      <c r="G255" s="13">
        <v>32.3404189195548</v>
      </c>
      <c r="H255" s="13">
        <v>32.918551096653999</v>
      </c>
      <c r="I255" s="13"/>
      <c r="J255" s="13"/>
      <c r="K255" s="13"/>
      <c r="L255" s="13"/>
      <c r="M255" s="13"/>
      <c r="N255" s="13"/>
      <c r="O255" s="13"/>
      <c r="P255" s="13"/>
      <c r="R255" s="13" t="str">
        <f t="shared" si="164"/>
        <v/>
      </c>
      <c r="S255" s="13" t="str">
        <f t="shared" si="127"/>
        <v/>
      </c>
      <c r="T255" s="13" t="str">
        <f t="shared" si="128"/>
        <v/>
      </c>
      <c r="U255" s="13" t="str">
        <f t="shared" si="129"/>
        <v/>
      </c>
      <c r="V255" s="13" t="str">
        <f t="shared" si="130"/>
        <v/>
      </c>
      <c r="W255" s="13" t="str">
        <f t="shared" si="131"/>
        <v/>
      </c>
      <c r="X255" s="13" t="str">
        <f t="shared" si="132"/>
        <v/>
      </c>
      <c r="Y255" s="13" t="str">
        <f t="shared" si="133"/>
        <v/>
      </c>
      <c r="Z255" s="13" t="str">
        <f t="shared" si="134"/>
        <v/>
      </c>
      <c r="AA255" s="13" t="str">
        <f t="shared" si="135"/>
        <v/>
      </c>
      <c r="AC255" s="14" t="str">
        <f t="shared" si="165"/>
        <v/>
      </c>
      <c r="AD255" s="14" t="str">
        <f t="shared" si="136"/>
        <v/>
      </c>
      <c r="AE255" s="14" t="str">
        <f t="shared" si="137"/>
        <v/>
      </c>
      <c r="AF255" s="14" t="str">
        <f t="shared" si="138"/>
        <v/>
      </c>
      <c r="AG255" s="14" t="str">
        <f t="shared" si="139"/>
        <v/>
      </c>
      <c r="AH255" s="14" t="str">
        <f t="shared" si="140"/>
        <v/>
      </c>
      <c r="AI255" s="14" t="str">
        <f t="shared" si="141"/>
        <v/>
      </c>
      <c r="AJ255" s="14" t="str">
        <f t="shared" si="142"/>
        <v/>
      </c>
      <c r="AK255" s="14" t="str">
        <f t="shared" si="143"/>
        <v/>
      </c>
      <c r="AL255" s="14" t="str">
        <f t="shared" si="144"/>
        <v/>
      </c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Y255" s="20">
        <f t="shared" si="187"/>
        <v>0</v>
      </c>
      <c r="AZ255" s="20">
        <f t="shared" si="188"/>
        <v>954.81852818093591</v>
      </c>
      <c r="BA255" s="20">
        <f t="shared" si="189"/>
        <v>971.88730257761267</v>
      </c>
      <c r="BB255" s="20" t="str">
        <f t="shared" si="190"/>
        <v/>
      </c>
      <c r="BC255" s="20" t="str">
        <f t="shared" si="191"/>
        <v/>
      </c>
      <c r="BD255" s="20" t="str">
        <f t="shared" si="192"/>
        <v/>
      </c>
      <c r="BE255" s="20" t="str">
        <f t="shared" si="193"/>
        <v/>
      </c>
      <c r="BF255" s="20" t="str">
        <f t="shared" si="194"/>
        <v/>
      </c>
      <c r="BG255" s="20" t="str">
        <f t="shared" si="195"/>
        <v/>
      </c>
      <c r="BH255" s="20" t="str">
        <f t="shared" si="196"/>
        <v/>
      </c>
      <c r="BI255" s="20" t="str">
        <f t="shared" si="197"/>
        <v/>
      </c>
    </row>
    <row r="256" spans="2:61">
      <c r="B256" t="str">
        <f t="shared" si="126"/>
        <v>2013:6</v>
      </c>
      <c r="C256">
        <v>2013</v>
      </c>
      <c r="D256">
        <v>6</v>
      </c>
      <c r="E256" s="13">
        <v>30.619</v>
      </c>
      <c r="F256" s="13"/>
      <c r="G256" s="13">
        <v>44.453264663538903</v>
      </c>
      <c r="H256" s="13">
        <v>45.069056871757098</v>
      </c>
      <c r="I256" s="13"/>
      <c r="J256" s="13"/>
      <c r="K256" s="13"/>
      <c r="L256" s="13"/>
      <c r="M256" s="13"/>
      <c r="N256" s="13"/>
      <c r="O256" s="13"/>
      <c r="P256" s="13"/>
      <c r="R256" s="13" t="str">
        <f t="shared" si="164"/>
        <v/>
      </c>
      <c r="S256" s="13" t="str">
        <f t="shared" si="127"/>
        <v/>
      </c>
      <c r="T256" s="13" t="str">
        <f t="shared" si="128"/>
        <v/>
      </c>
      <c r="U256" s="13" t="str">
        <f t="shared" si="129"/>
        <v/>
      </c>
      <c r="V256" s="13" t="str">
        <f t="shared" si="130"/>
        <v/>
      </c>
      <c r="W256" s="13" t="str">
        <f t="shared" si="131"/>
        <v/>
      </c>
      <c r="X256" s="13" t="str">
        <f t="shared" si="132"/>
        <v/>
      </c>
      <c r="Y256" s="13" t="str">
        <f t="shared" si="133"/>
        <v/>
      </c>
      <c r="Z256" s="13" t="str">
        <f t="shared" si="134"/>
        <v/>
      </c>
      <c r="AA256" s="13" t="str">
        <f t="shared" si="135"/>
        <v/>
      </c>
      <c r="AC256" s="14" t="str">
        <f t="shared" si="165"/>
        <v/>
      </c>
      <c r="AD256" s="14" t="str">
        <f t="shared" si="136"/>
        <v/>
      </c>
      <c r="AE256" s="14" t="str">
        <f t="shared" si="137"/>
        <v/>
      </c>
      <c r="AF256" s="14" t="str">
        <f t="shared" si="138"/>
        <v/>
      </c>
      <c r="AG256" s="14" t="str">
        <f t="shared" si="139"/>
        <v/>
      </c>
      <c r="AH256" s="14" t="str">
        <f t="shared" si="140"/>
        <v/>
      </c>
      <c r="AI256" s="14" t="str">
        <f t="shared" si="141"/>
        <v/>
      </c>
      <c r="AJ256" s="14" t="str">
        <f t="shared" si="142"/>
        <v/>
      </c>
      <c r="AK256" s="14" t="str">
        <f t="shared" si="143"/>
        <v/>
      </c>
      <c r="AL256" s="14" t="str">
        <f t="shared" si="144"/>
        <v/>
      </c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Y256" s="20">
        <f t="shared" si="187"/>
        <v>0</v>
      </c>
      <c r="AZ256" s="20">
        <f t="shared" si="188"/>
        <v>1361.1145107328975</v>
      </c>
      <c r="BA256" s="20">
        <f t="shared" si="189"/>
        <v>1379.9694523563305</v>
      </c>
      <c r="BB256" s="20" t="str">
        <f t="shared" si="190"/>
        <v/>
      </c>
      <c r="BC256" s="20" t="str">
        <f t="shared" si="191"/>
        <v/>
      </c>
      <c r="BD256" s="20" t="str">
        <f t="shared" si="192"/>
        <v/>
      </c>
      <c r="BE256" s="20" t="str">
        <f t="shared" si="193"/>
        <v/>
      </c>
      <c r="BF256" s="20" t="str">
        <f t="shared" si="194"/>
        <v/>
      </c>
      <c r="BG256" s="20" t="str">
        <f t="shared" si="195"/>
        <v/>
      </c>
      <c r="BH256" s="20" t="str">
        <f t="shared" si="196"/>
        <v/>
      </c>
      <c r="BI256" s="20" t="str">
        <f t="shared" si="197"/>
        <v/>
      </c>
    </row>
    <row r="257" spans="2:61">
      <c r="B257" t="str">
        <f t="shared" si="126"/>
        <v>2013:7</v>
      </c>
      <c r="C257">
        <v>2013</v>
      </c>
      <c r="D257">
        <v>7</v>
      </c>
      <c r="E257" s="13">
        <v>30.713999999999999</v>
      </c>
      <c r="F257" s="13"/>
      <c r="G257" s="13">
        <v>51.726992803812003</v>
      </c>
      <c r="H257" s="13">
        <v>52.383996186894898</v>
      </c>
      <c r="I257" s="13"/>
      <c r="J257" s="13"/>
      <c r="K257" s="13"/>
      <c r="L257" s="13"/>
      <c r="M257" s="13"/>
      <c r="N257" s="13"/>
      <c r="O257" s="13"/>
      <c r="P257" s="13"/>
      <c r="R257" s="13" t="str">
        <f t="shared" si="164"/>
        <v/>
      </c>
      <c r="S257" s="13" t="str">
        <f t="shared" si="127"/>
        <v/>
      </c>
      <c r="T257" s="13" t="str">
        <f t="shared" si="128"/>
        <v/>
      </c>
      <c r="U257" s="13" t="str">
        <f t="shared" si="129"/>
        <v/>
      </c>
      <c r="V257" s="13" t="str">
        <f t="shared" si="130"/>
        <v/>
      </c>
      <c r="W257" s="13" t="str">
        <f t="shared" si="131"/>
        <v/>
      </c>
      <c r="X257" s="13" t="str">
        <f t="shared" si="132"/>
        <v/>
      </c>
      <c r="Y257" s="13" t="str">
        <f t="shared" si="133"/>
        <v/>
      </c>
      <c r="Z257" s="13" t="str">
        <f t="shared" si="134"/>
        <v/>
      </c>
      <c r="AA257" s="13" t="str">
        <f t="shared" si="135"/>
        <v/>
      </c>
      <c r="AC257" s="14" t="str">
        <f t="shared" si="165"/>
        <v/>
      </c>
      <c r="AD257" s="14" t="str">
        <f t="shared" si="136"/>
        <v/>
      </c>
      <c r="AE257" s="14" t="str">
        <f t="shared" si="137"/>
        <v/>
      </c>
      <c r="AF257" s="14" t="str">
        <f t="shared" si="138"/>
        <v/>
      </c>
      <c r="AG257" s="14" t="str">
        <f t="shared" si="139"/>
        <v/>
      </c>
      <c r="AH257" s="14" t="str">
        <f t="shared" si="140"/>
        <v/>
      </c>
      <c r="AI257" s="14" t="str">
        <f t="shared" si="141"/>
        <v/>
      </c>
      <c r="AJ257" s="14" t="str">
        <f t="shared" si="142"/>
        <v/>
      </c>
      <c r="AK257" s="14" t="str">
        <f t="shared" si="143"/>
        <v/>
      </c>
      <c r="AL257" s="14" t="str">
        <f t="shared" si="144"/>
        <v/>
      </c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Y257" s="20">
        <f t="shared" si="187"/>
        <v>0</v>
      </c>
      <c r="AZ257" s="20">
        <f t="shared" si="188"/>
        <v>1588.7428569762817</v>
      </c>
      <c r="BA257" s="20">
        <f t="shared" si="189"/>
        <v>1608.9220588842898</v>
      </c>
      <c r="BB257" s="20" t="str">
        <f t="shared" si="190"/>
        <v/>
      </c>
      <c r="BC257" s="20" t="str">
        <f t="shared" si="191"/>
        <v/>
      </c>
      <c r="BD257" s="20" t="str">
        <f t="shared" si="192"/>
        <v/>
      </c>
      <c r="BE257" s="20" t="str">
        <f t="shared" si="193"/>
        <v/>
      </c>
      <c r="BF257" s="20" t="str">
        <f t="shared" si="194"/>
        <v/>
      </c>
      <c r="BG257" s="20" t="str">
        <f t="shared" si="195"/>
        <v/>
      </c>
      <c r="BH257" s="20" t="str">
        <f t="shared" si="196"/>
        <v/>
      </c>
      <c r="BI257" s="20" t="str">
        <f t="shared" si="197"/>
        <v/>
      </c>
    </row>
    <row r="258" spans="2:61">
      <c r="B258" t="str">
        <f t="shared" si="126"/>
        <v>2013:8</v>
      </c>
      <c r="C258">
        <v>2013</v>
      </c>
      <c r="D258">
        <v>8</v>
      </c>
      <c r="E258" s="13">
        <v>30.475999999999999</v>
      </c>
      <c r="F258" s="13"/>
      <c r="G258" s="13">
        <v>52.312889322467299</v>
      </c>
      <c r="H258" s="13">
        <v>53.0146720144756</v>
      </c>
      <c r="I258" s="13"/>
      <c r="J258" s="13"/>
      <c r="K258" s="13"/>
      <c r="L258" s="13"/>
      <c r="M258" s="13"/>
      <c r="N258" s="13"/>
      <c r="O258" s="13"/>
      <c r="P258" s="13"/>
      <c r="R258" s="13" t="str">
        <f t="shared" si="164"/>
        <v/>
      </c>
      <c r="S258" s="13" t="str">
        <f t="shared" si="127"/>
        <v/>
      </c>
      <c r="T258" s="13" t="str">
        <f t="shared" si="128"/>
        <v/>
      </c>
      <c r="U258" s="13" t="str">
        <f t="shared" si="129"/>
        <v/>
      </c>
      <c r="V258" s="13" t="str">
        <f t="shared" si="130"/>
        <v/>
      </c>
      <c r="W258" s="13" t="str">
        <f t="shared" si="131"/>
        <v/>
      </c>
      <c r="X258" s="13" t="str">
        <f t="shared" si="132"/>
        <v/>
      </c>
      <c r="Y258" s="13" t="str">
        <f t="shared" si="133"/>
        <v/>
      </c>
      <c r="Z258" s="13" t="str">
        <f t="shared" si="134"/>
        <v/>
      </c>
      <c r="AA258" s="13" t="str">
        <f t="shared" si="135"/>
        <v/>
      </c>
      <c r="AC258" s="14" t="str">
        <f t="shared" si="165"/>
        <v/>
      </c>
      <c r="AD258" s="14" t="str">
        <f t="shared" si="136"/>
        <v/>
      </c>
      <c r="AE258" s="14" t="str">
        <f t="shared" si="137"/>
        <v/>
      </c>
      <c r="AF258" s="14" t="str">
        <f t="shared" si="138"/>
        <v/>
      </c>
      <c r="AG258" s="14" t="str">
        <f t="shared" si="139"/>
        <v/>
      </c>
      <c r="AH258" s="14" t="str">
        <f t="shared" si="140"/>
        <v/>
      </c>
      <c r="AI258" s="14" t="str">
        <f t="shared" si="141"/>
        <v/>
      </c>
      <c r="AJ258" s="14" t="str">
        <f t="shared" si="142"/>
        <v/>
      </c>
      <c r="AK258" s="14" t="str">
        <f t="shared" si="143"/>
        <v/>
      </c>
      <c r="AL258" s="14" t="str">
        <f t="shared" si="144"/>
        <v/>
      </c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  <c r="AY258" s="20">
        <f t="shared" si="187"/>
        <v>0</v>
      </c>
      <c r="AZ258" s="20">
        <f t="shared" si="188"/>
        <v>1594.2876149915135</v>
      </c>
      <c r="BA258" s="20">
        <f t="shared" si="189"/>
        <v>1615.6751443131584</v>
      </c>
      <c r="BB258" s="20" t="str">
        <f t="shared" si="190"/>
        <v/>
      </c>
      <c r="BC258" s="20" t="str">
        <f t="shared" si="191"/>
        <v/>
      </c>
      <c r="BD258" s="20" t="str">
        <f t="shared" si="192"/>
        <v/>
      </c>
      <c r="BE258" s="20" t="str">
        <f t="shared" si="193"/>
        <v/>
      </c>
      <c r="BF258" s="20" t="str">
        <f t="shared" si="194"/>
        <v/>
      </c>
      <c r="BG258" s="20" t="str">
        <f t="shared" si="195"/>
        <v/>
      </c>
      <c r="BH258" s="20" t="str">
        <f t="shared" si="196"/>
        <v/>
      </c>
      <c r="BI258" s="20" t="str">
        <f t="shared" si="197"/>
        <v/>
      </c>
    </row>
    <row r="259" spans="2:61">
      <c r="B259" t="str">
        <f t="shared" si="126"/>
        <v>2013:9</v>
      </c>
      <c r="C259">
        <v>2013</v>
      </c>
      <c r="D259">
        <v>9</v>
      </c>
      <c r="E259" s="13">
        <v>31.143000000000001</v>
      </c>
      <c r="F259" s="13"/>
      <c r="G259" s="13">
        <v>48.2141154618907</v>
      </c>
      <c r="H259" s="13">
        <v>48.960621473403101</v>
      </c>
      <c r="I259" s="13"/>
      <c r="J259" s="13"/>
      <c r="K259" s="13"/>
      <c r="L259" s="13"/>
      <c r="M259" s="13"/>
      <c r="N259" s="13"/>
      <c r="O259" s="13"/>
      <c r="P259" s="13"/>
      <c r="R259" s="13" t="str">
        <f t="shared" si="164"/>
        <v/>
      </c>
      <c r="S259" s="13" t="str">
        <f t="shared" si="127"/>
        <v/>
      </c>
      <c r="T259" s="13" t="str">
        <f t="shared" si="128"/>
        <v/>
      </c>
      <c r="U259" s="13" t="str">
        <f t="shared" si="129"/>
        <v/>
      </c>
      <c r="V259" s="13" t="str">
        <f t="shared" si="130"/>
        <v/>
      </c>
      <c r="W259" s="13" t="str">
        <f t="shared" si="131"/>
        <v/>
      </c>
      <c r="X259" s="13" t="str">
        <f t="shared" si="132"/>
        <v/>
      </c>
      <c r="Y259" s="13" t="str">
        <f t="shared" si="133"/>
        <v/>
      </c>
      <c r="Z259" s="13" t="str">
        <f t="shared" si="134"/>
        <v/>
      </c>
      <c r="AA259" s="13" t="str">
        <f t="shared" si="135"/>
        <v/>
      </c>
      <c r="AC259" s="14" t="str">
        <f t="shared" si="165"/>
        <v/>
      </c>
      <c r="AD259" s="14" t="str">
        <f t="shared" si="136"/>
        <v/>
      </c>
      <c r="AE259" s="14" t="str">
        <f t="shared" si="137"/>
        <v/>
      </c>
      <c r="AF259" s="14" t="str">
        <f t="shared" si="138"/>
        <v/>
      </c>
      <c r="AG259" s="14" t="str">
        <f t="shared" si="139"/>
        <v/>
      </c>
      <c r="AH259" s="14" t="str">
        <f t="shared" si="140"/>
        <v/>
      </c>
      <c r="AI259" s="14" t="str">
        <f t="shared" si="141"/>
        <v/>
      </c>
      <c r="AJ259" s="14" t="str">
        <f t="shared" si="142"/>
        <v/>
      </c>
      <c r="AK259" s="14" t="str">
        <f t="shared" si="143"/>
        <v/>
      </c>
      <c r="AL259" s="14" t="str">
        <f t="shared" si="144"/>
        <v/>
      </c>
      <c r="AN259" s="13"/>
      <c r="AO259" s="13"/>
      <c r="AP259" s="13"/>
      <c r="AQ259" s="13"/>
      <c r="AR259" s="13"/>
      <c r="AS259" s="13"/>
      <c r="AT259" s="13"/>
      <c r="AU259" s="13"/>
      <c r="AV259" s="13"/>
      <c r="AW259" s="13"/>
      <c r="AY259" s="20">
        <f t="shared" si="187"/>
        <v>0</v>
      </c>
      <c r="AZ259" s="20">
        <f t="shared" si="188"/>
        <v>1501.532197829662</v>
      </c>
      <c r="BA259" s="20">
        <f t="shared" si="189"/>
        <v>1524.7806345461929</v>
      </c>
      <c r="BB259" s="20" t="str">
        <f t="shared" si="190"/>
        <v/>
      </c>
      <c r="BC259" s="20" t="str">
        <f t="shared" si="191"/>
        <v/>
      </c>
      <c r="BD259" s="20" t="str">
        <f t="shared" si="192"/>
        <v/>
      </c>
      <c r="BE259" s="20" t="str">
        <f t="shared" si="193"/>
        <v/>
      </c>
      <c r="BF259" s="20" t="str">
        <f t="shared" si="194"/>
        <v/>
      </c>
      <c r="BG259" s="20" t="str">
        <f t="shared" si="195"/>
        <v/>
      </c>
      <c r="BH259" s="20" t="str">
        <f t="shared" si="196"/>
        <v/>
      </c>
      <c r="BI259" s="20" t="str">
        <f t="shared" si="197"/>
        <v/>
      </c>
    </row>
    <row r="260" spans="2:61">
      <c r="B260" t="str">
        <f t="shared" si="126"/>
        <v>2013:10</v>
      </c>
      <c r="C260">
        <v>2013</v>
      </c>
      <c r="D260">
        <v>10</v>
      </c>
      <c r="E260" s="13">
        <v>30.762</v>
      </c>
      <c r="F260" s="13"/>
      <c r="G260" s="13">
        <v>38.871030359030499</v>
      </c>
      <c r="H260" s="13">
        <v>39.655778631747502</v>
      </c>
      <c r="I260" s="13"/>
      <c r="J260" s="13"/>
      <c r="K260" s="13"/>
      <c r="L260" s="13"/>
      <c r="M260" s="13"/>
      <c r="N260" s="13"/>
      <c r="O260" s="13"/>
      <c r="P260" s="13"/>
      <c r="R260" s="13" t="str">
        <f t="shared" si="164"/>
        <v/>
      </c>
      <c r="S260" s="13" t="str">
        <f t="shared" si="127"/>
        <v/>
      </c>
      <c r="T260" s="13" t="str">
        <f t="shared" si="128"/>
        <v/>
      </c>
      <c r="U260" s="13" t="str">
        <f t="shared" si="129"/>
        <v/>
      </c>
      <c r="V260" s="13" t="str">
        <f t="shared" si="130"/>
        <v/>
      </c>
      <c r="W260" s="13" t="str">
        <f t="shared" si="131"/>
        <v/>
      </c>
      <c r="X260" s="13" t="str">
        <f t="shared" si="132"/>
        <v/>
      </c>
      <c r="Y260" s="13" t="str">
        <f t="shared" si="133"/>
        <v/>
      </c>
      <c r="Z260" s="13" t="str">
        <f t="shared" si="134"/>
        <v/>
      </c>
      <c r="AA260" s="13" t="str">
        <f t="shared" si="135"/>
        <v/>
      </c>
      <c r="AC260" s="14" t="str">
        <f t="shared" si="165"/>
        <v/>
      </c>
      <c r="AD260" s="14" t="str">
        <f t="shared" si="136"/>
        <v/>
      </c>
      <c r="AE260" s="14" t="str">
        <f t="shared" si="137"/>
        <v/>
      </c>
      <c r="AF260" s="14" t="str">
        <f t="shared" si="138"/>
        <v/>
      </c>
      <c r="AG260" s="14" t="str">
        <f t="shared" si="139"/>
        <v/>
      </c>
      <c r="AH260" s="14" t="str">
        <f t="shared" si="140"/>
        <v/>
      </c>
      <c r="AI260" s="14" t="str">
        <f t="shared" si="141"/>
        <v/>
      </c>
      <c r="AJ260" s="14" t="str">
        <f t="shared" si="142"/>
        <v/>
      </c>
      <c r="AK260" s="14" t="str">
        <f t="shared" si="143"/>
        <v/>
      </c>
      <c r="AL260" s="14" t="str">
        <f t="shared" si="144"/>
        <v/>
      </c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Y260" s="20">
        <f t="shared" si="187"/>
        <v>0</v>
      </c>
      <c r="AZ260" s="20">
        <f t="shared" si="188"/>
        <v>1195.7506359044962</v>
      </c>
      <c r="BA260" s="20">
        <f t="shared" si="189"/>
        <v>1219.8910622698168</v>
      </c>
      <c r="BB260" s="20" t="str">
        <f t="shared" si="190"/>
        <v/>
      </c>
      <c r="BC260" s="20" t="str">
        <f t="shared" si="191"/>
        <v/>
      </c>
      <c r="BD260" s="20" t="str">
        <f t="shared" si="192"/>
        <v/>
      </c>
      <c r="BE260" s="20" t="str">
        <f t="shared" si="193"/>
        <v/>
      </c>
      <c r="BF260" s="20" t="str">
        <f t="shared" si="194"/>
        <v/>
      </c>
      <c r="BG260" s="20" t="str">
        <f t="shared" si="195"/>
        <v/>
      </c>
      <c r="BH260" s="20" t="str">
        <f t="shared" si="196"/>
        <v/>
      </c>
      <c r="BI260" s="20" t="str">
        <f t="shared" si="197"/>
        <v/>
      </c>
    </row>
    <row r="261" spans="2:61">
      <c r="B261" t="str">
        <f t="shared" ref="B261:B298" si="198">C261&amp;":"&amp;D261</f>
        <v>2013:11</v>
      </c>
      <c r="C261">
        <v>2013</v>
      </c>
      <c r="D261">
        <v>11</v>
      </c>
      <c r="E261" s="13">
        <v>28.619</v>
      </c>
      <c r="F261" s="13"/>
      <c r="G261" s="13">
        <v>29.419310468435</v>
      </c>
      <c r="H261" s="13">
        <v>30.240385774114699</v>
      </c>
      <c r="I261" s="13"/>
      <c r="J261" s="13"/>
      <c r="K261" s="13"/>
      <c r="L261" s="13"/>
      <c r="M261" s="13"/>
      <c r="N261" s="13"/>
      <c r="O261" s="13"/>
      <c r="P261" s="13"/>
      <c r="R261" s="13" t="str">
        <f t="shared" si="164"/>
        <v/>
      </c>
      <c r="S261" s="13" t="str">
        <f t="shared" ref="S261:S298" si="199">IF(OR(ISBLANK($F261),ISBLANK(H261)),"",H261-$F261)</f>
        <v/>
      </c>
      <c r="T261" s="13" t="str">
        <f t="shared" ref="T261:T298" si="200">IF(OR(ISBLANK($F261),ISBLANK(I261)),"",I261-$F261)</f>
        <v/>
      </c>
      <c r="U261" s="13" t="str">
        <f t="shared" ref="U261:U298" si="201">IF(OR(ISBLANK($F261),ISBLANK(J261)),"",J261-$F261)</f>
        <v/>
      </c>
      <c r="V261" s="13" t="str">
        <f t="shared" ref="V261:V298" si="202">IF(OR(ISBLANK($F261),ISBLANK(K261)),"",K261-$F261)</f>
        <v/>
      </c>
      <c r="W261" s="13" t="str">
        <f t="shared" ref="W261:W298" si="203">IF(OR(ISBLANK($F261),ISBLANK(L261)),"",L261-$F261)</f>
        <v/>
      </c>
      <c r="X261" s="13" t="str">
        <f t="shared" ref="X261:X298" si="204">IF(OR(ISBLANK($F261),ISBLANK(M261)),"",M261-$F261)</f>
        <v/>
      </c>
      <c r="Y261" s="13" t="str">
        <f t="shared" ref="Y261:Y298" si="205">IF(OR(ISBLANK($F261),ISBLANK(N261)),"",N261-$F261)</f>
        <v/>
      </c>
      <c r="Z261" s="13" t="str">
        <f t="shared" ref="Z261:Z298" si="206">IF(OR(ISBLANK($F261),ISBLANK(O261)),"",O261-$F261)</f>
        <v/>
      </c>
      <c r="AA261" s="13" t="str">
        <f t="shared" ref="AA261:AA298" si="207">IF(OR(ISBLANK($F261),ISBLANK(P261)),"",P261-$F261)</f>
        <v/>
      </c>
      <c r="AC261" s="14" t="str">
        <f t="shared" si="165"/>
        <v/>
      </c>
      <c r="AD261" s="14" t="str">
        <f t="shared" ref="AD261:AD298" si="208">IF(S261="","",S261/$F261)</f>
        <v/>
      </c>
      <c r="AE261" s="14" t="str">
        <f t="shared" ref="AE261:AE298" si="209">IF(T261="","",T261/$F261)</f>
        <v/>
      </c>
      <c r="AF261" s="14" t="str">
        <f t="shared" ref="AF261:AF298" si="210">IF(U261="","",U261/$F261)</f>
        <v/>
      </c>
      <c r="AG261" s="14" t="str">
        <f t="shared" ref="AG261:AG298" si="211">IF(V261="","",V261/$F261)</f>
        <v/>
      </c>
      <c r="AH261" s="14" t="str">
        <f t="shared" ref="AH261:AH298" si="212">IF(W261="","",W261/$F261)</f>
        <v/>
      </c>
      <c r="AI261" s="14" t="str">
        <f t="shared" ref="AI261:AI298" si="213">IF(X261="","",X261/$F261)</f>
        <v/>
      </c>
      <c r="AJ261" s="14" t="str">
        <f t="shared" ref="AJ261:AJ298" si="214">IF(Y261="","",Y261/$F261)</f>
        <v/>
      </c>
      <c r="AK261" s="14" t="str">
        <f t="shared" ref="AK261:AK298" si="215">IF(Z261="","",Z261/$F261)</f>
        <v/>
      </c>
      <c r="AL261" s="14" t="str">
        <f t="shared" ref="AL261:AL298" si="216">IF(AA261="","",AA261/$F261)</f>
        <v/>
      </c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Y261" s="20">
        <f t="shared" si="187"/>
        <v>0</v>
      </c>
      <c r="AZ261" s="20">
        <f t="shared" si="188"/>
        <v>841.95124629614122</v>
      </c>
      <c r="BA261" s="20">
        <f t="shared" si="189"/>
        <v>865.44960046938854</v>
      </c>
      <c r="BB261" s="20" t="str">
        <f t="shared" si="190"/>
        <v/>
      </c>
      <c r="BC261" s="20" t="str">
        <f t="shared" si="191"/>
        <v/>
      </c>
      <c r="BD261" s="20" t="str">
        <f t="shared" si="192"/>
        <v/>
      </c>
      <c r="BE261" s="20" t="str">
        <f t="shared" si="193"/>
        <v/>
      </c>
      <c r="BF261" s="20" t="str">
        <f t="shared" si="194"/>
        <v/>
      </c>
      <c r="BG261" s="20" t="str">
        <f t="shared" si="195"/>
        <v/>
      </c>
      <c r="BH261" s="20" t="str">
        <f t="shared" si="196"/>
        <v/>
      </c>
      <c r="BI261" s="20" t="str">
        <f t="shared" si="197"/>
        <v/>
      </c>
    </row>
    <row r="262" spans="2:61">
      <c r="B262" t="str">
        <f t="shared" si="198"/>
        <v>2013:12</v>
      </c>
      <c r="C262">
        <v>2013</v>
      </c>
      <c r="D262">
        <v>12</v>
      </c>
      <c r="E262" s="13">
        <v>31.238</v>
      </c>
      <c r="F262" s="13"/>
      <c r="G262" s="13">
        <v>32.3089525772371</v>
      </c>
      <c r="H262" s="13">
        <v>33.165998341657001</v>
      </c>
      <c r="I262" s="13"/>
      <c r="J262" s="13"/>
      <c r="K262" s="13"/>
      <c r="L262" s="13"/>
      <c r="M262" s="13"/>
      <c r="N262" s="13"/>
      <c r="O262" s="13"/>
      <c r="P262" s="13"/>
      <c r="R262" s="13" t="str">
        <f t="shared" ref="R262:R298" si="217">IF(OR(ISBLANK($F262),ISBLANK(G262)),"",G262-$F262)</f>
        <v/>
      </c>
      <c r="S262" s="13" t="str">
        <f t="shared" si="199"/>
        <v/>
      </c>
      <c r="T262" s="13" t="str">
        <f t="shared" si="200"/>
        <v/>
      </c>
      <c r="U262" s="13" t="str">
        <f t="shared" si="201"/>
        <v/>
      </c>
      <c r="V262" s="13" t="str">
        <f t="shared" si="202"/>
        <v/>
      </c>
      <c r="W262" s="13" t="str">
        <f t="shared" si="203"/>
        <v/>
      </c>
      <c r="X262" s="13" t="str">
        <f t="shared" si="204"/>
        <v/>
      </c>
      <c r="Y262" s="13" t="str">
        <f t="shared" si="205"/>
        <v/>
      </c>
      <c r="Z262" s="13" t="str">
        <f t="shared" si="206"/>
        <v/>
      </c>
      <c r="AA262" s="13" t="str">
        <f t="shared" si="207"/>
        <v/>
      </c>
      <c r="AC262" s="14" t="str">
        <f t="shared" ref="AC262:AC298" si="218">IF(R262="","",R262/$F262)</f>
        <v/>
      </c>
      <c r="AD262" s="14" t="str">
        <f t="shared" si="208"/>
        <v/>
      </c>
      <c r="AE262" s="14" t="str">
        <f t="shared" si="209"/>
        <v/>
      </c>
      <c r="AF262" s="14" t="str">
        <f t="shared" si="210"/>
        <v/>
      </c>
      <c r="AG262" s="14" t="str">
        <f t="shared" si="211"/>
        <v/>
      </c>
      <c r="AH262" s="14" t="str">
        <f t="shared" si="212"/>
        <v/>
      </c>
      <c r="AI262" s="14" t="str">
        <f t="shared" si="213"/>
        <v/>
      </c>
      <c r="AJ262" s="14" t="str">
        <f t="shared" si="214"/>
        <v/>
      </c>
      <c r="AK262" s="14" t="str">
        <f t="shared" si="215"/>
        <v/>
      </c>
      <c r="AL262" s="14" t="str">
        <f t="shared" si="216"/>
        <v/>
      </c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Y262" s="20">
        <f t="shared" si="187"/>
        <v>0</v>
      </c>
      <c r="AZ262" s="20">
        <f t="shared" si="188"/>
        <v>1009.2670606077326</v>
      </c>
      <c r="BA262" s="20">
        <f t="shared" si="189"/>
        <v>1036.0394561966814</v>
      </c>
      <c r="BB262" s="20" t="str">
        <f t="shared" si="190"/>
        <v/>
      </c>
      <c r="BC262" s="20" t="str">
        <f t="shared" si="191"/>
        <v/>
      </c>
      <c r="BD262" s="20" t="str">
        <f t="shared" si="192"/>
        <v/>
      </c>
      <c r="BE262" s="20" t="str">
        <f t="shared" si="193"/>
        <v/>
      </c>
      <c r="BF262" s="20" t="str">
        <f t="shared" si="194"/>
        <v/>
      </c>
      <c r="BG262" s="20" t="str">
        <f t="shared" si="195"/>
        <v/>
      </c>
      <c r="BH262" s="20" t="str">
        <f t="shared" si="196"/>
        <v/>
      </c>
      <c r="BI262" s="20" t="str">
        <f t="shared" si="197"/>
        <v/>
      </c>
    </row>
    <row r="263" spans="2:61">
      <c r="B263" t="str">
        <f t="shared" si="198"/>
        <v>2014:1</v>
      </c>
      <c r="C263">
        <v>2014</v>
      </c>
      <c r="D263">
        <v>1</v>
      </c>
      <c r="E263" s="13">
        <v>32.286000000000001</v>
      </c>
      <c r="F263" s="13"/>
      <c r="G263" s="13">
        <v>38.553121617227603</v>
      </c>
      <c r="H263" s="13">
        <v>39.446489124621102</v>
      </c>
      <c r="I263" s="13"/>
      <c r="J263" s="13"/>
      <c r="K263" s="13"/>
      <c r="L263" s="13"/>
      <c r="M263" s="13"/>
      <c r="N263" s="13"/>
      <c r="O263" s="13"/>
      <c r="P263" s="13"/>
      <c r="R263" s="13" t="str">
        <f t="shared" si="217"/>
        <v/>
      </c>
      <c r="S263" s="13" t="str">
        <f t="shared" si="199"/>
        <v/>
      </c>
      <c r="T263" s="13" t="str">
        <f t="shared" si="200"/>
        <v/>
      </c>
      <c r="U263" s="13" t="str">
        <f t="shared" si="201"/>
        <v/>
      </c>
      <c r="V263" s="13" t="str">
        <f t="shared" si="202"/>
        <v/>
      </c>
      <c r="W263" s="13" t="str">
        <f t="shared" si="203"/>
        <v/>
      </c>
      <c r="X263" s="13" t="str">
        <f t="shared" si="204"/>
        <v/>
      </c>
      <c r="Y263" s="13" t="str">
        <f t="shared" si="205"/>
        <v/>
      </c>
      <c r="Z263" s="13" t="str">
        <f t="shared" si="206"/>
        <v/>
      </c>
      <c r="AA263" s="13" t="str">
        <f t="shared" si="207"/>
        <v/>
      </c>
      <c r="AC263" s="14" t="str">
        <f t="shared" si="218"/>
        <v/>
      </c>
      <c r="AD263" s="14" t="str">
        <f t="shared" si="208"/>
        <v/>
      </c>
      <c r="AE263" s="14" t="str">
        <f t="shared" si="209"/>
        <v/>
      </c>
      <c r="AF263" s="14" t="str">
        <f t="shared" si="210"/>
        <v/>
      </c>
      <c r="AG263" s="14" t="str">
        <f t="shared" si="211"/>
        <v/>
      </c>
      <c r="AH263" s="14" t="str">
        <f t="shared" si="212"/>
        <v/>
      </c>
      <c r="AI263" s="14" t="str">
        <f t="shared" si="213"/>
        <v/>
      </c>
      <c r="AJ263" s="14" t="str">
        <f t="shared" si="214"/>
        <v/>
      </c>
      <c r="AK263" s="14" t="str">
        <f t="shared" si="215"/>
        <v/>
      </c>
      <c r="AL263" s="14" t="str">
        <f t="shared" si="216"/>
        <v/>
      </c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Y263" s="20">
        <f t="shared" si="187"/>
        <v>0</v>
      </c>
      <c r="AZ263" s="20">
        <f t="shared" si="188"/>
        <v>1244.7260845338105</v>
      </c>
      <c r="BA263" s="20">
        <f t="shared" si="189"/>
        <v>1273.569347877517</v>
      </c>
      <c r="BB263" s="20" t="str">
        <f t="shared" si="190"/>
        <v/>
      </c>
      <c r="BC263" s="20" t="str">
        <f t="shared" si="191"/>
        <v/>
      </c>
      <c r="BD263" s="20" t="str">
        <f t="shared" si="192"/>
        <v/>
      </c>
      <c r="BE263" s="20" t="str">
        <f t="shared" si="193"/>
        <v/>
      </c>
      <c r="BF263" s="20" t="str">
        <f t="shared" si="194"/>
        <v/>
      </c>
      <c r="BG263" s="20" t="str">
        <f t="shared" si="195"/>
        <v/>
      </c>
      <c r="BH263" s="20" t="str">
        <f t="shared" si="196"/>
        <v/>
      </c>
      <c r="BI263" s="20" t="str">
        <f t="shared" si="197"/>
        <v/>
      </c>
    </row>
    <row r="264" spans="2:61">
      <c r="B264" t="str">
        <f t="shared" si="198"/>
        <v>2014:2</v>
      </c>
      <c r="C264">
        <v>2014</v>
      </c>
      <c r="D264">
        <v>2</v>
      </c>
      <c r="E264" s="13">
        <v>29.81</v>
      </c>
      <c r="F264" s="13"/>
      <c r="G264" s="13">
        <v>36.991356140657899</v>
      </c>
      <c r="H264" s="13">
        <v>37.915304341840802</v>
      </c>
      <c r="I264" s="13"/>
      <c r="J264" s="13"/>
      <c r="K264" s="13"/>
      <c r="L264" s="13"/>
      <c r="M264" s="13"/>
      <c r="N264" s="13"/>
      <c r="O264" s="13"/>
      <c r="P264" s="13"/>
      <c r="R264" s="13" t="str">
        <f t="shared" si="217"/>
        <v/>
      </c>
      <c r="S264" s="13" t="str">
        <f t="shared" si="199"/>
        <v/>
      </c>
      <c r="T264" s="13" t="str">
        <f t="shared" si="200"/>
        <v/>
      </c>
      <c r="U264" s="13" t="str">
        <f t="shared" si="201"/>
        <v/>
      </c>
      <c r="V264" s="13" t="str">
        <f t="shared" si="202"/>
        <v/>
      </c>
      <c r="W264" s="13" t="str">
        <f t="shared" si="203"/>
        <v/>
      </c>
      <c r="X264" s="13" t="str">
        <f t="shared" si="204"/>
        <v/>
      </c>
      <c r="Y264" s="13" t="str">
        <f t="shared" si="205"/>
        <v/>
      </c>
      <c r="Z264" s="13" t="str">
        <f t="shared" si="206"/>
        <v/>
      </c>
      <c r="AA264" s="13" t="str">
        <f t="shared" si="207"/>
        <v/>
      </c>
      <c r="AC264" s="14" t="str">
        <f t="shared" si="218"/>
        <v/>
      </c>
      <c r="AD264" s="14" t="str">
        <f t="shared" si="208"/>
        <v/>
      </c>
      <c r="AE264" s="14" t="str">
        <f t="shared" si="209"/>
        <v/>
      </c>
      <c r="AF264" s="14" t="str">
        <f t="shared" si="210"/>
        <v/>
      </c>
      <c r="AG264" s="14" t="str">
        <f t="shared" si="211"/>
        <v/>
      </c>
      <c r="AH264" s="14" t="str">
        <f t="shared" si="212"/>
        <v/>
      </c>
      <c r="AI264" s="14" t="str">
        <f t="shared" si="213"/>
        <v/>
      </c>
      <c r="AJ264" s="14" t="str">
        <f t="shared" si="214"/>
        <v/>
      </c>
      <c r="AK264" s="14" t="str">
        <f t="shared" si="215"/>
        <v/>
      </c>
      <c r="AL264" s="14" t="str">
        <f t="shared" si="216"/>
        <v/>
      </c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Y264" s="20">
        <f t="shared" si="187"/>
        <v>0</v>
      </c>
      <c r="AZ264" s="20">
        <f t="shared" si="188"/>
        <v>1102.712326553012</v>
      </c>
      <c r="BA264" s="20">
        <f t="shared" si="189"/>
        <v>1130.2552224302742</v>
      </c>
      <c r="BB264" s="20" t="str">
        <f t="shared" si="190"/>
        <v/>
      </c>
      <c r="BC264" s="20" t="str">
        <f t="shared" si="191"/>
        <v/>
      </c>
      <c r="BD264" s="20" t="str">
        <f t="shared" si="192"/>
        <v/>
      </c>
      <c r="BE264" s="20" t="str">
        <f t="shared" si="193"/>
        <v/>
      </c>
      <c r="BF264" s="20" t="str">
        <f t="shared" si="194"/>
        <v/>
      </c>
      <c r="BG264" s="20" t="str">
        <f t="shared" si="195"/>
        <v/>
      </c>
      <c r="BH264" s="20" t="str">
        <f t="shared" si="196"/>
        <v/>
      </c>
      <c r="BI264" s="20" t="str">
        <f t="shared" si="197"/>
        <v/>
      </c>
    </row>
    <row r="265" spans="2:61">
      <c r="B265" t="str">
        <f t="shared" si="198"/>
        <v>2014:3</v>
      </c>
      <c r="C265">
        <v>2014</v>
      </c>
      <c r="D265">
        <v>3</v>
      </c>
      <c r="E265" s="13">
        <v>29.524000000000001</v>
      </c>
      <c r="F265" s="13"/>
      <c r="G265" s="13">
        <v>31.164471365782699</v>
      </c>
      <c r="H265" s="13">
        <v>32.1115686799264</v>
      </c>
      <c r="I265" s="13"/>
      <c r="J265" s="13"/>
      <c r="K265" s="13"/>
      <c r="L265" s="13"/>
      <c r="M265" s="13"/>
      <c r="N265" s="13"/>
      <c r="O265" s="13"/>
      <c r="P265" s="13"/>
      <c r="R265" s="13" t="str">
        <f t="shared" si="217"/>
        <v/>
      </c>
      <c r="S265" s="13" t="str">
        <f t="shared" si="199"/>
        <v/>
      </c>
      <c r="T265" s="13" t="str">
        <f t="shared" si="200"/>
        <v/>
      </c>
      <c r="U265" s="13" t="str">
        <f t="shared" si="201"/>
        <v/>
      </c>
      <c r="V265" s="13" t="str">
        <f t="shared" si="202"/>
        <v/>
      </c>
      <c r="W265" s="13" t="str">
        <f t="shared" si="203"/>
        <v/>
      </c>
      <c r="X265" s="13" t="str">
        <f t="shared" si="204"/>
        <v/>
      </c>
      <c r="Y265" s="13" t="str">
        <f t="shared" si="205"/>
        <v/>
      </c>
      <c r="Z265" s="13" t="str">
        <f t="shared" si="206"/>
        <v/>
      </c>
      <c r="AA265" s="13" t="str">
        <f t="shared" si="207"/>
        <v/>
      </c>
      <c r="AC265" s="14" t="str">
        <f t="shared" si="218"/>
        <v/>
      </c>
      <c r="AD265" s="14" t="str">
        <f t="shared" si="208"/>
        <v/>
      </c>
      <c r="AE265" s="14" t="str">
        <f t="shared" si="209"/>
        <v/>
      </c>
      <c r="AF265" s="14" t="str">
        <f t="shared" si="210"/>
        <v/>
      </c>
      <c r="AG265" s="14" t="str">
        <f t="shared" si="211"/>
        <v/>
      </c>
      <c r="AH265" s="14" t="str">
        <f t="shared" si="212"/>
        <v/>
      </c>
      <c r="AI265" s="14" t="str">
        <f t="shared" si="213"/>
        <v/>
      </c>
      <c r="AJ265" s="14" t="str">
        <f t="shared" si="214"/>
        <v/>
      </c>
      <c r="AK265" s="14" t="str">
        <f t="shared" si="215"/>
        <v/>
      </c>
      <c r="AL265" s="14" t="str">
        <f t="shared" si="216"/>
        <v/>
      </c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Y265" s="20">
        <f t="shared" si="187"/>
        <v>0</v>
      </c>
      <c r="AZ265" s="20">
        <f t="shared" si="188"/>
        <v>920.09985260336839</v>
      </c>
      <c r="BA265" s="20">
        <f t="shared" si="189"/>
        <v>948.06195370614705</v>
      </c>
      <c r="BB265" s="20" t="str">
        <f t="shared" si="190"/>
        <v/>
      </c>
      <c r="BC265" s="20" t="str">
        <f t="shared" si="191"/>
        <v/>
      </c>
      <c r="BD265" s="20" t="str">
        <f t="shared" si="192"/>
        <v/>
      </c>
      <c r="BE265" s="20" t="str">
        <f t="shared" si="193"/>
        <v/>
      </c>
      <c r="BF265" s="20" t="str">
        <f t="shared" si="194"/>
        <v/>
      </c>
      <c r="BG265" s="20" t="str">
        <f t="shared" si="195"/>
        <v/>
      </c>
      <c r="BH265" s="20" t="str">
        <f t="shared" si="196"/>
        <v/>
      </c>
      <c r="BI265" s="20" t="str">
        <f t="shared" si="197"/>
        <v/>
      </c>
    </row>
    <row r="266" spans="2:61">
      <c r="B266" t="str">
        <f t="shared" si="198"/>
        <v>2014:4</v>
      </c>
      <c r="C266">
        <v>2014</v>
      </c>
      <c r="D266">
        <v>4</v>
      </c>
      <c r="E266" s="13">
        <v>30.713999999999999</v>
      </c>
      <c r="F266" s="13"/>
      <c r="G266" s="13">
        <v>28.474064124659598</v>
      </c>
      <c r="H266" s="13">
        <v>29.4449011321102</v>
      </c>
      <c r="I266" s="13"/>
      <c r="J266" s="13"/>
      <c r="K266" s="13"/>
      <c r="L266" s="13"/>
      <c r="M266" s="13"/>
      <c r="N266" s="13"/>
      <c r="O266" s="13"/>
      <c r="P266" s="13"/>
      <c r="R266" s="13" t="str">
        <f t="shared" si="217"/>
        <v/>
      </c>
      <c r="S266" s="13" t="str">
        <f t="shared" si="199"/>
        <v/>
      </c>
      <c r="T266" s="13" t="str">
        <f t="shared" si="200"/>
        <v/>
      </c>
      <c r="U266" s="13" t="str">
        <f t="shared" si="201"/>
        <v/>
      </c>
      <c r="V266" s="13" t="str">
        <f t="shared" si="202"/>
        <v/>
      </c>
      <c r="W266" s="13" t="str">
        <f t="shared" si="203"/>
        <v/>
      </c>
      <c r="X266" s="13" t="str">
        <f t="shared" si="204"/>
        <v/>
      </c>
      <c r="Y266" s="13" t="str">
        <f t="shared" si="205"/>
        <v/>
      </c>
      <c r="Z266" s="13" t="str">
        <f t="shared" si="206"/>
        <v/>
      </c>
      <c r="AA266" s="13" t="str">
        <f t="shared" si="207"/>
        <v/>
      </c>
      <c r="AC266" s="14" t="str">
        <f t="shared" si="218"/>
        <v/>
      </c>
      <c r="AD266" s="14" t="str">
        <f t="shared" si="208"/>
        <v/>
      </c>
      <c r="AE266" s="14" t="str">
        <f t="shared" si="209"/>
        <v/>
      </c>
      <c r="AF266" s="14" t="str">
        <f t="shared" si="210"/>
        <v/>
      </c>
      <c r="AG266" s="14" t="str">
        <f t="shared" si="211"/>
        <v/>
      </c>
      <c r="AH266" s="14" t="str">
        <f t="shared" si="212"/>
        <v/>
      </c>
      <c r="AI266" s="14" t="str">
        <f t="shared" si="213"/>
        <v/>
      </c>
      <c r="AJ266" s="14" t="str">
        <f t="shared" si="214"/>
        <v/>
      </c>
      <c r="AK266" s="14" t="str">
        <f t="shared" si="215"/>
        <v/>
      </c>
      <c r="AL266" s="14" t="str">
        <f t="shared" si="216"/>
        <v/>
      </c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  <c r="AY266" s="20">
        <f t="shared" si="187"/>
        <v>0</v>
      </c>
      <c r="AZ266" s="20">
        <f t="shared" si="188"/>
        <v>874.55240552479484</v>
      </c>
      <c r="BA266" s="20">
        <f t="shared" si="189"/>
        <v>904.37069337163268</v>
      </c>
      <c r="BB266" s="20" t="str">
        <f t="shared" si="190"/>
        <v/>
      </c>
      <c r="BC266" s="20" t="str">
        <f t="shared" si="191"/>
        <v/>
      </c>
      <c r="BD266" s="20" t="str">
        <f t="shared" si="192"/>
        <v/>
      </c>
      <c r="BE266" s="20" t="str">
        <f t="shared" si="193"/>
        <v/>
      </c>
      <c r="BF266" s="20" t="str">
        <f t="shared" si="194"/>
        <v/>
      </c>
      <c r="BG266" s="20" t="str">
        <f t="shared" si="195"/>
        <v/>
      </c>
      <c r="BH266" s="20" t="str">
        <f t="shared" si="196"/>
        <v/>
      </c>
      <c r="BI266" s="20" t="str">
        <f t="shared" si="197"/>
        <v/>
      </c>
    </row>
    <row r="267" spans="2:61">
      <c r="B267" t="str">
        <f t="shared" si="198"/>
        <v>2014:5</v>
      </c>
      <c r="C267">
        <v>2014</v>
      </c>
      <c r="D267">
        <v>5</v>
      </c>
      <c r="E267" s="13">
        <v>29.524000000000001</v>
      </c>
      <c r="F267" s="13"/>
      <c r="G267" s="13">
        <v>32.387105606446902</v>
      </c>
      <c r="H267" s="13">
        <v>33.386009933379398</v>
      </c>
      <c r="I267" s="13"/>
      <c r="J267" s="13"/>
      <c r="K267" s="13"/>
      <c r="L267" s="13"/>
      <c r="M267" s="13"/>
      <c r="N267" s="13"/>
      <c r="O267" s="13"/>
      <c r="P267" s="13"/>
      <c r="R267" s="13" t="str">
        <f t="shared" si="217"/>
        <v/>
      </c>
      <c r="S267" s="13" t="str">
        <f t="shared" si="199"/>
        <v/>
      </c>
      <c r="T267" s="13" t="str">
        <f t="shared" si="200"/>
        <v/>
      </c>
      <c r="U267" s="13" t="str">
        <f t="shared" si="201"/>
        <v/>
      </c>
      <c r="V267" s="13" t="str">
        <f t="shared" si="202"/>
        <v/>
      </c>
      <c r="W267" s="13" t="str">
        <f t="shared" si="203"/>
        <v/>
      </c>
      <c r="X267" s="13" t="str">
        <f t="shared" si="204"/>
        <v/>
      </c>
      <c r="Y267" s="13" t="str">
        <f t="shared" si="205"/>
        <v/>
      </c>
      <c r="Z267" s="13" t="str">
        <f t="shared" si="206"/>
        <v/>
      </c>
      <c r="AA267" s="13" t="str">
        <f t="shared" si="207"/>
        <v/>
      </c>
      <c r="AC267" s="14" t="str">
        <f t="shared" si="218"/>
        <v/>
      </c>
      <c r="AD267" s="14" t="str">
        <f t="shared" si="208"/>
        <v/>
      </c>
      <c r="AE267" s="14" t="str">
        <f t="shared" si="209"/>
        <v/>
      </c>
      <c r="AF267" s="14" t="str">
        <f t="shared" si="210"/>
        <v/>
      </c>
      <c r="AG267" s="14" t="str">
        <f t="shared" si="211"/>
        <v/>
      </c>
      <c r="AH267" s="14" t="str">
        <f t="shared" si="212"/>
        <v/>
      </c>
      <c r="AI267" s="14" t="str">
        <f t="shared" si="213"/>
        <v/>
      </c>
      <c r="AJ267" s="14" t="str">
        <f t="shared" si="214"/>
        <v/>
      </c>
      <c r="AK267" s="14" t="str">
        <f t="shared" si="215"/>
        <v/>
      </c>
      <c r="AL267" s="14" t="str">
        <f t="shared" si="216"/>
        <v/>
      </c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Y267" s="20">
        <f t="shared" si="187"/>
        <v>0</v>
      </c>
      <c r="AZ267" s="20">
        <f t="shared" si="188"/>
        <v>956.1969059247383</v>
      </c>
      <c r="BA267" s="20">
        <f t="shared" si="189"/>
        <v>985.68855727309335</v>
      </c>
      <c r="BB267" s="20" t="str">
        <f t="shared" si="190"/>
        <v/>
      </c>
      <c r="BC267" s="20" t="str">
        <f t="shared" si="191"/>
        <v/>
      </c>
      <c r="BD267" s="20" t="str">
        <f t="shared" si="192"/>
        <v/>
      </c>
      <c r="BE267" s="20" t="str">
        <f t="shared" si="193"/>
        <v/>
      </c>
      <c r="BF267" s="20" t="str">
        <f t="shared" si="194"/>
        <v/>
      </c>
      <c r="BG267" s="20" t="str">
        <f t="shared" si="195"/>
        <v/>
      </c>
      <c r="BH267" s="20" t="str">
        <f t="shared" si="196"/>
        <v/>
      </c>
      <c r="BI267" s="20" t="str">
        <f t="shared" si="197"/>
        <v/>
      </c>
    </row>
    <row r="268" spans="2:61">
      <c r="B268" t="str">
        <f t="shared" si="198"/>
        <v>2014:6</v>
      </c>
      <c r="C268">
        <v>2014</v>
      </c>
      <c r="D268">
        <v>6</v>
      </c>
      <c r="E268" s="13">
        <v>30.619</v>
      </c>
      <c r="F268" s="13"/>
      <c r="G268" s="13">
        <v>44.458879593270403</v>
      </c>
      <c r="H268" s="13">
        <v>45.497260427506298</v>
      </c>
      <c r="I268" s="13"/>
      <c r="J268" s="13"/>
      <c r="K268" s="13"/>
      <c r="L268" s="13"/>
      <c r="M268" s="13"/>
      <c r="N268" s="13"/>
      <c r="O268" s="13"/>
      <c r="P268" s="13"/>
      <c r="R268" s="13" t="str">
        <f t="shared" si="217"/>
        <v/>
      </c>
      <c r="S268" s="13" t="str">
        <f t="shared" si="199"/>
        <v/>
      </c>
      <c r="T268" s="13" t="str">
        <f t="shared" si="200"/>
        <v/>
      </c>
      <c r="U268" s="13" t="str">
        <f t="shared" si="201"/>
        <v/>
      </c>
      <c r="V268" s="13" t="str">
        <f t="shared" si="202"/>
        <v/>
      </c>
      <c r="W268" s="13" t="str">
        <f t="shared" si="203"/>
        <v/>
      </c>
      <c r="X268" s="13" t="str">
        <f t="shared" si="204"/>
        <v/>
      </c>
      <c r="Y268" s="13" t="str">
        <f t="shared" si="205"/>
        <v/>
      </c>
      <c r="Z268" s="13" t="str">
        <f t="shared" si="206"/>
        <v/>
      </c>
      <c r="AA268" s="13" t="str">
        <f t="shared" si="207"/>
        <v/>
      </c>
      <c r="AC268" s="14" t="str">
        <f t="shared" si="218"/>
        <v/>
      </c>
      <c r="AD268" s="14" t="str">
        <f t="shared" si="208"/>
        <v/>
      </c>
      <c r="AE268" s="14" t="str">
        <f t="shared" si="209"/>
        <v/>
      </c>
      <c r="AF268" s="14" t="str">
        <f t="shared" si="210"/>
        <v/>
      </c>
      <c r="AG268" s="14" t="str">
        <f t="shared" si="211"/>
        <v/>
      </c>
      <c r="AH268" s="14" t="str">
        <f t="shared" si="212"/>
        <v/>
      </c>
      <c r="AI268" s="14" t="str">
        <f t="shared" si="213"/>
        <v/>
      </c>
      <c r="AJ268" s="14" t="str">
        <f t="shared" si="214"/>
        <v/>
      </c>
      <c r="AK268" s="14" t="str">
        <f t="shared" si="215"/>
        <v/>
      </c>
      <c r="AL268" s="14" t="str">
        <f t="shared" si="216"/>
        <v/>
      </c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Y268" s="20">
        <f t="shared" si="187"/>
        <v>0</v>
      </c>
      <c r="AZ268" s="20">
        <f t="shared" si="188"/>
        <v>1361.2864342663465</v>
      </c>
      <c r="BA268" s="20">
        <f t="shared" si="189"/>
        <v>1393.0806170298154</v>
      </c>
      <c r="BB268" s="20" t="str">
        <f t="shared" si="190"/>
        <v/>
      </c>
      <c r="BC268" s="20" t="str">
        <f t="shared" si="191"/>
        <v/>
      </c>
      <c r="BD268" s="20" t="str">
        <f t="shared" si="192"/>
        <v/>
      </c>
      <c r="BE268" s="20" t="str">
        <f t="shared" si="193"/>
        <v/>
      </c>
      <c r="BF268" s="20" t="str">
        <f t="shared" si="194"/>
        <v/>
      </c>
      <c r="BG268" s="20" t="str">
        <f t="shared" si="195"/>
        <v/>
      </c>
      <c r="BH268" s="20" t="str">
        <f t="shared" si="196"/>
        <v/>
      </c>
      <c r="BI268" s="20" t="str">
        <f t="shared" si="197"/>
        <v/>
      </c>
    </row>
    <row r="269" spans="2:61">
      <c r="B269" t="str">
        <f t="shared" si="198"/>
        <v>2014:7</v>
      </c>
      <c r="C269">
        <v>2014</v>
      </c>
      <c r="D269">
        <v>7</v>
      </c>
      <c r="E269" s="13">
        <v>30.713999999999999</v>
      </c>
      <c r="F269" s="13"/>
      <c r="G269" s="13">
        <v>51.703386620376101</v>
      </c>
      <c r="H269" s="13">
        <v>52.783360341536003</v>
      </c>
      <c r="I269" s="13"/>
      <c r="J269" s="13"/>
      <c r="K269" s="13"/>
      <c r="L269" s="13"/>
      <c r="M269" s="13"/>
      <c r="N269" s="13"/>
      <c r="O269" s="13"/>
      <c r="P269" s="13"/>
      <c r="R269" s="13" t="str">
        <f t="shared" si="217"/>
        <v/>
      </c>
      <c r="S269" s="13" t="str">
        <f t="shared" si="199"/>
        <v/>
      </c>
      <c r="T269" s="13" t="str">
        <f t="shared" si="200"/>
        <v/>
      </c>
      <c r="U269" s="13" t="str">
        <f t="shared" si="201"/>
        <v/>
      </c>
      <c r="V269" s="13" t="str">
        <f t="shared" si="202"/>
        <v/>
      </c>
      <c r="W269" s="13" t="str">
        <f t="shared" si="203"/>
        <v/>
      </c>
      <c r="X269" s="13" t="str">
        <f t="shared" si="204"/>
        <v/>
      </c>
      <c r="Y269" s="13" t="str">
        <f t="shared" si="205"/>
        <v/>
      </c>
      <c r="Z269" s="13" t="str">
        <f t="shared" si="206"/>
        <v/>
      </c>
      <c r="AA269" s="13" t="str">
        <f t="shared" si="207"/>
        <v/>
      </c>
      <c r="AC269" s="14" t="str">
        <f t="shared" si="218"/>
        <v/>
      </c>
      <c r="AD269" s="14" t="str">
        <f t="shared" si="208"/>
        <v/>
      </c>
      <c r="AE269" s="14" t="str">
        <f t="shared" si="209"/>
        <v/>
      </c>
      <c r="AF269" s="14" t="str">
        <f t="shared" si="210"/>
        <v/>
      </c>
      <c r="AG269" s="14" t="str">
        <f t="shared" si="211"/>
        <v/>
      </c>
      <c r="AH269" s="14" t="str">
        <f t="shared" si="212"/>
        <v/>
      </c>
      <c r="AI269" s="14" t="str">
        <f t="shared" si="213"/>
        <v/>
      </c>
      <c r="AJ269" s="14" t="str">
        <f t="shared" si="214"/>
        <v/>
      </c>
      <c r="AK269" s="14" t="str">
        <f t="shared" si="215"/>
        <v/>
      </c>
      <c r="AL269" s="14" t="str">
        <f t="shared" si="216"/>
        <v/>
      </c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  <c r="AY269" s="20">
        <f t="shared" si="187"/>
        <v>0</v>
      </c>
      <c r="AZ269" s="20">
        <f t="shared" si="188"/>
        <v>1588.0178166582316</v>
      </c>
      <c r="BA269" s="20">
        <f t="shared" si="189"/>
        <v>1621.1881295299368</v>
      </c>
      <c r="BB269" s="20" t="str">
        <f t="shared" si="190"/>
        <v/>
      </c>
      <c r="BC269" s="20" t="str">
        <f t="shared" si="191"/>
        <v/>
      </c>
      <c r="BD269" s="20" t="str">
        <f t="shared" si="192"/>
        <v/>
      </c>
      <c r="BE269" s="20" t="str">
        <f t="shared" si="193"/>
        <v/>
      </c>
      <c r="BF269" s="20" t="str">
        <f t="shared" si="194"/>
        <v/>
      </c>
      <c r="BG269" s="20" t="str">
        <f t="shared" si="195"/>
        <v/>
      </c>
      <c r="BH269" s="20" t="str">
        <f t="shared" si="196"/>
        <v/>
      </c>
      <c r="BI269" s="20" t="str">
        <f t="shared" si="197"/>
        <v/>
      </c>
    </row>
    <row r="270" spans="2:61">
      <c r="B270" t="str">
        <f t="shared" si="198"/>
        <v>2014:8</v>
      </c>
      <c r="C270">
        <v>2014</v>
      </c>
      <c r="D270">
        <v>8</v>
      </c>
      <c r="E270" s="13">
        <v>30.475999999999999</v>
      </c>
      <c r="F270" s="13"/>
      <c r="G270" s="13">
        <v>52.346856690686003</v>
      </c>
      <c r="H270" s="13">
        <v>53.462217508772603</v>
      </c>
      <c r="I270" s="13"/>
      <c r="J270" s="13"/>
      <c r="K270" s="13"/>
      <c r="L270" s="13"/>
      <c r="M270" s="13"/>
      <c r="N270" s="13"/>
      <c r="O270" s="13"/>
      <c r="P270" s="13"/>
      <c r="R270" s="13" t="str">
        <f t="shared" si="217"/>
        <v/>
      </c>
      <c r="S270" s="13" t="str">
        <f t="shared" si="199"/>
        <v/>
      </c>
      <c r="T270" s="13" t="str">
        <f t="shared" si="200"/>
        <v/>
      </c>
      <c r="U270" s="13" t="str">
        <f t="shared" si="201"/>
        <v/>
      </c>
      <c r="V270" s="13" t="str">
        <f t="shared" si="202"/>
        <v/>
      </c>
      <c r="W270" s="13" t="str">
        <f t="shared" si="203"/>
        <v/>
      </c>
      <c r="X270" s="13" t="str">
        <f t="shared" si="204"/>
        <v/>
      </c>
      <c r="Y270" s="13" t="str">
        <f t="shared" si="205"/>
        <v/>
      </c>
      <c r="Z270" s="13" t="str">
        <f t="shared" si="206"/>
        <v/>
      </c>
      <c r="AA270" s="13" t="str">
        <f t="shared" si="207"/>
        <v/>
      </c>
      <c r="AC270" s="14" t="str">
        <f t="shared" si="218"/>
        <v/>
      </c>
      <c r="AD270" s="14" t="str">
        <f t="shared" si="208"/>
        <v/>
      </c>
      <c r="AE270" s="14" t="str">
        <f t="shared" si="209"/>
        <v/>
      </c>
      <c r="AF270" s="14" t="str">
        <f t="shared" si="210"/>
        <v/>
      </c>
      <c r="AG270" s="14" t="str">
        <f t="shared" si="211"/>
        <v/>
      </c>
      <c r="AH270" s="14" t="str">
        <f t="shared" si="212"/>
        <v/>
      </c>
      <c r="AI270" s="14" t="str">
        <f t="shared" si="213"/>
        <v/>
      </c>
      <c r="AJ270" s="14" t="str">
        <f t="shared" si="214"/>
        <v/>
      </c>
      <c r="AK270" s="14" t="str">
        <f t="shared" si="215"/>
        <v/>
      </c>
      <c r="AL270" s="14" t="str">
        <f t="shared" si="216"/>
        <v/>
      </c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Y270" s="20">
        <f t="shared" si="187"/>
        <v>0</v>
      </c>
      <c r="AZ270" s="20">
        <f t="shared" si="188"/>
        <v>1595.3228045053465</v>
      </c>
      <c r="BA270" s="20">
        <f t="shared" si="189"/>
        <v>1629.3145407973539</v>
      </c>
      <c r="BB270" s="20" t="str">
        <f t="shared" si="190"/>
        <v/>
      </c>
      <c r="BC270" s="20" t="str">
        <f t="shared" si="191"/>
        <v/>
      </c>
      <c r="BD270" s="20" t="str">
        <f t="shared" si="192"/>
        <v/>
      </c>
      <c r="BE270" s="20" t="str">
        <f t="shared" si="193"/>
        <v/>
      </c>
      <c r="BF270" s="20" t="str">
        <f t="shared" si="194"/>
        <v/>
      </c>
      <c r="BG270" s="20" t="str">
        <f t="shared" si="195"/>
        <v/>
      </c>
      <c r="BH270" s="20" t="str">
        <f t="shared" si="196"/>
        <v/>
      </c>
      <c r="BI270" s="20" t="str">
        <f t="shared" si="197"/>
        <v/>
      </c>
    </row>
    <row r="271" spans="2:61">
      <c r="B271" t="str">
        <f t="shared" si="198"/>
        <v>2014:9</v>
      </c>
      <c r="C271">
        <v>2014</v>
      </c>
      <c r="D271">
        <v>9</v>
      </c>
      <c r="E271" s="13">
        <v>31.143000000000001</v>
      </c>
      <c r="F271" s="13"/>
      <c r="G271" s="13">
        <v>48.2857532166718</v>
      </c>
      <c r="H271" s="13">
        <v>49.437410966368503</v>
      </c>
      <c r="I271" s="13"/>
      <c r="J271" s="13"/>
      <c r="K271" s="13"/>
      <c r="L271" s="13"/>
      <c r="M271" s="13"/>
      <c r="N271" s="13"/>
      <c r="O271" s="13"/>
      <c r="P271" s="13"/>
      <c r="R271" s="13" t="str">
        <f t="shared" si="217"/>
        <v/>
      </c>
      <c r="S271" s="13" t="str">
        <f t="shared" si="199"/>
        <v/>
      </c>
      <c r="T271" s="13" t="str">
        <f t="shared" si="200"/>
        <v/>
      </c>
      <c r="U271" s="13" t="str">
        <f t="shared" si="201"/>
        <v/>
      </c>
      <c r="V271" s="13" t="str">
        <f t="shared" si="202"/>
        <v/>
      </c>
      <c r="W271" s="13" t="str">
        <f t="shared" si="203"/>
        <v/>
      </c>
      <c r="X271" s="13" t="str">
        <f t="shared" si="204"/>
        <v/>
      </c>
      <c r="Y271" s="13" t="str">
        <f t="shared" si="205"/>
        <v/>
      </c>
      <c r="Z271" s="13" t="str">
        <f t="shared" si="206"/>
        <v/>
      </c>
      <c r="AA271" s="13" t="str">
        <f t="shared" si="207"/>
        <v/>
      </c>
      <c r="AC271" s="14" t="str">
        <f t="shared" si="218"/>
        <v/>
      </c>
      <c r="AD271" s="14" t="str">
        <f t="shared" si="208"/>
        <v/>
      </c>
      <c r="AE271" s="14" t="str">
        <f t="shared" si="209"/>
        <v/>
      </c>
      <c r="AF271" s="14" t="str">
        <f t="shared" si="210"/>
        <v/>
      </c>
      <c r="AG271" s="14" t="str">
        <f t="shared" si="211"/>
        <v/>
      </c>
      <c r="AH271" s="14" t="str">
        <f t="shared" si="212"/>
        <v/>
      </c>
      <c r="AI271" s="14" t="str">
        <f t="shared" si="213"/>
        <v/>
      </c>
      <c r="AJ271" s="14" t="str">
        <f t="shared" si="214"/>
        <v/>
      </c>
      <c r="AK271" s="14" t="str">
        <f t="shared" si="215"/>
        <v/>
      </c>
      <c r="AL271" s="14" t="str">
        <f t="shared" si="216"/>
        <v/>
      </c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Y271" s="20">
        <f t="shared" si="187"/>
        <v>0</v>
      </c>
      <c r="AZ271" s="20">
        <f t="shared" si="188"/>
        <v>1503.76321242681</v>
      </c>
      <c r="BA271" s="20">
        <f t="shared" si="189"/>
        <v>1539.6292897256144</v>
      </c>
      <c r="BB271" s="20" t="str">
        <f t="shared" si="190"/>
        <v/>
      </c>
      <c r="BC271" s="20" t="str">
        <f t="shared" si="191"/>
        <v/>
      </c>
      <c r="BD271" s="20" t="str">
        <f t="shared" si="192"/>
        <v/>
      </c>
      <c r="BE271" s="20" t="str">
        <f t="shared" si="193"/>
        <v/>
      </c>
      <c r="BF271" s="20" t="str">
        <f t="shared" si="194"/>
        <v/>
      </c>
      <c r="BG271" s="20" t="str">
        <f t="shared" si="195"/>
        <v/>
      </c>
      <c r="BH271" s="20" t="str">
        <f t="shared" si="196"/>
        <v/>
      </c>
      <c r="BI271" s="20" t="str">
        <f t="shared" si="197"/>
        <v/>
      </c>
    </row>
    <row r="272" spans="2:61">
      <c r="B272" t="str">
        <f t="shared" si="198"/>
        <v>2014:10</v>
      </c>
      <c r="C272">
        <v>2014</v>
      </c>
      <c r="D272">
        <v>10</v>
      </c>
      <c r="E272" s="13">
        <v>30.762</v>
      </c>
      <c r="F272" s="13"/>
      <c r="G272" s="13">
        <v>38.994967951035001</v>
      </c>
      <c r="H272" s="13">
        <v>40.173565455626402</v>
      </c>
      <c r="I272" s="13"/>
      <c r="J272" s="13"/>
      <c r="K272" s="13"/>
      <c r="L272" s="13"/>
      <c r="M272" s="13"/>
      <c r="N272" s="13"/>
      <c r="O272" s="13"/>
      <c r="P272" s="13"/>
      <c r="R272" s="13" t="str">
        <f t="shared" si="217"/>
        <v/>
      </c>
      <c r="S272" s="13" t="str">
        <f t="shared" si="199"/>
        <v/>
      </c>
      <c r="T272" s="13" t="str">
        <f t="shared" si="200"/>
        <v/>
      </c>
      <c r="U272" s="13" t="str">
        <f t="shared" si="201"/>
        <v/>
      </c>
      <c r="V272" s="13" t="str">
        <f t="shared" si="202"/>
        <v/>
      </c>
      <c r="W272" s="13" t="str">
        <f t="shared" si="203"/>
        <v/>
      </c>
      <c r="X272" s="13" t="str">
        <f t="shared" si="204"/>
        <v/>
      </c>
      <c r="Y272" s="13" t="str">
        <f t="shared" si="205"/>
        <v/>
      </c>
      <c r="Z272" s="13" t="str">
        <f t="shared" si="206"/>
        <v/>
      </c>
      <c r="AA272" s="13" t="str">
        <f t="shared" si="207"/>
        <v/>
      </c>
      <c r="AC272" s="14" t="str">
        <f t="shared" si="218"/>
        <v/>
      </c>
      <c r="AD272" s="14" t="str">
        <f t="shared" si="208"/>
        <v/>
      </c>
      <c r="AE272" s="14" t="str">
        <f t="shared" si="209"/>
        <v/>
      </c>
      <c r="AF272" s="14" t="str">
        <f t="shared" si="210"/>
        <v/>
      </c>
      <c r="AG272" s="14" t="str">
        <f t="shared" si="211"/>
        <v/>
      </c>
      <c r="AH272" s="14" t="str">
        <f t="shared" si="212"/>
        <v/>
      </c>
      <c r="AI272" s="14" t="str">
        <f t="shared" si="213"/>
        <v/>
      </c>
      <c r="AJ272" s="14" t="str">
        <f t="shared" si="214"/>
        <v/>
      </c>
      <c r="AK272" s="14" t="str">
        <f t="shared" si="215"/>
        <v/>
      </c>
      <c r="AL272" s="14" t="str">
        <f t="shared" si="216"/>
        <v/>
      </c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Y272" s="20">
        <f t="shared" si="187"/>
        <v>0</v>
      </c>
      <c r="AZ272" s="20">
        <f t="shared" si="188"/>
        <v>1199.5632041097388</v>
      </c>
      <c r="BA272" s="20">
        <f t="shared" si="189"/>
        <v>1235.8192205459793</v>
      </c>
      <c r="BB272" s="20" t="str">
        <f t="shared" si="190"/>
        <v/>
      </c>
      <c r="BC272" s="20" t="str">
        <f t="shared" si="191"/>
        <v/>
      </c>
      <c r="BD272" s="20" t="str">
        <f t="shared" si="192"/>
        <v/>
      </c>
      <c r="BE272" s="20" t="str">
        <f t="shared" si="193"/>
        <v/>
      </c>
      <c r="BF272" s="20" t="str">
        <f t="shared" si="194"/>
        <v/>
      </c>
      <c r="BG272" s="20" t="str">
        <f t="shared" si="195"/>
        <v/>
      </c>
      <c r="BH272" s="20" t="str">
        <f t="shared" si="196"/>
        <v/>
      </c>
      <c r="BI272" s="20" t="str">
        <f t="shared" si="197"/>
        <v/>
      </c>
    </row>
    <row r="273" spans="2:61">
      <c r="B273" t="str">
        <f t="shared" si="198"/>
        <v>2014:11</v>
      </c>
      <c r="C273">
        <v>2014</v>
      </c>
      <c r="D273">
        <v>11</v>
      </c>
      <c r="E273" s="13">
        <v>28.619</v>
      </c>
      <c r="F273" s="13"/>
      <c r="G273" s="13">
        <v>29.588198718529299</v>
      </c>
      <c r="H273" s="13">
        <v>30.789753740698998</v>
      </c>
      <c r="I273" s="13"/>
      <c r="J273" s="13"/>
      <c r="K273" s="13"/>
      <c r="L273" s="13"/>
      <c r="M273" s="13"/>
      <c r="N273" s="13"/>
      <c r="O273" s="13"/>
      <c r="P273" s="13"/>
      <c r="R273" s="13" t="str">
        <f t="shared" si="217"/>
        <v/>
      </c>
      <c r="S273" s="13" t="str">
        <f t="shared" si="199"/>
        <v/>
      </c>
      <c r="T273" s="13" t="str">
        <f t="shared" si="200"/>
        <v/>
      </c>
      <c r="U273" s="13" t="str">
        <f t="shared" si="201"/>
        <v/>
      </c>
      <c r="V273" s="13" t="str">
        <f t="shared" si="202"/>
        <v/>
      </c>
      <c r="W273" s="13" t="str">
        <f t="shared" si="203"/>
        <v/>
      </c>
      <c r="X273" s="13" t="str">
        <f t="shared" si="204"/>
        <v/>
      </c>
      <c r="Y273" s="13" t="str">
        <f t="shared" si="205"/>
        <v/>
      </c>
      <c r="Z273" s="13" t="str">
        <f t="shared" si="206"/>
        <v/>
      </c>
      <c r="AA273" s="13" t="str">
        <f t="shared" si="207"/>
        <v/>
      </c>
      <c r="AC273" s="14" t="str">
        <f t="shared" si="218"/>
        <v/>
      </c>
      <c r="AD273" s="14" t="str">
        <f t="shared" si="208"/>
        <v/>
      </c>
      <c r="AE273" s="14" t="str">
        <f t="shared" si="209"/>
        <v/>
      </c>
      <c r="AF273" s="14" t="str">
        <f t="shared" si="210"/>
        <v/>
      </c>
      <c r="AG273" s="14" t="str">
        <f t="shared" si="211"/>
        <v/>
      </c>
      <c r="AH273" s="14" t="str">
        <f t="shared" si="212"/>
        <v/>
      </c>
      <c r="AI273" s="14" t="str">
        <f t="shared" si="213"/>
        <v/>
      </c>
      <c r="AJ273" s="14" t="str">
        <f t="shared" si="214"/>
        <v/>
      </c>
      <c r="AK273" s="14" t="str">
        <f t="shared" si="215"/>
        <v/>
      </c>
      <c r="AL273" s="14" t="str">
        <f t="shared" si="216"/>
        <v/>
      </c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Y273" s="20">
        <f t="shared" si="187"/>
        <v>0</v>
      </c>
      <c r="AZ273" s="20">
        <f t="shared" si="188"/>
        <v>846.78465912559</v>
      </c>
      <c r="BA273" s="20">
        <f t="shared" si="189"/>
        <v>881.17196230506465</v>
      </c>
      <c r="BB273" s="20" t="str">
        <f t="shared" si="190"/>
        <v/>
      </c>
      <c r="BC273" s="20" t="str">
        <f t="shared" si="191"/>
        <v/>
      </c>
      <c r="BD273" s="20" t="str">
        <f t="shared" si="192"/>
        <v/>
      </c>
      <c r="BE273" s="20" t="str">
        <f t="shared" si="193"/>
        <v/>
      </c>
      <c r="BF273" s="20" t="str">
        <f t="shared" si="194"/>
        <v/>
      </c>
      <c r="BG273" s="20" t="str">
        <f t="shared" si="195"/>
        <v/>
      </c>
      <c r="BH273" s="20" t="str">
        <f t="shared" si="196"/>
        <v/>
      </c>
      <c r="BI273" s="20" t="str">
        <f t="shared" si="197"/>
        <v/>
      </c>
    </row>
    <row r="274" spans="2:61">
      <c r="B274" t="str">
        <f t="shared" si="198"/>
        <v>2014:12</v>
      </c>
      <c r="C274">
        <v>2014</v>
      </c>
      <c r="D274">
        <v>12</v>
      </c>
      <c r="E274" s="13">
        <v>31.238</v>
      </c>
      <c r="F274" s="13"/>
      <c r="G274" s="13">
        <v>32.531253675626402</v>
      </c>
      <c r="H274" s="13">
        <v>33.754754383676399</v>
      </c>
      <c r="I274" s="13"/>
      <c r="J274" s="13"/>
      <c r="K274" s="13"/>
      <c r="L274" s="13"/>
      <c r="M274" s="13"/>
      <c r="N274" s="13"/>
      <c r="O274" s="13"/>
      <c r="P274" s="13"/>
      <c r="R274" s="13" t="str">
        <f t="shared" si="217"/>
        <v/>
      </c>
      <c r="S274" s="13" t="str">
        <f t="shared" si="199"/>
        <v/>
      </c>
      <c r="T274" s="13" t="str">
        <f t="shared" si="200"/>
        <v/>
      </c>
      <c r="U274" s="13" t="str">
        <f t="shared" si="201"/>
        <v/>
      </c>
      <c r="V274" s="13" t="str">
        <f t="shared" si="202"/>
        <v/>
      </c>
      <c r="W274" s="13" t="str">
        <f t="shared" si="203"/>
        <v/>
      </c>
      <c r="X274" s="13" t="str">
        <f t="shared" si="204"/>
        <v/>
      </c>
      <c r="Y274" s="13" t="str">
        <f t="shared" si="205"/>
        <v/>
      </c>
      <c r="Z274" s="13" t="str">
        <f t="shared" si="206"/>
        <v/>
      </c>
      <c r="AA274" s="13" t="str">
        <f t="shared" si="207"/>
        <v/>
      </c>
      <c r="AC274" s="14" t="str">
        <f t="shared" si="218"/>
        <v/>
      </c>
      <c r="AD274" s="14" t="str">
        <f t="shared" si="208"/>
        <v/>
      </c>
      <c r="AE274" s="14" t="str">
        <f t="shared" si="209"/>
        <v/>
      </c>
      <c r="AF274" s="14" t="str">
        <f t="shared" si="210"/>
        <v/>
      </c>
      <c r="AG274" s="14" t="str">
        <f t="shared" si="211"/>
        <v/>
      </c>
      <c r="AH274" s="14" t="str">
        <f t="shared" si="212"/>
        <v/>
      </c>
      <c r="AI274" s="14" t="str">
        <f t="shared" si="213"/>
        <v/>
      </c>
      <c r="AJ274" s="14" t="str">
        <f t="shared" si="214"/>
        <v/>
      </c>
      <c r="AK274" s="14" t="str">
        <f t="shared" si="215"/>
        <v/>
      </c>
      <c r="AL274" s="14" t="str">
        <f t="shared" si="216"/>
        <v/>
      </c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  <c r="AY274" s="20">
        <f t="shared" si="187"/>
        <v>0</v>
      </c>
      <c r="AZ274" s="20">
        <f t="shared" si="188"/>
        <v>1016.2113023192176</v>
      </c>
      <c r="BA274" s="20">
        <f t="shared" si="189"/>
        <v>1054.4310174372833</v>
      </c>
      <c r="BB274" s="20" t="str">
        <f t="shared" si="190"/>
        <v/>
      </c>
      <c r="BC274" s="20" t="str">
        <f t="shared" si="191"/>
        <v/>
      </c>
      <c r="BD274" s="20" t="str">
        <f t="shared" si="192"/>
        <v/>
      </c>
      <c r="BE274" s="20" t="str">
        <f t="shared" si="193"/>
        <v/>
      </c>
      <c r="BF274" s="20" t="str">
        <f t="shared" si="194"/>
        <v/>
      </c>
      <c r="BG274" s="20" t="str">
        <f t="shared" si="195"/>
        <v/>
      </c>
      <c r="BH274" s="20" t="str">
        <f t="shared" si="196"/>
        <v/>
      </c>
      <c r="BI274" s="20" t="str">
        <f t="shared" si="197"/>
        <v/>
      </c>
    </row>
    <row r="275" spans="2:61">
      <c r="B275" t="str">
        <f t="shared" si="198"/>
        <v>2015:1</v>
      </c>
      <c r="C275">
        <v>2015</v>
      </c>
      <c r="D275">
        <v>1</v>
      </c>
      <c r="E275" s="13">
        <v>32.286000000000001</v>
      </c>
      <c r="F275" s="13"/>
      <c r="G275" s="13">
        <v>38.836953383577601</v>
      </c>
      <c r="H275" s="13">
        <v>40.083442407871303</v>
      </c>
      <c r="I275" s="13"/>
      <c r="J275" s="13"/>
      <c r="K275" s="13"/>
      <c r="L275" s="13"/>
      <c r="M275" s="13"/>
      <c r="N275" s="13"/>
      <c r="O275" s="13"/>
      <c r="P275" s="13"/>
      <c r="R275" s="13" t="str">
        <f t="shared" si="217"/>
        <v/>
      </c>
      <c r="S275" s="13" t="str">
        <f t="shared" si="199"/>
        <v/>
      </c>
      <c r="T275" s="13" t="str">
        <f t="shared" si="200"/>
        <v/>
      </c>
      <c r="U275" s="13" t="str">
        <f t="shared" si="201"/>
        <v/>
      </c>
      <c r="V275" s="13" t="str">
        <f t="shared" si="202"/>
        <v/>
      </c>
      <c r="W275" s="13" t="str">
        <f t="shared" si="203"/>
        <v/>
      </c>
      <c r="X275" s="13" t="str">
        <f t="shared" si="204"/>
        <v/>
      </c>
      <c r="Y275" s="13" t="str">
        <f t="shared" si="205"/>
        <v/>
      </c>
      <c r="Z275" s="13" t="str">
        <f t="shared" si="206"/>
        <v/>
      </c>
      <c r="AA275" s="13" t="str">
        <f t="shared" si="207"/>
        <v/>
      </c>
      <c r="AC275" s="14" t="str">
        <f t="shared" si="218"/>
        <v/>
      </c>
      <c r="AD275" s="14" t="str">
        <f t="shared" si="208"/>
        <v/>
      </c>
      <c r="AE275" s="14" t="str">
        <f t="shared" si="209"/>
        <v/>
      </c>
      <c r="AF275" s="14" t="str">
        <f t="shared" si="210"/>
        <v/>
      </c>
      <c r="AG275" s="14" t="str">
        <f t="shared" si="211"/>
        <v/>
      </c>
      <c r="AH275" s="14" t="str">
        <f t="shared" si="212"/>
        <v/>
      </c>
      <c r="AI275" s="14" t="str">
        <f t="shared" si="213"/>
        <v/>
      </c>
      <c r="AJ275" s="14" t="str">
        <f t="shared" si="214"/>
        <v/>
      </c>
      <c r="AK275" s="14" t="str">
        <f t="shared" si="215"/>
        <v/>
      </c>
      <c r="AL275" s="14" t="str">
        <f t="shared" si="216"/>
        <v/>
      </c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  <c r="AY275" s="20">
        <f t="shared" si="187"/>
        <v>0</v>
      </c>
      <c r="AZ275" s="20">
        <f t="shared" si="188"/>
        <v>1253.8898769421864</v>
      </c>
      <c r="BA275" s="20">
        <f t="shared" si="189"/>
        <v>1294.134021580533</v>
      </c>
      <c r="BB275" s="20" t="str">
        <f t="shared" si="190"/>
        <v/>
      </c>
      <c r="BC275" s="20" t="str">
        <f t="shared" si="191"/>
        <v/>
      </c>
      <c r="BD275" s="20" t="str">
        <f t="shared" si="192"/>
        <v/>
      </c>
      <c r="BE275" s="20" t="str">
        <f t="shared" si="193"/>
        <v/>
      </c>
      <c r="BF275" s="20" t="str">
        <f t="shared" si="194"/>
        <v/>
      </c>
      <c r="BG275" s="20" t="str">
        <f t="shared" si="195"/>
        <v/>
      </c>
      <c r="BH275" s="20" t="str">
        <f t="shared" si="196"/>
        <v/>
      </c>
      <c r="BI275" s="20" t="str">
        <f t="shared" si="197"/>
        <v/>
      </c>
    </row>
    <row r="276" spans="2:61">
      <c r="B276" t="str">
        <f t="shared" si="198"/>
        <v>2015:2</v>
      </c>
      <c r="C276">
        <v>2015</v>
      </c>
      <c r="D276">
        <v>2</v>
      </c>
      <c r="E276" s="13">
        <v>29.81</v>
      </c>
      <c r="F276" s="13"/>
      <c r="G276" s="13">
        <v>37.260074618669201</v>
      </c>
      <c r="H276" s="13">
        <v>38.527122553918304</v>
      </c>
      <c r="I276" s="13"/>
      <c r="J276" s="13"/>
      <c r="K276" s="13"/>
      <c r="L276" s="13"/>
      <c r="M276" s="13"/>
      <c r="N276" s="13"/>
      <c r="O276" s="13"/>
      <c r="P276" s="13"/>
      <c r="R276" s="13" t="str">
        <f t="shared" si="217"/>
        <v/>
      </c>
      <c r="S276" s="13" t="str">
        <f t="shared" si="199"/>
        <v/>
      </c>
      <c r="T276" s="13" t="str">
        <f t="shared" si="200"/>
        <v/>
      </c>
      <c r="U276" s="13" t="str">
        <f t="shared" si="201"/>
        <v/>
      </c>
      <c r="V276" s="13" t="str">
        <f t="shared" si="202"/>
        <v/>
      </c>
      <c r="W276" s="13" t="str">
        <f t="shared" si="203"/>
        <v/>
      </c>
      <c r="X276" s="13" t="str">
        <f t="shared" si="204"/>
        <v/>
      </c>
      <c r="Y276" s="13" t="str">
        <f t="shared" si="205"/>
        <v/>
      </c>
      <c r="Z276" s="13" t="str">
        <f t="shared" si="206"/>
        <v/>
      </c>
      <c r="AA276" s="13" t="str">
        <f t="shared" si="207"/>
        <v/>
      </c>
      <c r="AC276" s="14" t="str">
        <f t="shared" si="218"/>
        <v/>
      </c>
      <c r="AD276" s="14" t="str">
        <f t="shared" si="208"/>
        <v/>
      </c>
      <c r="AE276" s="14" t="str">
        <f t="shared" si="209"/>
        <v/>
      </c>
      <c r="AF276" s="14" t="str">
        <f t="shared" si="210"/>
        <v/>
      </c>
      <c r="AG276" s="14" t="str">
        <f t="shared" si="211"/>
        <v/>
      </c>
      <c r="AH276" s="14" t="str">
        <f t="shared" si="212"/>
        <v/>
      </c>
      <c r="AI276" s="14" t="str">
        <f t="shared" si="213"/>
        <v/>
      </c>
      <c r="AJ276" s="14" t="str">
        <f t="shared" si="214"/>
        <v/>
      </c>
      <c r="AK276" s="14" t="str">
        <f t="shared" si="215"/>
        <v/>
      </c>
      <c r="AL276" s="14" t="str">
        <f t="shared" si="216"/>
        <v/>
      </c>
      <c r="AN276" s="13"/>
      <c r="AO276" s="13"/>
      <c r="AP276" s="13"/>
      <c r="AQ276" s="13"/>
      <c r="AR276" s="13"/>
      <c r="AS276" s="13"/>
      <c r="AT276" s="13"/>
      <c r="AU276" s="13"/>
      <c r="AV276" s="13"/>
      <c r="AW276" s="13"/>
      <c r="AY276" s="20">
        <f t="shared" si="187"/>
        <v>0</v>
      </c>
      <c r="AZ276" s="20">
        <f t="shared" si="188"/>
        <v>1110.7228243825289</v>
      </c>
      <c r="BA276" s="20">
        <f t="shared" si="189"/>
        <v>1148.4935233323047</v>
      </c>
      <c r="BB276" s="20" t="str">
        <f t="shared" si="190"/>
        <v/>
      </c>
      <c r="BC276" s="20" t="str">
        <f t="shared" si="191"/>
        <v/>
      </c>
      <c r="BD276" s="20" t="str">
        <f t="shared" si="192"/>
        <v/>
      </c>
      <c r="BE276" s="20" t="str">
        <f t="shared" si="193"/>
        <v/>
      </c>
      <c r="BF276" s="20" t="str">
        <f t="shared" si="194"/>
        <v/>
      </c>
      <c r="BG276" s="20" t="str">
        <f t="shared" si="195"/>
        <v/>
      </c>
      <c r="BH276" s="20" t="str">
        <f t="shared" si="196"/>
        <v/>
      </c>
      <c r="BI276" s="20" t="str">
        <f t="shared" si="197"/>
        <v/>
      </c>
    </row>
    <row r="277" spans="2:61">
      <c r="B277" t="str">
        <f t="shared" si="198"/>
        <v>2015:3</v>
      </c>
      <c r="C277">
        <v>2015</v>
      </c>
      <c r="D277">
        <v>3</v>
      </c>
      <c r="E277" s="13">
        <v>29.524000000000001</v>
      </c>
      <c r="F277" s="13"/>
      <c r="G277" s="13">
        <v>31.411903711743701</v>
      </c>
      <c r="H277" s="13">
        <v>32.692577177264802</v>
      </c>
      <c r="I277" s="13"/>
      <c r="J277" s="13"/>
      <c r="K277" s="13"/>
      <c r="L277" s="13"/>
      <c r="M277" s="13"/>
      <c r="N277" s="13"/>
      <c r="O277" s="13"/>
      <c r="P277" s="13"/>
      <c r="R277" s="13" t="str">
        <f t="shared" si="217"/>
        <v/>
      </c>
      <c r="S277" s="13" t="str">
        <f t="shared" si="199"/>
        <v/>
      </c>
      <c r="T277" s="13" t="str">
        <f t="shared" si="200"/>
        <v/>
      </c>
      <c r="U277" s="13" t="str">
        <f t="shared" si="201"/>
        <v/>
      </c>
      <c r="V277" s="13" t="str">
        <f t="shared" si="202"/>
        <v/>
      </c>
      <c r="W277" s="13" t="str">
        <f t="shared" si="203"/>
        <v/>
      </c>
      <c r="X277" s="13" t="str">
        <f t="shared" si="204"/>
        <v/>
      </c>
      <c r="Y277" s="13" t="str">
        <f t="shared" si="205"/>
        <v/>
      </c>
      <c r="Z277" s="13" t="str">
        <f t="shared" si="206"/>
        <v/>
      </c>
      <c r="AA277" s="13" t="str">
        <f t="shared" si="207"/>
        <v/>
      </c>
      <c r="AC277" s="14" t="str">
        <f t="shared" si="218"/>
        <v/>
      </c>
      <c r="AD277" s="14" t="str">
        <f t="shared" si="208"/>
        <v/>
      </c>
      <c r="AE277" s="14" t="str">
        <f t="shared" si="209"/>
        <v/>
      </c>
      <c r="AF277" s="14" t="str">
        <f t="shared" si="210"/>
        <v/>
      </c>
      <c r="AG277" s="14" t="str">
        <f t="shared" si="211"/>
        <v/>
      </c>
      <c r="AH277" s="14" t="str">
        <f t="shared" si="212"/>
        <v/>
      </c>
      <c r="AI277" s="14" t="str">
        <f t="shared" si="213"/>
        <v/>
      </c>
      <c r="AJ277" s="14" t="str">
        <f t="shared" si="214"/>
        <v/>
      </c>
      <c r="AK277" s="14" t="str">
        <f t="shared" si="215"/>
        <v/>
      </c>
      <c r="AL277" s="14" t="str">
        <f t="shared" si="216"/>
        <v/>
      </c>
      <c r="AN277" s="13"/>
      <c r="AO277" s="13"/>
      <c r="AP277" s="13"/>
      <c r="AQ277" s="13"/>
      <c r="AR277" s="13"/>
      <c r="AS277" s="13"/>
      <c r="AT277" s="13"/>
      <c r="AU277" s="13"/>
      <c r="AV277" s="13"/>
      <c r="AW277" s="13"/>
      <c r="AY277" s="20">
        <f t="shared" si="187"/>
        <v>0</v>
      </c>
      <c r="AZ277" s="20">
        <f t="shared" si="188"/>
        <v>927.40504518552109</v>
      </c>
      <c r="BA277" s="20">
        <f t="shared" si="189"/>
        <v>965.21564858156603</v>
      </c>
      <c r="BB277" s="20" t="str">
        <f t="shared" si="190"/>
        <v/>
      </c>
      <c r="BC277" s="20" t="str">
        <f t="shared" si="191"/>
        <v/>
      </c>
      <c r="BD277" s="20" t="str">
        <f t="shared" si="192"/>
        <v/>
      </c>
      <c r="BE277" s="20" t="str">
        <f t="shared" si="193"/>
        <v/>
      </c>
      <c r="BF277" s="20" t="str">
        <f t="shared" si="194"/>
        <v/>
      </c>
      <c r="BG277" s="20" t="str">
        <f t="shared" si="195"/>
        <v/>
      </c>
      <c r="BH277" s="20" t="str">
        <f t="shared" si="196"/>
        <v/>
      </c>
      <c r="BI277" s="20" t="str">
        <f t="shared" si="197"/>
        <v/>
      </c>
    </row>
    <row r="278" spans="2:61">
      <c r="B278" t="str">
        <f t="shared" si="198"/>
        <v>2015:4</v>
      </c>
      <c r="C278">
        <v>2015</v>
      </c>
      <c r="D278">
        <v>4</v>
      </c>
      <c r="E278" s="13">
        <v>30.713999999999999</v>
      </c>
      <c r="F278" s="13"/>
      <c r="G278" s="13">
        <v>28.695609044813299</v>
      </c>
      <c r="H278" s="13">
        <v>29.991513155562401</v>
      </c>
      <c r="I278" s="13"/>
      <c r="J278" s="13"/>
      <c r="K278" s="13"/>
      <c r="L278" s="13"/>
      <c r="M278" s="13"/>
      <c r="N278" s="13"/>
      <c r="O278" s="13"/>
      <c r="P278" s="13"/>
      <c r="R278" s="13" t="str">
        <f t="shared" si="217"/>
        <v/>
      </c>
      <c r="S278" s="13" t="str">
        <f t="shared" si="199"/>
        <v/>
      </c>
      <c r="T278" s="13" t="str">
        <f t="shared" si="200"/>
        <v/>
      </c>
      <c r="U278" s="13" t="str">
        <f t="shared" si="201"/>
        <v/>
      </c>
      <c r="V278" s="13" t="str">
        <f t="shared" si="202"/>
        <v/>
      </c>
      <c r="W278" s="13" t="str">
        <f t="shared" si="203"/>
        <v/>
      </c>
      <c r="X278" s="13" t="str">
        <f t="shared" si="204"/>
        <v/>
      </c>
      <c r="Y278" s="13" t="str">
        <f t="shared" si="205"/>
        <v/>
      </c>
      <c r="Z278" s="13" t="str">
        <f t="shared" si="206"/>
        <v/>
      </c>
      <c r="AA278" s="13" t="str">
        <f t="shared" si="207"/>
        <v/>
      </c>
      <c r="AC278" s="14" t="str">
        <f t="shared" si="218"/>
        <v/>
      </c>
      <c r="AD278" s="14" t="str">
        <f t="shared" si="208"/>
        <v/>
      </c>
      <c r="AE278" s="14" t="str">
        <f t="shared" si="209"/>
        <v/>
      </c>
      <c r="AF278" s="14" t="str">
        <f t="shared" si="210"/>
        <v/>
      </c>
      <c r="AG278" s="14" t="str">
        <f t="shared" si="211"/>
        <v/>
      </c>
      <c r="AH278" s="14" t="str">
        <f t="shared" si="212"/>
        <v/>
      </c>
      <c r="AI278" s="14" t="str">
        <f t="shared" si="213"/>
        <v/>
      </c>
      <c r="AJ278" s="14" t="str">
        <f t="shared" si="214"/>
        <v/>
      </c>
      <c r="AK278" s="14" t="str">
        <f t="shared" si="215"/>
        <v/>
      </c>
      <c r="AL278" s="14" t="str">
        <f t="shared" si="216"/>
        <v/>
      </c>
      <c r="AN278" s="13"/>
      <c r="AO278" s="13"/>
      <c r="AP278" s="13"/>
      <c r="AQ278" s="13"/>
      <c r="AR278" s="13"/>
      <c r="AS278" s="13"/>
      <c r="AT278" s="13"/>
      <c r="AU278" s="13"/>
      <c r="AV278" s="13"/>
      <c r="AW278" s="13"/>
      <c r="AY278" s="20">
        <f t="shared" si="187"/>
        <v>0</v>
      </c>
      <c r="AZ278" s="20">
        <f t="shared" si="188"/>
        <v>881.35693620239567</v>
      </c>
      <c r="BA278" s="20">
        <f t="shared" si="189"/>
        <v>921.1593350599436</v>
      </c>
      <c r="BB278" s="20" t="str">
        <f t="shared" si="190"/>
        <v/>
      </c>
      <c r="BC278" s="20" t="str">
        <f t="shared" si="191"/>
        <v/>
      </c>
      <c r="BD278" s="20" t="str">
        <f t="shared" si="192"/>
        <v/>
      </c>
      <c r="BE278" s="20" t="str">
        <f t="shared" si="193"/>
        <v/>
      </c>
      <c r="BF278" s="20" t="str">
        <f t="shared" si="194"/>
        <v/>
      </c>
      <c r="BG278" s="20" t="str">
        <f t="shared" si="195"/>
        <v/>
      </c>
      <c r="BH278" s="20" t="str">
        <f t="shared" si="196"/>
        <v/>
      </c>
      <c r="BI278" s="20" t="str">
        <f t="shared" si="197"/>
        <v/>
      </c>
    </row>
    <row r="279" spans="2:61">
      <c r="B279" t="str">
        <f t="shared" si="198"/>
        <v>2015:5</v>
      </c>
      <c r="C279">
        <v>2015</v>
      </c>
      <c r="D279">
        <v>5</v>
      </c>
      <c r="E279" s="13">
        <v>29.524000000000001</v>
      </c>
      <c r="F279" s="13"/>
      <c r="G279" s="13">
        <v>32.5821950883442</v>
      </c>
      <c r="H279" s="13">
        <v>33.897696443779303</v>
      </c>
      <c r="I279" s="13"/>
      <c r="J279" s="13"/>
      <c r="K279" s="13"/>
      <c r="L279" s="13"/>
      <c r="M279" s="13"/>
      <c r="N279" s="13"/>
      <c r="O279" s="13"/>
      <c r="P279" s="13"/>
      <c r="R279" s="13" t="str">
        <f t="shared" si="217"/>
        <v/>
      </c>
      <c r="S279" s="13" t="str">
        <f t="shared" si="199"/>
        <v/>
      </c>
      <c r="T279" s="13" t="str">
        <f t="shared" si="200"/>
        <v/>
      </c>
      <c r="U279" s="13" t="str">
        <f t="shared" si="201"/>
        <v/>
      </c>
      <c r="V279" s="13" t="str">
        <f t="shared" si="202"/>
        <v/>
      </c>
      <c r="W279" s="13" t="str">
        <f t="shared" si="203"/>
        <v/>
      </c>
      <c r="X279" s="13" t="str">
        <f t="shared" si="204"/>
        <v/>
      </c>
      <c r="Y279" s="13" t="str">
        <f t="shared" si="205"/>
        <v/>
      </c>
      <c r="Z279" s="13" t="str">
        <f t="shared" si="206"/>
        <v/>
      </c>
      <c r="AA279" s="13" t="str">
        <f t="shared" si="207"/>
        <v/>
      </c>
      <c r="AC279" s="14" t="str">
        <f t="shared" si="218"/>
        <v/>
      </c>
      <c r="AD279" s="14" t="str">
        <f t="shared" si="208"/>
        <v/>
      </c>
      <c r="AE279" s="14" t="str">
        <f t="shared" si="209"/>
        <v/>
      </c>
      <c r="AF279" s="14" t="str">
        <f t="shared" si="210"/>
        <v/>
      </c>
      <c r="AG279" s="14" t="str">
        <f t="shared" si="211"/>
        <v/>
      </c>
      <c r="AH279" s="14" t="str">
        <f t="shared" si="212"/>
        <v/>
      </c>
      <c r="AI279" s="14" t="str">
        <f t="shared" si="213"/>
        <v/>
      </c>
      <c r="AJ279" s="14" t="str">
        <f t="shared" si="214"/>
        <v/>
      </c>
      <c r="AK279" s="14" t="str">
        <f t="shared" si="215"/>
        <v/>
      </c>
      <c r="AL279" s="14" t="str">
        <f t="shared" si="216"/>
        <v/>
      </c>
      <c r="AN279" s="13"/>
      <c r="AO279" s="13"/>
      <c r="AP279" s="13"/>
      <c r="AQ279" s="13"/>
      <c r="AR279" s="13"/>
      <c r="AS279" s="13"/>
      <c r="AT279" s="13"/>
      <c r="AU279" s="13"/>
      <c r="AV279" s="13"/>
      <c r="AW279" s="13"/>
      <c r="AY279" s="20">
        <f t="shared" si="187"/>
        <v>0</v>
      </c>
      <c r="AZ279" s="20">
        <f t="shared" si="188"/>
        <v>961.95672778827418</v>
      </c>
      <c r="BA279" s="20">
        <f t="shared" si="189"/>
        <v>1000.7955898061401</v>
      </c>
      <c r="BB279" s="20" t="str">
        <f t="shared" si="190"/>
        <v/>
      </c>
      <c r="BC279" s="20" t="str">
        <f t="shared" si="191"/>
        <v/>
      </c>
      <c r="BD279" s="20" t="str">
        <f t="shared" si="192"/>
        <v/>
      </c>
      <c r="BE279" s="20" t="str">
        <f t="shared" si="193"/>
        <v/>
      </c>
      <c r="BF279" s="20" t="str">
        <f t="shared" si="194"/>
        <v/>
      </c>
      <c r="BG279" s="20" t="str">
        <f t="shared" si="195"/>
        <v/>
      </c>
      <c r="BH279" s="20" t="str">
        <f t="shared" si="196"/>
        <v/>
      </c>
      <c r="BI279" s="20" t="str">
        <f t="shared" si="197"/>
        <v/>
      </c>
    </row>
    <row r="280" spans="2:61">
      <c r="B280" t="str">
        <f t="shared" si="198"/>
        <v>2015:6</v>
      </c>
      <c r="C280">
        <v>2015</v>
      </c>
      <c r="D280">
        <v>6</v>
      </c>
      <c r="E280" s="13">
        <v>30.619</v>
      </c>
      <c r="F280" s="13"/>
      <c r="G280" s="13">
        <v>44.622571782836197</v>
      </c>
      <c r="H280" s="13">
        <v>45.965599001639099</v>
      </c>
      <c r="I280" s="13"/>
      <c r="J280" s="13"/>
      <c r="K280" s="13"/>
      <c r="L280" s="13"/>
      <c r="M280" s="13"/>
      <c r="N280" s="13"/>
      <c r="O280" s="13"/>
      <c r="P280" s="13"/>
      <c r="R280" s="13" t="str">
        <f t="shared" si="217"/>
        <v/>
      </c>
      <c r="S280" s="13" t="str">
        <f t="shared" si="199"/>
        <v/>
      </c>
      <c r="T280" s="13" t="str">
        <f t="shared" si="200"/>
        <v/>
      </c>
      <c r="U280" s="13" t="str">
        <f t="shared" si="201"/>
        <v/>
      </c>
      <c r="V280" s="13" t="str">
        <f t="shared" si="202"/>
        <v/>
      </c>
      <c r="W280" s="13" t="str">
        <f t="shared" si="203"/>
        <v/>
      </c>
      <c r="X280" s="13" t="str">
        <f t="shared" si="204"/>
        <v/>
      </c>
      <c r="Y280" s="13" t="str">
        <f t="shared" si="205"/>
        <v/>
      </c>
      <c r="Z280" s="13" t="str">
        <f t="shared" si="206"/>
        <v/>
      </c>
      <c r="AA280" s="13" t="str">
        <f t="shared" si="207"/>
        <v/>
      </c>
      <c r="AC280" s="14" t="str">
        <f t="shared" si="218"/>
        <v/>
      </c>
      <c r="AD280" s="14" t="str">
        <f t="shared" si="208"/>
        <v/>
      </c>
      <c r="AE280" s="14" t="str">
        <f t="shared" si="209"/>
        <v/>
      </c>
      <c r="AF280" s="14" t="str">
        <f t="shared" si="210"/>
        <v/>
      </c>
      <c r="AG280" s="14" t="str">
        <f t="shared" si="211"/>
        <v/>
      </c>
      <c r="AH280" s="14" t="str">
        <f t="shared" si="212"/>
        <v/>
      </c>
      <c r="AI280" s="14" t="str">
        <f t="shared" si="213"/>
        <v/>
      </c>
      <c r="AJ280" s="14" t="str">
        <f t="shared" si="214"/>
        <v/>
      </c>
      <c r="AK280" s="14" t="str">
        <f t="shared" si="215"/>
        <v/>
      </c>
      <c r="AL280" s="14" t="str">
        <f t="shared" si="216"/>
        <v/>
      </c>
      <c r="AN280" s="13"/>
      <c r="AO280" s="13"/>
      <c r="AP280" s="13"/>
      <c r="AQ280" s="13"/>
      <c r="AR280" s="13"/>
      <c r="AS280" s="13"/>
      <c r="AT280" s="13"/>
      <c r="AU280" s="13"/>
      <c r="AV280" s="13"/>
      <c r="AW280" s="13"/>
      <c r="AY280" s="20">
        <f t="shared" si="187"/>
        <v>0</v>
      </c>
      <c r="AZ280" s="20">
        <f t="shared" si="188"/>
        <v>1366.2985254186615</v>
      </c>
      <c r="BA280" s="20">
        <f t="shared" si="189"/>
        <v>1407.4206758311875</v>
      </c>
      <c r="BB280" s="20" t="str">
        <f t="shared" si="190"/>
        <v/>
      </c>
      <c r="BC280" s="20" t="str">
        <f t="shared" si="191"/>
        <v/>
      </c>
      <c r="BD280" s="20" t="str">
        <f t="shared" si="192"/>
        <v/>
      </c>
      <c r="BE280" s="20" t="str">
        <f t="shared" si="193"/>
        <v/>
      </c>
      <c r="BF280" s="20" t="str">
        <f t="shared" si="194"/>
        <v/>
      </c>
      <c r="BG280" s="20" t="str">
        <f t="shared" si="195"/>
        <v/>
      </c>
      <c r="BH280" s="20" t="str">
        <f t="shared" si="196"/>
        <v/>
      </c>
      <c r="BI280" s="20" t="str">
        <f t="shared" si="197"/>
        <v/>
      </c>
    </row>
    <row r="281" spans="2:61">
      <c r="B281" t="str">
        <f t="shared" si="198"/>
        <v>2015:7</v>
      </c>
      <c r="C281">
        <v>2015</v>
      </c>
      <c r="D281">
        <v>7</v>
      </c>
      <c r="E281" s="13">
        <v>30.713999999999999</v>
      </c>
      <c r="F281" s="13"/>
      <c r="G281" s="13">
        <v>51.837837877419602</v>
      </c>
      <c r="H281" s="13">
        <v>53.210983548587599</v>
      </c>
      <c r="I281" s="13"/>
      <c r="J281" s="13"/>
      <c r="K281" s="13"/>
      <c r="L281" s="13"/>
      <c r="M281" s="13"/>
      <c r="N281" s="13"/>
      <c r="O281" s="13"/>
      <c r="P281" s="13"/>
      <c r="R281" s="13" t="str">
        <f t="shared" si="217"/>
        <v/>
      </c>
      <c r="S281" s="13" t="str">
        <f t="shared" si="199"/>
        <v/>
      </c>
      <c r="T281" s="13" t="str">
        <f t="shared" si="200"/>
        <v/>
      </c>
      <c r="U281" s="13" t="str">
        <f t="shared" si="201"/>
        <v/>
      </c>
      <c r="V281" s="13" t="str">
        <f t="shared" si="202"/>
        <v/>
      </c>
      <c r="W281" s="13" t="str">
        <f t="shared" si="203"/>
        <v/>
      </c>
      <c r="X281" s="13" t="str">
        <f t="shared" si="204"/>
        <v/>
      </c>
      <c r="Y281" s="13" t="str">
        <f t="shared" si="205"/>
        <v/>
      </c>
      <c r="Z281" s="13" t="str">
        <f t="shared" si="206"/>
        <v/>
      </c>
      <c r="AA281" s="13" t="str">
        <f t="shared" si="207"/>
        <v/>
      </c>
      <c r="AC281" s="14" t="str">
        <f t="shared" si="218"/>
        <v/>
      </c>
      <c r="AD281" s="14" t="str">
        <f t="shared" si="208"/>
        <v/>
      </c>
      <c r="AE281" s="14" t="str">
        <f t="shared" si="209"/>
        <v/>
      </c>
      <c r="AF281" s="14" t="str">
        <f t="shared" si="210"/>
        <v/>
      </c>
      <c r="AG281" s="14" t="str">
        <f t="shared" si="211"/>
        <v/>
      </c>
      <c r="AH281" s="14" t="str">
        <f t="shared" si="212"/>
        <v/>
      </c>
      <c r="AI281" s="14" t="str">
        <f t="shared" si="213"/>
        <v/>
      </c>
      <c r="AJ281" s="14" t="str">
        <f t="shared" si="214"/>
        <v/>
      </c>
      <c r="AK281" s="14" t="str">
        <f t="shared" si="215"/>
        <v/>
      </c>
      <c r="AL281" s="14" t="str">
        <f t="shared" si="216"/>
        <v/>
      </c>
      <c r="AN281" s="13"/>
      <c r="AO281" s="13"/>
      <c r="AP281" s="13"/>
      <c r="AQ281" s="13"/>
      <c r="AR281" s="13"/>
      <c r="AS281" s="13"/>
      <c r="AT281" s="13"/>
      <c r="AU281" s="13"/>
      <c r="AV281" s="13"/>
      <c r="AW281" s="13"/>
      <c r="AY281" s="20">
        <f t="shared" si="187"/>
        <v>0</v>
      </c>
      <c r="AZ281" s="20">
        <f t="shared" si="188"/>
        <v>1592.1473525670656</v>
      </c>
      <c r="BA281" s="20">
        <f t="shared" si="189"/>
        <v>1634.3221487113194</v>
      </c>
      <c r="BB281" s="20" t="str">
        <f t="shared" si="190"/>
        <v/>
      </c>
      <c r="BC281" s="20" t="str">
        <f t="shared" si="191"/>
        <v/>
      </c>
      <c r="BD281" s="20" t="str">
        <f t="shared" si="192"/>
        <v/>
      </c>
      <c r="BE281" s="20" t="str">
        <f t="shared" si="193"/>
        <v/>
      </c>
      <c r="BF281" s="20" t="str">
        <f t="shared" si="194"/>
        <v/>
      </c>
      <c r="BG281" s="20" t="str">
        <f t="shared" si="195"/>
        <v/>
      </c>
      <c r="BH281" s="20" t="str">
        <f t="shared" si="196"/>
        <v/>
      </c>
      <c r="BI281" s="20" t="str">
        <f t="shared" si="197"/>
        <v/>
      </c>
    </row>
    <row r="282" spans="2:61">
      <c r="B282" t="str">
        <f t="shared" si="198"/>
        <v>2015:8</v>
      </c>
      <c r="C282">
        <v>2015</v>
      </c>
      <c r="D282">
        <v>8</v>
      </c>
      <c r="E282" s="13">
        <v>30.475999999999999</v>
      </c>
      <c r="F282" s="13"/>
      <c r="G282" s="13">
        <v>52.450652168524201</v>
      </c>
      <c r="H282" s="13">
        <v>53.851077721126501</v>
      </c>
      <c r="I282" s="13"/>
      <c r="J282" s="13"/>
      <c r="K282" s="13"/>
      <c r="L282" s="13"/>
      <c r="M282" s="13"/>
      <c r="N282" s="13"/>
      <c r="O282" s="13"/>
      <c r="P282" s="13"/>
      <c r="R282" s="13" t="str">
        <f t="shared" si="217"/>
        <v/>
      </c>
      <c r="S282" s="13" t="str">
        <f t="shared" si="199"/>
        <v/>
      </c>
      <c r="T282" s="13" t="str">
        <f t="shared" si="200"/>
        <v/>
      </c>
      <c r="U282" s="13" t="str">
        <f t="shared" si="201"/>
        <v/>
      </c>
      <c r="V282" s="13" t="str">
        <f t="shared" si="202"/>
        <v/>
      </c>
      <c r="W282" s="13" t="str">
        <f t="shared" si="203"/>
        <v/>
      </c>
      <c r="X282" s="13" t="str">
        <f t="shared" si="204"/>
        <v/>
      </c>
      <c r="Y282" s="13" t="str">
        <f t="shared" si="205"/>
        <v/>
      </c>
      <c r="Z282" s="13" t="str">
        <f t="shared" si="206"/>
        <v/>
      </c>
      <c r="AA282" s="13" t="str">
        <f t="shared" si="207"/>
        <v/>
      </c>
      <c r="AC282" s="14" t="str">
        <f t="shared" si="218"/>
        <v/>
      </c>
      <c r="AD282" s="14" t="str">
        <f t="shared" si="208"/>
        <v/>
      </c>
      <c r="AE282" s="14" t="str">
        <f t="shared" si="209"/>
        <v/>
      </c>
      <c r="AF282" s="14" t="str">
        <f t="shared" si="210"/>
        <v/>
      </c>
      <c r="AG282" s="14" t="str">
        <f t="shared" si="211"/>
        <v/>
      </c>
      <c r="AH282" s="14" t="str">
        <f t="shared" si="212"/>
        <v/>
      </c>
      <c r="AI282" s="14" t="str">
        <f t="shared" si="213"/>
        <v/>
      </c>
      <c r="AJ282" s="14" t="str">
        <f t="shared" si="214"/>
        <v/>
      </c>
      <c r="AK282" s="14" t="str">
        <f t="shared" si="215"/>
        <v/>
      </c>
      <c r="AL282" s="14" t="str">
        <f t="shared" si="216"/>
        <v/>
      </c>
      <c r="AN282" s="13"/>
      <c r="AO282" s="13"/>
      <c r="AP282" s="13"/>
      <c r="AQ282" s="13"/>
      <c r="AR282" s="13"/>
      <c r="AS282" s="13"/>
      <c r="AT282" s="13"/>
      <c r="AU282" s="13"/>
      <c r="AV282" s="13"/>
      <c r="AW282" s="13"/>
      <c r="AY282" s="20">
        <f t="shared" si="187"/>
        <v>0</v>
      </c>
      <c r="AZ282" s="20">
        <f t="shared" si="188"/>
        <v>1598.4860754879435</v>
      </c>
      <c r="BA282" s="20">
        <f t="shared" si="189"/>
        <v>1641.1654446290511</v>
      </c>
      <c r="BB282" s="20" t="str">
        <f t="shared" si="190"/>
        <v/>
      </c>
      <c r="BC282" s="20" t="str">
        <f t="shared" si="191"/>
        <v/>
      </c>
      <c r="BD282" s="20" t="str">
        <f t="shared" si="192"/>
        <v/>
      </c>
      <c r="BE282" s="20" t="str">
        <f t="shared" si="193"/>
        <v/>
      </c>
      <c r="BF282" s="20" t="str">
        <f t="shared" si="194"/>
        <v/>
      </c>
      <c r="BG282" s="20" t="str">
        <f t="shared" si="195"/>
        <v/>
      </c>
      <c r="BH282" s="20" t="str">
        <f t="shared" si="196"/>
        <v/>
      </c>
      <c r="BI282" s="20" t="str">
        <f t="shared" si="197"/>
        <v/>
      </c>
    </row>
    <row r="283" spans="2:61">
      <c r="B283" t="str">
        <f t="shared" si="198"/>
        <v>2015:9</v>
      </c>
      <c r="C283">
        <v>2015</v>
      </c>
      <c r="D283">
        <v>9</v>
      </c>
      <c r="E283" s="13">
        <v>31.143000000000001</v>
      </c>
      <c r="F283" s="13"/>
      <c r="G283" s="13">
        <v>48.360767427133801</v>
      </c>
      <c r="H283" s="13">
        <v>49.789878243747403</v>
      </c>
      <c r="I283" s="13"/>
      <c r="J283" s="13"/>
      <c r="K283" s="13"/>
      <c r="L283" s="13"/>
      <c r="M283" s="13"/>
      <c r="N283" s="13"/>
      <c r="O283" s="13"/>
      <c r="P283" s="13"/>
      <c r="R283" s="13" t="str">
        <f t="shared" si="217"/>
        <v/>
      </c>
      <c r="S283" s="13" t="str">
        <f t="shared" si="199"/>
        <v/>
      </c>
      <c r="T283" s="13" t="str">
        <f t="shared" si="200"/>
        <v/>
      </c>
      <c r="U283" s="13" t="str">
        <f t="shared" si="201"/>
        <v/>
      </c>
      <c r="V283" s="13" t="str">
        <f t="shared" si="202"/>
        <v/>
      </c>
      <c r="W283" s="13" t="str">
        <f t="shared" si="203"/>
        <v/>
      </c>
      <c r="X283" s="13" t="str">
        <f t="shared" si="204"/>
        <v/>
      </c>
      <c r="Y283" s="13" t="str">
        <f t="shared" si="205"/>
        <v/>
      </c>
      <c r="Z283" s="13" t="str">
        <f t="shared" si="206"/>
        <v/>
      </c>
      <c r="AA283" s="13" t="str">
        <f t="shared" si="207"/>
        <v/>
      </c>
      <c r="AC283" s="14" t="str">
        <f t="shared" si="218"/>
        <v/>
      </c>
      <c r="AD283" s="14" t="str">
        <f t="shared" si="208"/>
        <v/>
      </c>
      <c r="AE283" s="14" t="str">
        <f t="shared" si="209"/>
        <v/>
      </c>
      <c r="AF283" s="14" t="str">
        <f t="shared" si="210"/>
        <v/>
      </c>
      <c r="AG283" s="14" t="str">
        <f t="shared" si="211"/>
        <v/>
      </c>
      <c r="AH283" s="14" t="str">
        <f t="shared" si="212"/>
        <v/>
      </c>
      <c r="AI283" s="14" t="str">
        <f t="shared" si="213"/>
        <v/>
      </c>
      <c r="AJ283" s="14" t="str">
        <f t="shared" si="214"/>
        <v/>
      </c>
      <c r="AK283" s="14" t="str">
        <f t="shared" si="215"/>
        <v/>
      </c>
      <c r="AL283" s="14" t="str">
        <f t="shared" si="216"/>
        <v/>
      </c>
      <c r="AN283" s="13"/>
      <c r="AO283" s="13"/>
      <c r="AP283" s="13"/>
      <c r="AQ283" s="13"/>
      <c r="AR283" s="13"/>
      <c r="AS283" s="13"/>
      <c r="AT283" s="13"/>
      <c r="AU283" s="13"/>
      <c r="AV283" s="13"/>
      <c r="AW283" s="13"/>
      <c r="AY283" s="20">
        <f t="shared" si="187"/>
        <v>0</v>
      </c>
      <c r="AZ283" s="20">
        <f t="shared" si="188"/>
        <v>1506.0993799832281</v>
      </c>
      <c r="BA283" s="20">
        <f t="shared" si="189"/>
        <v>1550.6061781450253</v>
      </c>
      <c r="BB283" s="20" t="str">
        <f t="shared" si="190"/>
        <v/>
      </c>
      <c r="BC283" s="20" t="str">
        <f t="shared" si="191"/>
        <v/>
      </c>
      <c r="BD283" s="20" t="str">
        <f t="shared" si="192"/>
        <v/>
      </c>
      <c r="BE283" s="20" t="str">
        <f t="shared" si="193"/>
        <v/>
      </c>
      <c r="BF283" s="20" t="str">
        <f t="shared" si="194"/>
        <v/>
      </c>
      <c r="BG283" s="20" t="str">
        <f t="shared" si="195"/>
        <v/>
      </c>
      <c r="BH283" s="20" t="str">
        <f t="shared" si="196"/>
        <v/>
      </c>
      <c r="BI283" s="20" t="str">
        <f t="shared" si="197"/>
        <v/>
      </c>
    </row>
    <row r="284" spans="2:61">
      <c r="B284" t="str">
        <f t="shared" si="198"/>
        <v>2015:10</v>
      </c>
      <c r="C284">
        <v>2015</v>
      </c>
      <c r="D284">
        <v>10</v>
      </c>
      <c r="E284" s="13">
        <v>30.762</v>
      </c>
      <c r="F284" s="13"/>
      <c r="G284" s="13">
        <v>39.045801728211899</v>
      </c>
      <c r="H284" s="13">
        <v>40.497744599775501</v>
      </c>
      <c r="I284" s="13"/>
      <c r="J284" s="13"/>
      <c r="K284" s="13"/>
      <c r="L284" s="13"/>
      <c r="M284" s="13"/>
      <c r="N284" s="13"/>
      <c r="O284" s="13"/>
      <c r="P284" s="13"/>
      <c r="R284" s="13" t="str">
        <f t="shared" si="217"/>
        <v/>
      </c>
      <c r="S284" s="13" t="str">
        <f t="shared" si="199"/>
        <v/>
      </c>
      <c r="T284" s="13" t="str">
        <f t="shared" si="200"/>
        <v/>
      </c>
      <c r="U284" s="13" t="str">
        <f t="shared" si="201"/>
        <v/>
      </c>
      <c r="V284" s="13" t="str">
        <f t="shared" si="202"/>
        <v/>
      </c>
      <c r="W284" s="13" t="str">
        <f t="shared" si="203"/>
        <v/>
      </c>
      <c r="X284" s="13" t="str">
        <f t="shared" si="204"/>
        <v/>
      </c>
      <c r="Y284" s="13" t="str">
        <f t="shared" si="205"/>
        <v/>
      </c>
      <c r="Z284" s="13" t="str">
        <f t="shared" si="206"/>
        <v/>
      </c>
      <c r="AA284" s="13" t="str">
        <f t="shared" si="207"/>
        <v/>
      </c>
      <c r="AC284" s="14" t="str">
        <f t="shared" si="218"/>
        <v/>
      </c>
      <c r="AD284" s="14" t="str">
        <f t="shared" si="208"/>
        <v/>
      </c>
      <c r="AE284" s="14" t="str">
        <f t="shared" si="209"/>
        <v/>
      </c>
      <c r="AF284" s="14" t="str">
        <f t="shared" si="210"/>
        <v/>
      </c>
      <c r="AG284" s="14" t="str">
        <f t="shared" si="211"/>
        <v/>
      </c>
      <c r="AH284" s="14" t="str">
        <f t="shared" si="212"/>
        <v/>
      </c>
      <c r="AI284" s="14" t="str">
        <f t="shared" si="213"/>
        <v/>
      </c>
      <c r="AJ284" s="14" t="str">
        <f t="shared" si="214"/>
        <v/>
      </c>
      <c r="AK284" s="14" t="str">
        <f t="shared" si="215"/>
        <v/>
      </c>
      <c r="AL284" s="14" t="str">
        <f t="shared" si="216"/>
        <v/>
      </c>
      <c r="AN284" s="13"/>
      <c r="AO284" s="13"/>
      <c r="AP284" s="13"/>
      <c r="AQ284" s="13"/>
      <c r="AR284" s="13"/>
      <c r="AS284" s="13"/>
      <c r="AT284" s="13"/>
      <c r="AU284" s="13"/>
      <c r="AV284" s="13"/>
      <c r="AW284" s="13"/>
      <c r="AY284" s="20">
        <f t="shared" si="187"/>
        <v>0</v>
      </c>
      <c r="AZ284" s="20">
        <f t="shared" si="188"/>
        <v>1201.1269527632544</v>
      </c>
      <c r="BA284" s="20">
        <f t="shared" si="189"/>
        <v>1245.7916193782939</v>
      </c>
      <c r="BB284" s="20" t="str">
        <f t="shared" si="190"/>
        <v/>
      </c>
      <c r="BC284" s="20" t="str">
        <f t="shared" si="191"/>
        <v/>
      </c>
      <c r="BD284" s="20" t="str">
        <f t="shared" si="192"/>
        <v/>
      </c>
      <c r="BE284" s="20" t="str">
        <f t="shared" si="193"/>
        <v/>
      </c>
      <c r="BF284" s="20" t="str">
        <f t="shared" si="194"/>
        <v/>
      </c>
      <c r="BG284" s="20" t="str">
        <f t="shared" si="195"/>
        <v/>
      </c>
      <c r="BH284" s="20" t="str">
        <f t="shared" si="196"/>
        <v/>
      </c>
      <c r="BI284" s="20" t="str">
        <f t="shared" si="197"/>
        <v/>
      </c>
    </row>
    <row r="285" spans="2:61">
      <c r="B285" t="str">
        <f t="shared" si="198"/>
        <v>2015:11</v>
      </c>
      <c r="C285">
        <v>2015</v>
      </c>
      <c r="D285">
        <v>11</v>
      </c>
      <c r="E285" s="13">
        <v>28.619</v>
      </c>
      <c r="F285" s="13"/>
      <c r="G285" s="13">
        <v>29.616362621693401</v>
      </c>
      <c r="H285" s="13">
        <v>31.0896229838241</v>
      </c>
      <c r="I285" s="13"/>
      <c r="J285" s="13"/>
      <c r="K285" s="13"/>
      <c r="L285" s="13"/>
      <c r="M285" s="13"/>
      <c r="N285" s="13"/>
      <c r="O285" s="13"/>
      <c r="P285" s="13"/>
      <c r="R285" s="13" t="str">
        <f t="shared" si="217"/>
        <v/>
      </c>
      <c r="S285" s="13" t="str">
        <f t="shared" si="199"/>
        <v/>
      </c>
      <c r="T285" s="13" t="str">
        <f t="shared" si="200"/>
        <v/>
      </c>
      <c r="U285" s="13" t="str">
        <f t="shared" si="201"/>
        <v/>
      </c>
      <c r="V285" s="13" t="str">
        <f t="shared" si="202"/>
        <v/>
      </c>
      <c r="W285" s="13" t="str">
        <f t="shared" si="203"/>
        <v/>
      </c>
      <c r="X285" s="13" t="str">
        <f t="shared" si="204"/>
        <v/>
      </c>
      <c r="Y285" s="13" t="str">
        <f t="shared" si="205"/>
        <v/>
      </c>
      <c r="Z285" s="13" t="str">
        <f t="shared" si="206"/>
        <v/>
      </c>
      <c r="AA285" s="13" t="str">
        <f t="shared" si="207"/>
        <v/>
      </c>
      <c r="AC285" s="14" t="str">
        <f t="shared" si="218"/>
        <v/>
      </c>
      <c r="AD285" s="14" t="str">
        <f t="shared" si="208"/>
        <v/>
      </c>
      <c r="AE285" s="14" t="str">
        <f t="shared" si="209"/>
        <v/>
      </c>
      <c r="AF285" s="14" t="str">
        <f t="shared" si="210"/>
        <v/>
      </c>
      <c r="AG285" s="14" t="str">
        <f t="shared" si="211"/>
        <v/>
      </c>
      <c r="AH285" s="14" t="str">
        <f t="shared" si="212"/>
        <v/>
      </c>
      <c r="AI285" s="14" t="str">
        <f t="shared" si="213"/>
        <v/>
      </c>
      <c r="AJ285" s="14" t="str">
        <f t="shared" si="214"/>
        <v/>
      </c>
      <c r="AK285" s="14" t="str">
        <f t="shared" si="215"/>
        <v/>
      </c>
      <c r="AL285" s="14" t="str">
        <f t="shared" si="216"/>
        <v/>
      </c>
      <c r="AN285" s="13"/>
      <c r="AO285" s="13"/>
      <c r="AP285" s="13"/>
      <c r="AQ285" s="13"/>
      <c r="AR285" s="13"/>
      <c r="AS285" s="13"/>
      <c r="AT285" s="13"/>
      <c r="AU285" s="13"/>
      <c r="AV285" s="13"/>
      <c r="AW285" s="13"/>
      <c r="AY285" s="20">
        <f t="shared" si="187"/>
        <v>0</v>
      </c>
      <c r="AZ285" s="20">
        <f t="shared" si="188"/>
        <v>847.59068187024343</v>
      </c>
      <c r="BA285" s="20">
        <f t="shared" si="189"/>
        <v>889.75392017406193</v>
      </c>
      <c r="BB285" s="20" t="str">
        <f t="shared" si="190"/>
        <v/>
      </c>
      <c r="BC285" s="20" t="str">
        <f t="shared" si="191"/>
        <v/>
      </c>
      <c r="BD285" s="20" t="str">
        <f t="shared" si="192"/>
        <v/>
      </c>
      <c r="BE285" s="20" t="str">
        <f t="shared" si="193"/>
        <v/>
      </c>
      <c r="BF285" s="20" t="str">
        <f t="shared" si="194"/>
        <v/>
      </c>
      <c r="BG285" s="20" t="str">
        <f t="shared" si="195"/>
        <v/>
      </c>
      <c r="BH285" s="20" t="str">
        <f t="shared" si="196"/>
        <v/>
      </c>
      <c r="BI285" s="20" t="str">
        <f t="shared" si="197"/>
        <v/>
      </c>
    </row>
    <row r="286" spans="2:61">
      <c r="B286" t="str">
        <f t="shared" si="198"/>
        <v>2015:12</v>
      </c>
      <c r="C286">
        <v>2015</v>
      </c>
      <c r="D286">
        <v>12</v>
      </c>
      <c r="E286" s="13">
        <v>31.238</v>
      </c>
      <c r="F286" s="13"/>
      <c r="G286" s="13">
        <v>32.541112424692898</v>
      </c>
      <c r="H286" s="13">
        <v>34.034304307810999</v>
      </c>
      <c r="I286" s="13"/>
      <c r="J286" s="13"/>
      <c r="K286" s="13"/>
      <c r="L286" s="13"/>
      <c r="M286" s="13"/>
      <c r="N286" s="13"/>
      <c r="O286" s="13"/>
      <c r="P286" s="13"/>
      <c r="R286" s="13" t="str">
        <f t="shared" si="217"/>
        <v/>
      </c>
      <c r="S286" s="13" t="str">
        <f t="shared" si="199"/>
        <v/>
      </c>
      <c r="T286" s="13" t="str">
        <f t="shared" si="200"/>
        <v/>
      </c>
      <c r="U286" s="13" t="str">
        <f t="shared" si="201"/>
        <v/>
      </c>
      <c r="V286" s="13" t="str">
        <f t="shared" si="202"/>
        <v/>
      </c>
      <c r="W286" s="13" t="str">
        <f t="shared" si="203"/>
        <v/>
      </c>
      <c r="X286" s="13" t="str">
        <f t="shared" si="204"/>
        <v/>
      </c>
      <c r="Y286" s="13" t="str">
        <f t="shared" si="205"/>
        <v/>
      </c>
      <c r="Z286" s="13" t="str">
        <f t="shared" si="206"/>
        <v/>
      </c>
      <c r="AA286" s="13" t="str">
        <f t="shared" si="207"/>
        <v/>
      </c>
      <c r="AC286" s="14" t="str">
        <f t="shared" si="218"/>
        <v/>
      </c>
      <c r="AD286" s="14" t="str">
        <f t="shared" si="208"/>
        <v/>
      </c>
      <c r="AE286" s="14" t="str">
        <f t="shared" si="209"/>
        <v/>
      </c>
      <c r="AF286" s="14" t="str">
        <f t="shared" si="210"/>
        <v/>
      </c>
      <c r="AG286" s="14" t="str">
        <f t="shared" si="211"/>
        <v/>
      </c>
      <c r="AH286" s="14" t="str">
        <f t="shared" si="212"/>
        <v/>
      </c>
      <c r="AI286" s="14" t="str">
        <f t="shared" si="213"/>
        <v/>
      </c>
      <c r="AJ286" s="14" t="str">
        <f t="shared" si="214"/>
        <v/>
      </c>
      <c r="AK286" s="14" t="str">
        <f t="shared" si="215"/>
        <v/>
      </c>
      <c r="AL286" s="14" t="str">
        <f t="shared" si="216"/>
        <v/>
      </c>
      <c r="AN286" s="13"/>
      <c r="AO286" s="13"/>
      <c r="AP286" s="13"/>
      <c r="AQ286" s="13"/>
      <c r="AR286" s="13"/>
      <c r="AS286" s="13"/>
      <c r="AT286" s="13"/>
      <c r="AU286" s="13"/>
      <c r="AV286" s="13"/>
      <c r="AW286" s="13"/>
      <c r="AY286" s="20">
        <f t="shared" si="187"/>
        <v>0</v>
      </c>
      <c r="AZ286" s="20">
        <f t="shared" si="188"/>
        <v>1016.5192699225568</v>
      </c>
      <c r="BA286" s="20">
        <f t="shared" si="189"/>
        <v>1063.1635979673999</v>
      </c>
      <c r="BB286" s="20" t="str">
        <f t="shared" si="190"/>
        <v/>
      </c>
      <c r="BC286" s="20" t="str">
        <f t="shared" si="191"/>
        <v/>
      </c>
      <c r="BD286" s="20" t="str">
        <f t="shared" si="192"/>
        <v/>
      </c>
      <c r="BE286" s="20" t="str">
        <f t="shared" si="193"/>
        <v/>
      </c>
      <c r="BF286" s="20" t="str">
        <f t="shared" si="194"/>
        <v/>
      </c>
      <c r="BG286" s="20" t="str">
        <f t="shared" si="195"/>
        <v/>
      </c>
      <c r="BH286" s="20" t="str">
        <f t="shared" si="196"/>
        <v/>
      </c>
      <c r="BI286" s="20" t="str">
        <f t="shared" si="197"/>
        <v/>
      </c>
    </row>
    <row r="287" spans="2:61">
      <c r="B287" t="str">
        <f t="shared" si="198"/>
        <v>2016:1</v>
      </c>
      <c r="C287">
        <v>2016</v>
      </c>
      <c r="D287">
        <v>1</v>
      </c>
      <c r="E287" s="13">
        <v>32.286000000000001</v>
      </c>
      <c r="F287" s="13"/>
      <c r="G287" s="13">
        <v>38.830300405588901</v>
      </c>
      <c r="H287" s="13">
        <v>40.343020398394799</v>
      </c>
      <c r="I287" s="13"/>
      <c r="J287" s="13"/>
      <c r="K287" s="13"/>
      <c r="L287" s="13"/>
      <c r="M287" s="13"/>
      <c r="N287" s="13"/>
      <c r="O287" s="13"/>
      <c r="P287" s="13"/>
      <c r="R287" s="13" t="str">
        <f t="shared" si="217"/>
        <v/>
      </c>
      <c r="S287" s="13" t="str">
        <f t="shared" si="199"/>
        <v/>
      </c>
      <c r="T287" s="13" t="str">
        <f t="shared" si="200"/>
        <v/>
      </c>
      <c r="U287" s="13" t="str">
        <f t="shared" si="201"/>
        <v/>
      </c>
      <c r="V287" s="13" t="str">
        <f t="shared" si="202"/>
        <v/>
      </c>
      <c r="W287" s="13" t="str">
        <f t="shared" si="203"/>
        <v/>
      </c>
      <c r="X287" s="13" t="str">
        <f t="shared" si="204"/>
        <v/>
      </c>
      <c r="Y287" s="13" t="str">
        <f t="shared" si="205"/>
        <v/>
      </c>
      <c r="Z287" s="13" t="str">
        <f t="shared" si="206"/>
        <v/>
      </c>
      <c r="AA287" s="13" t="str">
        <f t="shared" si="207"/>
        <v/>
      </c>
      <c r="AC287" s="14" t="str">
        <f t="shared" si="218"/>
        <v/>
      </c>
      <c r="AD287" s="14" t="str">
        <f t="shared" si="208"/>
        <v/>
      </c>
      <c r="AE287" s="14" t="str">
        <f t="shared" si="209"/>
        <v/>
      </c>
      <c r="AF287" s="14" t="str">
        <f t="shared" si="210"/>
        <v/>
      </c>
      <c r="AG287" s="14" t="str">
        <f t="shared" si="211"/>
        <v/>
      </c>
      <c r="AH287" s="14" t="str">
        <f t="shared" si="212"/>
        <v/>
      </c>
      <c r="AI287" s="14" t="str">
        <f t="shared" si="213"/>
        <v/>
      </c>
      <c r="AJ287" s="14" t="str">
        <f t="shared" si="214"/>
        <v/>
      </c>
      <c r="AK287" s="14" t="str">
        <f t="shared" si="215"/>
        <v/>
      </c>
      <c r="AL287" s="14" t="str">
        <f t="shared" si="216"/>
        <v/>
      </c>
      <c r="AN287" s="13"/>
      <c r="AO287" s="13"/>
      <c r="AP287" s="13"/>
      <c r="AQ287" s="13"/>
      <c r="AR287" s="13"/>
      <c r="AS287" s="13"/>
      <c r="AT287" s="13"/>
      <c r="AU287" s="13"/>
      <c r="AV287" s="13"/>
      <c r="AW287" s="13"/>
      <c r="AY287" s="20">
        <f t="shared" si="187"/>
        <v>0</v>
      </c>
      <c r="AZ287" s="20">
        <f t="shared" si="188"/>
        <v>1253.6750788948432</v>
      </c>
      <c r="BA287" s="20">
        <f t="shared" si="189"/>
        <v>1302.5147565825746</v>
      </c>
      <c r="BB287" s="20" t="str">
        <f t="shared" si="190"/>
        <v/>
      </c>
      <c r="BC287" s="20" t="str">
        <f t="shared" si="191"/>
        <v/>
      </c>
      <c r="BD287" s="20" t="str">
        <f t="shared" si="192"/>
        <v/>
      </c>
      <c r="BE287" s="20" t="str">
        <f t="shared" si="193"/>
        <v/>
      </c>
      <c r="BF287" s="20" t="str">
        <f t="shared" si="194"/>
        <v/>
      </c>
      <c r="BG287" s="20" t="str">
        <f t="shared" si="195"/>
        <v/>
      </c>
      <c r="BH287" s="20" t="str">
        <f t="shared" si="196"/>
        <v/>
      </c>
      <c r="BI287" s="20" t="str">
        <f t="shared" si="197"/>
        <v/>
      </c>
    </row>
    <row r="288" spans="2:61">
      <c r="B288" t="str">
        <f t="shared" si="198"/>
        <v>2016:2</v>
      </c>
      <c r="C288">
        <v>2016</v>
      </c>
      <c r="D288">
        <v>2</v>
      </c>
      <c r="E288" s="13">
        <v>29.81</v>
      </c>
      <c r="F288" s="13"/>
      <c r="G288" s="13">
        <v>37.227052192617499</v>
      </c>
      <c r="H288" s="13">
        <v>38.761366906547003</v>
      </c>
      <c r="I288" s="13"/>
      <c r="J288" s="13"/>
      <c r="K288" s="13"/>
      <c r="L288" s="13"/>
      <c r="M288" s="13"/>
      <c r="N288" s="13"/>
      <c r="O288" s="13"/>
      <c r="P288" s="13"/>
      <c r="R288" s="13" t="str">
        <f t="shared" si="217"/>
        <v/>
      </c>
      <c r="S288" s="13" t="str">
        <f t="shared" si="199"/>
        <v/>
      </c>
      <c r="T288" s="13" t="str">
        <f t="shared" si="200"/>
        <v/>
      </c>
      <c r="U288" s="13" t="str">
        <f t="shared" si="201"/>
        <v/>
      </c>
      <c r="V288" s="13" t="str">
        <f t="shared" si="202"/>
        <v/>
      </c>
      <c r="W288" s="13" t="str">
        <f t="shared" si="203"/>
        <v/>
      </c>
      <c r="X288" s="13" t="str">
        <f t="shared" si="204"/>
        <v/>
      </c>
      <c r="Y288" s="13" t="str">
        <f t="shared" si="205"/>
        <v/>
      </c>
      <c r="Z288" s="13" t="str">
        <f t="shared" si="206"/>
        <v/>
      </c>
      <c r="AA288" s="13" t="str">
        <f t="shared" si="207"/>
        <v/>
      </c>
      <c r="AC288" s="14" t="str">
        <f t="shared" si="218"/>
        <v/>
      </c>
      <c r="AD288" s="14" t="str">
        <f t="shared" si="208"/>
        <v/>
      </c>
      <c r="AE288" s="14" t="str">
        <f t="shared" si="209"/>
        <v/>
      </c>
      <c r="AF288" s="14" t="str">
        <f t="shared" si="210"/>
        <v/>
      </c>
      <c r="AG288" s="14" t="str">
        <f t="shared" si="211"/>
        <v/>
      </c>
      <c r="AH288" s="14" t="str">
        <f t="shared" si="212"/>
        <v/>
      </c>
      <c r="AI288" s="14" t="str">
        <f t="shared" si="213"/>
        <v/>
      </c>
      <c r="AJ288" s="14" t="str">
        <f t="shared" si="214"/>
        <v/>
      </c>
      <c r="AK288" s="14" t="str">
        <f t="shared" si="215"/>
        <v/>
      </c>
      <c r="AL288" s="14" t="str">
        <f t="shared" si="216"/>
        <v/>
      </c>
      <c r="AN288" s="13"/>
      <c r="AO288" s="13"/>
      <c r="AP288" s="13"/>
      <c r="AQ288" s="13"/>
      <c r="AR288" s="13"/>
      <c r="AS288" s="13"/>
      <c r="AT288" s="13"/>
      <c r="AU288" s="13"/>
      <c r="AV288" s="13"/>
      <c r="AW288" s="13"/>
      <c r="AY288" s="20">
        <f t="shared" si="187"/>
        <v>0</v>
      </c>
      <c r="AZ288" s="20">
        <f t="shared" si="188"/>
        <v>1109.7384258619277</v>
      </c>
      <c r="BA288" s="20">
        <f t="shared" si="189"/>
        <v>1155.4763474841661</v>
      </c>
      <c r="BB288" s="20" t="str">
        <f t="shared" si="190"/>
        <v/>
      </c>
      <c r="BC288" s="20" t="str">
        <f t="shared" si="191"/>
        <v/>
      </c>
      <c r="BD288" s="20" t="str">
        <f t="shared" si="192"/>
        <v/>
      </c>
      <c r="BE288" s="20" t="str">
        <f t="shared" si="193"/>
        <v/>
      </c>
      <c r="BF288" s="20" t="str">
        <f t="shared" si="194"/>
        <v/>
      </c>
      <c r="BG288" s="20" t="str">
        <f t="shared" si="195"/>
        <v/>
      </c>
      <c r="BH288" s="20" t="str">
        <f t="shared" si="196"/>
        <v/>
      </c>
      <c r="BI288" s="20" t="str">
        <f t="shared" si="197"/>
        <v/>
      </c>
    </row>
    <row r="289" spans="2:61">
      <c r="B289" t="str">
        <f t="shared" si="198"/>
        <v>2016:3</v>
      </c>
      <c r="C289">
        <v>2016</v>
      </c>
      <c r="D289">
        <v>3</v>
      </c>
      <c r="E289" s="13">
        <v>29.524000000000001</v>
      </c>
      <c r="F289" s="13"/>
      <c r="G289" s="13">
        <v>31.353186869968301</v>
      </c>
      <c r="H289" s="13">
        <v>32.900793619418003</v>
      </c>
      <c r="I289" s="13"/>
      <c r="J289" s="13"/>
      <c r="K289" s="13"/>
      <c r="L289" s="13"/>
      <c r="M289" s="13"/>
      <c r="N289" s="13"/>
      <c r="O289" s="13"/>
      <c r="P289" s="13"/>
      <c r="R289" s="13" t="str">
        <f t="shared" si="217"/>
        <v/>
      </c>
      <c r="S289" s="13" t="str">
        <f t="shared" si="199"/>
        <v/>
      </c>
      <c r="T289" s="13" t="str">
        <f t="shared" si="200"/>
        <v/>
      </c>
      <c r="U289" s="13" t="str">
        <f t="shared" si="201"/>
        <v/>
      </c>
      <c r="V289" s="13" t="str">
        <f t="shared" si="202"/>
        <v/>
      </c>
      <c r="W289" s="13" t="str">
        <f t="shared" si="203"/>
        <v/>
      </c>
      <c r="X289" s="13" t="str">
        <f t="shared" si="204"/>
        <v/>
      </c>
      <c r="Y289" s="13" t="str">
        <f t="shared" si="205"/>
        <v/>
      </c>
      <c r="Z289" s="13" t="str">
        <f t="shared" si="206"/>
        <v/>
      </c>
      <c r="AA289" s="13" t="str">
        <f t="shared" si="207"/>
        <v/>
      </c>
      <c r="AC289" s="14" t="str">
        <f t="shared" si="218"/>
        <v/>
      </c>
      <c r="AD289" s="14" t="str">
        <f t="shared" si="208"/>
        <v/>
      </c>
      <c r="AE289" s="14" t="str">
        <f t="shared" si="209"/>
        <v/>
      </c>
      <c r="AF289" s="14" t="str">
        <f t="shared" si="210"/>
        <v/>
      </c>
      <c r="AG289" s="14" t="str">
        <f t="shared" si="211"/>
        <v/>
      </c>
      <c r="AH289" s="14" t="str">
        <f t="shared" si="212"/>
        <v/>
      </c>
      <c r="AI289" s="14" t="str">
        <f t="shared" si="213"/>
        <v/>
      </c>
      <c r="AJ289" s="14" t="str">
        <f t="shared" si="214"/>
        <v/>
      </c>
      <c r="AK289" s="14" t="str">
        <f t="shared" si="215"/>
        <v/>
      </c>
      <c r="AL289" s="14" t="str">
        <f t="shared" si="216"/>
        <v/>
      </c>
      <c r="AN289" s="13"/>
      <c r="AO289" s="13"/>
      <c r="AP289" s="13"/>
      <c r="AQ289" s="13"/>
      <c r="AR289" s="13"/>
      <c r="AS289" s="13"/>
      <c r="AT289" s="13"/>
      <c r="AU289" s="13"/>
      <c r="AV289" s="13"/>
      <c r="AW289" s="13"/>
      <c r="AY289" s="20">
        <f t="shared" si="187"/>
        <v>0</v>
      </c>
      <c r="AZ289" s="20">
        <f t="shared" si="188"/>
        <v>925.67148914894415</v>
      </c>
      <c r="BA289" s="20">
        <f t="shared" si="189"/>
        <v>971.3630308196972</v>
      </c>
      <c r="BB289" s="20" t="str">
        <f t="shared" si="190"/>
        <v/>
      </c>
      <c r="BC289" s="20" t="str">
        <f t="shared" si="191"/>
        <v/>
      </c>
      <c r="BD289" s="20" t="str">
        <f t="shared" si="192"/>
        <v/>
      </c>
      <c r="BE289" s="20" t="str">
        <f t="shared" si="193"/>
        <v/>
      </c>
      <c r="BF289" s="20" t="str">
        <f t="shared" si="194"/>
        <v/>
      </c>
      <c r="BG289" s="20" t="str">
        <f t="shared" si="195"/>
        <v/>
      </c>
      <c r="BH289" s="20" t="str">
        <f t="shared" si="196"/>
        <v/>
      </c>
      <c r="BI289" s="20" t="str">
        <f t="shared" si="197"/>
        <v/>
      </c>
    </row>
    <row r="290" spans="2:61">
      <c r="B290" t="str">
        <f t="shared" si="198"/>
        <v>2016:4</v>
      </c>
      <c r="C290">
        <v>2016</v>
      </c>
      <c r="D290">
        <v>4</v>
      </c>
      <c r="E290" s="13">
        <v>30.713999999999999</v>
      </c>
      <c r="F290" s="13"/>
      <c r="G290" s="13">
        <v>28.6114079722818</v>
      </c>
      <c r="H290" s="13">
        <v>30.174521615050601</v>
      </c>
      <c r="I290" s="13"/>
      <c r="J290" s="13"/>
      <c r="K290" s="13"/>
      <c r="L290" s="13"/>
      <c r="M290" s="13"/>
      <c r="N290" s="13"/>
      <c r="O290" s="13"/>
      <c r="P290" s="13"/>
      <c r="R290" s="13" t="str">
        <f t="shared" si="217"/>
        <v/>
      </c>
      <c r="S290" s="13" t="str">
        <f t="shared" si="199"/>
        <v/>
      </c>
      <c r="T290" s="13" t="str">
        <f t="shared" si="200"/>
        <v/>
      </c>
      <c r="U290" s="13" t="str">
        <f t="shared" si="201"/>
        <v/>
      </c>
      <c r="V290" s="13" t="str">
        <f t="shared" si="202"/>
        <v/>
      </c>
      <c r="W290" s="13" t="str">
        <f t="shared" si="203"/>
        <v/>
      </c>
      <c r="X290" s="13" t="str">
        <f t="shared" si="204"/>
        <v/>
      </c>
      <c r="Y290" s="13" t="str">
        <f t="shared" si="205"/>
        <v/>
      </c>
      <c r="Z290" s="13" t="str">
        <f t="shared" si="206"/>
        <v/>
      </c>
      <c r="AA290" s="13" t="str">
        <f t="shared" si="207"/>
        <v/>
      </c>
      <c r="AC290" s="14" t="str">
        <f t="shared" si="218"/>
        <v/>
      </c>
      <c r="AD290" s="14" t="str">
        <f t="shared" si="208"/>
        <v/>
      </c>
      <c r="AE290" s="14" t="str">
        <f t="shared" si="209"/>
        <v/>
      </c>
      <c r="AF290" s="14" t="str">
        <f t="shared" si="210"/>
        <v/>
      </c>
      <c r="AG290" s="14" t="str">
        <f t="shared" si="211"/>
        <v/>
      </c>
      <c r="AH290" s="14" t="str">
        <f t="shared" si="212"/>
        <v/>
      </c>
      <c r="AI290" s="14" t="str">
        <f t="shared" si="213"/>
        <v/>
      </c>
      <c r="AJ290" s="14" t="str">
        <f t="shared" si="214"/>
        <v/>
      </c>
      <c r="AK290" s="14" t="str">
        <f t="shared" si="215"/>
        <v/>
      </c>
      <c r="AL290" s="14" t="str">
        <f t="shared" si="216"/>
        <v/>
      </c>
      <c r="AN290" s="13"/>
      <c r="AO290" s="13"/>
      <c r="AP290" s="13"/>
      <c r="AQ290" s="13"/>
      <c r="AR290" s="13"/>
      <c r="AS290" s="13"/>
      <c r="AT290" s="13"/>
      <c r="AU290" s="13"/>
      <c r="AV290" s="13"/>
      <c r="AW290" s="13"/>
      <c r="AY290" s="20">
        <f t="shared" si="187"/>
        <v>0</v>
      </c>
      <c r="AZ290" s="20">
        <f t="shared" si="188"/>
        <v>878.77078446066321</v>
      </c>
      <c r="BA290" s="20">
        <f t="shared" si="189"/>
        <v>926.78025688466414</v>
      </c>
      <c r="BB290" s="20" t="str">
        <f t="shared" si="190"/>
        <v/>
      </c>
      <c r="BC290" s="20" t="str">
        <f t="shared" si="191"/>
        <v/>
      </c>
      <c r="BD290" s="20" t="str">
        <f t="shared" si="192"/>
        <v/>
      </c>
      <c r="BE290" s="20" t="str">
        <f t="shared" si="193"/>
        <v/>
      </c>
      <c r="BF290" s="20" t="str">
        <f t="shared" si="194"/>
        <v/>
      </c>
      <c r="BG290" s="20" t="str">
        <f t="shared" si="195"/>
        <v/>
      </c>
      <c r="BH290" s="20" t="str">
        <f t="shared" si="196"/>
        <v/>
      </c>
      <c r="BI290" s="20" t="str">
        <f t="shared" si="197"/>
        <v/>
      </c>
    </row>
    <row r="291" spans="2:61">
      <c r="B291" t="str">
        <f t="shared" si="198"/>
        <v>2016:5</v>
      </c>
      <c r="C291">
        <v>2016</v>
      </c>
      <c r="D291">
        <v>5</v>
      </c>
      <c r="E291" s="13">
        <v>29.524000000000001</v>
      </c>
      <c r="F291" s="13"/>
      <c r="G291" s="13">
        <v>32.467782796997497</v>
      </c>
      <c r="H291" s="13">
        <v>34.049845938105697</v>
      </c>
      <c r="I291" s="13"/>
      <c r="J291" s="13"/>
      <c r="K291" s="13"/>
      <c r="L291" s="13"/>
      <c r="M291" s="13"/>
      <c r="N291" s="13"/>
      <c r="O291" s="13"/>
      <c r="P291" s="13"/>
      <c r="R291" s="13" t="str">
        <f t="shared" si="217"/>
        <v/>
      </c>
      <c r="S291" s="13" t="str">
        <f t="shared" si="199"/>
        <v/>
      </c>
      <c r="T291" s="13" t="str">
        <f t="shared" si="200"/>
        <v/>
      </c>
      <c r="U291" s="13" t="str">
        <f t="shared" si="201"/>
        <v/>
      </c>
      <c r="V291" s="13" t="str">
        <f t="shared" si="202"/>
        <v/>
      </c>
      <c r="W291" s="13" t="str">
        <f t="shared" si="203"/>
        <v/>
      </c>
      <c r="X291" s="13" t="str">
        <f t="shared" si="204"/>
        <v/>
      </c>
      <c r="Y291" s="13" t="str">
        <f t="shared" si="205"/>
        <v/>
      </c>
      <c r="Z291" s="13" t="str">
        <f t="shared" si="206"/>
        <v/>
      </c>
      <c r="AA291" s="13" t="str">
        <f t="shared" si="207"/>
        <v/>
      </c>
      <c r="AC291" s="14" t="str">
        <f t="shared" si="218"/>
        <v/>
      </c>
      <c r="AD291" s="14" t="str">
        <f t="shared" si="208"/>
        <v/>
      </c>
      <c r="AE291" s="14" t="str">
        <f t="shared" si="209"/>
        <v/>
      </c>
      <c r="AF291" s="14" t="str">
        <f t="shared" si="210"/>
        <v/>
      </c>
      <c r="AG291" s="14" t="str">
        <f t="shared" si="211"/>
        <v/>
      </c>
      <c r="AH291" s="14" t="str">
        <f t="shared" si="212"/>
        <v/>
      </c>
      <c r="AI291" s="14" t="str">
        <f t="shared" si="213"/>
        <v/>
      </c>
      <c r="AJ291" s="14" t="str">
        <f t="shared" si="214"/>
        <v/>
      </c>
      <c r="AK291" s="14" t="str">
        <f t="shared" si="215"/>
        <v/>
      </c>
      <c r="AL291" s="14" t="str">
        <f t="shared" si="216"/>
        <v/>
      </c>
      <c r="AN291" s="13"/>
      <c r="AO291" s="13"/>
      <c r="AP291" s="13"/>
      <c r="AQ291" s="13"/>
      <c r="AR291" s="13"/>
      <c r="AS291" s="13"/>
      <c r="AT291" s="13"/>
      <c r="AU291" s="13"/>
      <c r="AV291" s="13"/>
      <c r="AW291" s="13"/>
      <c r="AY291" s="20">
        <f t="shared" si="187"/>
        <v>0</v>
      </c>
      <c r="AZ291" s="20">
        <f t="shared" si="188"/>
        <v>958.57881929855409</v>
      </c>
      <c r="BA291" s="20">
        <f t="shared" si="189"/>
        <v>1005.2876514766326</v>
      </c>
      <c r="BB291" s="20" t="str">
        <f t="shared" si="190"/>
        <v/>
      </c>
      <c r="BC291" s="20" t="str">
        <f t="shared" si="191"/>
        <v/>
      </c>
      <c r="BD291" s="20" t="str">
        <f t="shared" si="192"/>
        <v/>
      </c>
      <c r="BE291" s="20" t="str">
        <f t="shared" si="193"/>
        <v/>
      </c>
      <c r="BF291" s="20" t="str">
        <f t="shared" si="194"/>
        <v/>
      </c>
      <c r="BG291" s="20" t="str">
        <f t="shared" si="195"/>
        <v/>
      </c>
      <c r="BH291" s="20" t="str">
        <f t="shared" si="196"/>
        <v/>
      </c>
      <c r="BI291" s="20" t="str">
        <f t="shared" si="197"/>
        <v/>
      </c>
    </row>
    <row r="292" spans="2:61">
      <c r="B292" t="str">
        <f t="shared" si="198"/>
        <v>2016:6</v>
      </c>
      <c r="C292">
        <v>2016</v>
      </c>
      <c r="D292">
        <v>6</v>
      </c>
      <c r="E292" s="13">
        <v>30.619</v>
      </c>
      <c r="F292" s="13"/>
      <c r="G292" s="13">
        <v>44.481214818329001</v>
      </c>
      <c r="H292" s="13">
        <v>46.095074582766102</v>
      </c>
      <c r="I292" s="13"/>
      <c r="J292" s="13"/>
      <c r="K292" s="13"/>
      <c r="L292" s="13"/>
      <c r="M292" s="13"/>
      <c r="N292" s="13"/>
      <c r="O292" s="13"/>
      <c r="P292" s="13"/>
      <c r="R292" s="13" t="str">
        <f t="shared" si="217"/>
        <v/>
      </c>
      <c r="S292" s="13" t="str">
        <f t="shared" si="199"/>
        <v/>
      </c>
      <c r="T292" s="13" t="str">
        <f t="shared" si="200"/>
        <v/>
      </c>
      <c r="U292" s="13" t="str">
        <f t="shared" si="201"/>
        <v/>
      </c>
      <c r="V292" s="13" t="str">
        <f t="shared" si="202"/>
        <v/>
      </c>
      <c r="W292" s="13" t="str">
        <f t="shared" si="203"/>
        <v/>
      </c>
      <c r="X292" s="13" t="str">
        <f t="shared" si="204"/>
        <v/>
      </c>
      <c r="Y292" s="13" t="str">
        <f t="shared" si="205"/>
        <v/>
      </c>
      <c r="Z292" s="13" t="str">
        <f t="shared" si="206"/>
        <v/>
      </c>
      <c r="AA292" s="13" t="str">
        <f t="shared" si="207"/>
        <v/>
      </c>
      <c r="AC292" s="14" t="str">
        <f t="shared" si="218"/>
        <v/>
      </c>
      <c r="AD292" s="14" t="str">
        <f t="shared" si="208"/>
        <v/>
      </c>
      <c r="AE292" s="14" t="str">
        <f t="shared" si="209"/>
        <v/>
      </c>
      <c r="AF292" s="14" t="str">
        <f t="shared" si="210"/>
        <v/>
      </c>
      <c r="AG292" s="14" t="str">
        <f t="shared" si="211"/>
        <v/>
      </c>
      <c r="AH292" s="14" t="str">
        <f t="shared" si="212"/>
        <v/>
      </c>
      <c r="AI292" s="14" t="str">
        <f t="shared" si="213"/>
        <v/>
      </c>
      <c r="AJ292" s="14" t="str">
        <f t="shared" si="214"/>
        <v/>
      </c>
      <c r="AK292" s="14" t="str">
        <f t="shared" si="215"/>
        <v/>
      </c>
      <c r="AL292" s="14" t="str">
        <f t="shared" si="216"/>
        <v/>
      </c>
      <c r="AN292" s="13"/>
      <c r="AO292" s="13"/>
      <c r="AP292" s="13"/>
      <c r="AQ292" s="13"/>
      <c r="AR292" s="13"/>
      <c r="AS292" s="13"/>
      <c r="AT292" s="13"/>
      <c r="AU292" s="13"/>
      <c r="AV292" s="13"/>
      <c r="AW292" s="13"/>
      <c r="AY292" s="20">
        <f t="shared" si="187"/>
        <v>0</v>
      </c>
      <c r="AZ292" s="20">
        <f t="shared" si="188"/>
        <v>1361.9703165224157</v>
      </c>
      <c r="BA292" s="20">
        <f t="shared" si="189"/>
        <v>1411.3850886497153</v>
      </c>
      <c r="BB292" s="20" t="str">
        <f t="shared" si="190"/>
        <v/>
      </c>
      <c r="BC292" s="20" t="str">
        <f t="shared" si="191"/>
        <v/>
      </c>
      <c r="BD292" s="20" t="str">
        <f t="shared" si="192"/>
        <v/>
      </c>
      <c r="BE292" s="20" t="str">
        <f t="shared" si="193"/>
        <v/>
      </c>
      <c r="BF292" s="20" t="str">
        <f t="shared" si="194"/>
        <v/>
      </c>
      <c r="BG292" s="20" t="str">
        <f t="shared" si="195"/>
        <v/>
      </c>
      <c r="BH292" s="20" t="str">
        <f t="shared" si="196"/>
        <v/>
      </c>
      <c r="BI292" s="20" t="str">
        <f t="shared" si="197"/>
        <v/>
      </c>
    </row>
    <row r="293" spans="2:61">
      <c r="B293" t="str">
        <f t="shared" si="198"/>
        <v>2016:7</v>
      </c>
      <c r="C293">
        <v>2016</v>
      </c>
      <c r="D293">
        <v>7</v>
      </c>
      <c r="E293" s="13">
        <v>30.713999999999999</v>
      </c>
      <c r="F293" s="13"/>
      <c r="G293" s="13">
        <v>51.664540032308402</v>
      </c>
      <c r="H293" s="13">
        <v>53.311259322336703</v>
      </c>
      <c r="I293" s="13"/>
      <c r="J293" s="13"/>
      <c r="K293" s="13"/>
      <c r="L293" s="13"/>
      <c r="M293" s="13"/>
      <c r="N293" s="13"/>
      <c r="O293" s="13"/>
      <c r="P293" s="13"/>
      <c r="R293" s="13" t="str">
        <f t="shared" si="217"/>
        <v/>
      </c>
      <c r="S293" s="13" t="str">
        <f t="shared" si="199"/>
        <v/>
      </c>
      <c r="T293" s="13" t="str">
        <f t="shared" si="200"/>
        <v/>
      </c>
      <c r="U293" s="13" t="str">
        <f t="shared" si="201"/>
        <v/>
      </c>
      <c r="V293" s="13" t="str">
        <f t="shared" si="202"/>
        <v/>
      </c>
      <c r="W293" s="13" t="str">
        <f t="shared" si="203"/>
        <v/>
      </c>
      <c r="X293" s="13" t="str">
        <f t="shared" si="204"/>
        <v/>
      </c>
      <c r="Y293" s="13" t="str">
        <f t="shared" si="205"/>
        <v/>
      </c>
      <c r="Z293" s="13" t="str">
        <f t="shared" si="206"/>
        <v/>
      </c>
      <c r="AA293" s="13" t="str">
        <f t="shared" si="207"/>
        <v/>
      </c>
      <c r="AC293" s="14" t="str">
        <f t="shared" si="218"/>
        <v/>
      </c>
      <c r="AD293" s="14" t="str">
        <f t="shared" si="208"/>
        <v/>
      </c>
      <c r="AE293" s="14" t="str">
        <f t="shared" si="209"/>
        <v/>
      </c>
      <c r="AF293" s="14" t="str">
        <f t="shared" si="210"/>
        <v/>
      </c>
      <c r="AG293" s="14" t="str">
        <f t="shared" si="211"/>
        <v/>
      </c>
      <c r="AH293" s="14" t="str">
        <f t="shared" si="212"/>
        <v/>
      </c>
      <c r="AI293" s="14" t="str">
        <f t="shared" si="213"/>
        <v/>
      </c>
      <c r="AJ293" s="14" t="str">
        <f t="shared" si="214"/>
        <v/>
      </c>
      <c r="AK293" s="14" t="str">
        <f t="shared" si="215"/>
        <v/>
      </c>
      <c r="AL293" s="14" t="str">
        <f t="shared" si="216"/>
        <v/>
      </c>
      <c r="AN293" s="13"/>
      <c r="AO293" s="13"/>
      <c r="AP293" s="13"/>
      <c r="AQ293" s="13"/>
      <c r="AR293" s="13"/>
      <c r="AS293" s="13"/>
      <c r="AT293" s="13"/>
      <c r="AU293" s="13"/>
      <c r="AV293" s="13"/>
      <c r="AW293" s="13"/>
      <c r="AY293" s="20">
        <f t="shared" si="187"/>
        <v>0</v>
      </c>
      <c r="AZ293" s="20">
        <f t="shared" si="188"/>
        <v>1586.8246825523202</v>
      </c>
      <c r="BA293" s="20">
        <f t="shared" si="189"/>
        <v>1637.4020188262493</v>
      </c>
      <c r="BB293" s="20" t="str">
        <f t="shared" si="190"/>
        <v/>
      </c>
      <c r="BC293" s="20" t="str">
        <f t="shared" si="191"/>
        <v/>
      </c>
      <c r="BD293" s="20" t="str">
        <f t="shared" si="192"/>
        <v/>
      </c>
      <c r="BE293" s="20" t="str">
        <f t="shared" si="193"/>
        <v/>
      </c>
      <c r="BF293" s="20" t="str">
        <f t="shared" si="194"/>
        <v/>
      </c>
      <c r="BG293" s="20" t="str">
        <f t="shared" si="195"/>
        <v/>
      </c>
      <c r="BH293" s="20" t="str">
        <f t="shared" si="196"/>
        <v/>
      </c>
      <c r="BI293" s="20" t="str">
        <f t="shared" si="197"/>
        <v/>
      </c>
    </row>
    <row r="294" spans="2:61">
      <c r="B294" t="str">
        <f t="shared" si="198"/>
        <v>2016:8</v>
      </c>
      <c r="C294">
        <v>2016</v>
      </c>
      <c r="D294">
        <v>8</v>
      </c>
      <c r="E294" s="13">
        <v>30.475999999999999</v>
      </c>
      <c r="F294" s="13"/>
      <c r="G294" s="13">
        <v>52.245082300435499</v>
      </c>
      <c r="H294" s="13">
        <v>53.919898112838602</v>
      </c>
      <c r="I294" s="13"/>
      <c r="J294" s="13"/>
      <c r="K294" s="13"/>
      <c r="L294" s="13"/>
      <c r="M294" s="13"/>
      <c r="N294" s="13"/>
      <c r="O294" s="13"/>
      <c r="P294" s="13"/>
      <c r="R294" s="13" t="str">
        <f t="shared" si="217"/>
        <v/>
      </c>
      <c r="S294" s="13" t="str">
        <f t="shared" si="199"/>
        <v/>
      </c>
      <c r="T294" s="13" t="str">
        <f t="shared" si="200"/>
        <v/>
      </c>
      <c r="U294" s="13" t="str">
        <f t="shared" si="201"/>
        <v/>
      </c>
      <c r="V294" s="13" t="str">
        <f t="shared" si="202"/>
        <v/>
      </c>
      <c r="W294" s="13" t="str">
        <f t="shared" si="203"/>
        <v/>
      </c>
      <c r="X294" s="13" t="str">
        <f t="shared" si="204"/>
        <v/>
      </c>
      <c r="Y294" s="13" t="str">
        <f t="shared" si="205"/>
        <v/>
      </c>
      <c r="Z294" s="13" t="str">
        <f t="shared" si="206"/>
        <v/>
      </c>
      <c r="AA294" s="13" t="str">
        <f t="shared" si="207"/>
        <v/>
      </c>
      <c r="AC294" s="14" t="str">
        <f t="shared" si="218"/>
        <v/>
      </c>
      <c r="AD294" s="14" t="str">
        <f t="shared" si="208"/>
        <v/>
      </c>
      <c r="AE294" s="14" t="str">
        <f t="shared" si="209"/>
        <v/>
      </c>
      <c r="AF294" s="14" t="str">
        <f t="shared" si="210"/>
        <v/>
      </c>
      <c r="AG294" s="14" t="str">
        <f t="shared" si="211"/>
        <v/>
      </c>
      <c r="AH294" s="14" t="str">
        <f t="shared" si="212"/>
        <v/>
      </c>
      <c r="AI294" s="14" t="str">
        <f t="shared" si="213"/>
        <v/>
      </c>
      <c r="AJ294" s="14" t="str">
        <f t="shared" si="214"/>
        <v/>
      </c>
      <c r="AK294" s="14" t="str">
        <f t="shared" si="215"/>
        <v/>
      </c>
      <c r="AL294" s="14" t="str">
        <f t="shared" si="216"/>
        <v/>
      </c>
      <c r="AN294" s="13"/>
      <c r="AO294" s="13"/>
      <c r="AP294" s="13"/>
      <c r="AQ294" s="13"/>
      <c r="AR294" s="13"/>
      <c r="AS294" s="13"/>
      <c r="AT294" s="13"/>
      <c r="AU294" s="13"/>
      <c r="AV294" s="13"/>
      <c r="AW294" s="13"/>
      <c r="AY294" s="20">
        <f t="shared" si="187"/>
        <v>0</v>
      </c>
      <c r="AZ294" s="20">
        <f t="shared" si="188"/>
        <v>1592.2211281880723</v>
      </c>
      <c r="BA294" s="20">
        <f t="shared" si="189"/>
        <v>1643.2628148868691</v>
      </c>
      <c r="BB294" s="20" t="str">
        <f t="shared" si="190"/>
        <v/>
      </c>
      <c r="BC294" s="20" t="str">
        <f t="shared" si="191"/>
        <v/>
      </c>
      <c r="BD294" s="20" t="str">
        <f t="shared" si="192"/>
        <v/>
      </c>
      <c r="BE294" s="20" t="str">
        <f t="shared" si="193"/>
        <v/>
      </c>
      <c r="BF294" s="20" t="str">
        <f t="shared" si="194"/>
        <v/>
      </c>
      <c r="BG294" s="20" t="str">
        <f t="shared" si="195"/>
        <v/>
      </c>
      <c r="BH294" s="20" t="str">
        <f t="shared" si="196"/>
        <v/>
      </c>
      <c r="BI294" s="20" t="str">
        <f t="shared" si="197"/>
        <v/>
      </c>
    </row>
    <row r="295" spans="2:61">
      <c r="B295" t="str">
        <f t="shared" si="198"/>
        <v>2016:9</v>
      </c>
      <c r="C295">
        <v>2016</v>
      </c>
      <c r="D295">
        <v>9</v>
      </c>
      <c r="E295" s="13">
        <v>31.143000000000001</v>
      </c>
      <c r="F295" s="13"/>
      <c r="G295" s="13">
        <v>48.118227881773599</v>
      </c>
      <c r="H295" s="13">
        <v>49.819672438950398</v>
      </c>
      <c r="I295" s="13"/>
      <c r="J295" s="13"/>
      <c r="K295" s="13"/>
      <c r="L295" s="13"/>
      <c r="M295" s="13"/>
      <c r="N295" s="13"/>
      <c r="O295" s="13"/>
      <c r="P295" s="13"/>
      <c r="R295" s="13" t="str">
        <f t="shared" si="217"/>
        <v/>
      </c>
      <c r="S295" s="13" t="str">
        <f t="shared" si="199"/>
        <v/>
      </c>
      <c r="T295" s="13" t="str">
        <f t="shared" si="200"/>
        <v/>
      </c>
      <c r="U295" s="13" t="str">
        <f t="shared" si="201"/>
        <v/>
      </c>
      <c r="V295" s="13" t="str">
        <f t="shared" si="202"/>
        <v/>
      </c>
      <c r="W295" s="13" t="str">
        <f t="shared" si="203"/>
        <v/>
      </c>
      <c r="X295" s="13" t="str">
        <f t="shared" si="204"/>
        <v/>
      </c>
      <c r="Y295" s="13" t="str">
        <f t="shared" si="205"/>
        <v/>
      </c>
      <c r="Z295" s="13" t="str">
        <f t="shared" si="206"/>
        <v/>
      </c>
      <c r="AA295" s="13" t="str">
        <f t="shared" si="207"/>
        <v/>
      </c>
      <c r="AC295" s="14" t="str">
        <f t="shared" si="218"/>
        <v/>
      </c>
      <c r="AD295" s="14" t="str">
        <f t="shared" si="208"/>
        <v/>
      </c>
      <c r="AE295" s="14" t="str">
        <f t="shared" si="209"/>
        <v/>
      </c>
      <c r="AF295" s="14" t="str">
        <f t="shared" si="210"/>
        <v/>
      </c>
      <c r="AG295" s="14" t="str">
        <f t="shared" si="211"/>
        <v/>
      </c>
      <c r="AH295" s="14" t="str">
        <f t="shared" si="212"/>
        <v/>
      </c>
      <c r="AI295" s="14" t="str">
        <f t="shared" si="213"/>
        <v/>
      </c>
      <c r="AJ295" s="14" t="str">
        <f t="shared" si="214"/>
        <v/>
      </c>
      <c r="AK295" s="14" t="str">
        <f t="shared" si="215"/>
        <v/>
      </c>
      <c r="AL295" s="14" t="str">
        <f t="shared" si="216"/>
        <v/>
      </c>
      <c r="AN295" s="13"/>
      <c r="AO295" s="13"/>
      <c r="AP295" s="13"/>
      <c r="AQ295" s="13"/>
      <c r="AR295" s="13"/>
      <c r="AS295" s="13"/>
      <c r="AT295" s="13"/>
      <c r="AU295" s="13"/>
      <c r="AV295" s="13"/>
      <c r="AW295" s="13"/>
      <c r="AY295" s="20">
        <f t="shared" si="187"/>
        <v>0</v>
      </c>
      <c r="AZ295" s="20">
        <f t="shared" si="188"/>
        <v>1498.5459709220752</v>
      </c>
      <c r="BA295" s="20">
        <f t="shared" si="189"/>
        <v>1551.5340587662322</v>
      </c>
      <c r="BB295" s="20" t="str">
        <f t="shared" si="190"/>
        <v/>
      </c>
      <c r="BC295" s="20" t="str">
        <f t="shared" si="191"/>
        <v/>
      </c>
      <c r="BD295" s="20" t="str">
        <f t="shared" si="192"/>
        <v/>
      </c>
      <c r="BE295" s="20" t="str">
        <f t="shared" si="193"/>
        <v/>
      </c>
      <c r="BF295" s="20" t="str">
        <f t="shared" si="194"/>
        <v/>
      </c>
      <c r="BG295" s="20" t="str">
        <f t="shared" si="195"/>
        <v/>
      </c>
      <c r="BH295" s="20" t="str">
        <f t="shared" si="196"/>
        <v/>
      </c>
      <c r="BI295" s="20" t="str">
        <f t="shared" si="197"/>
        <v/>
      </c>
    </row>
    <row r="296" spans="2:61">
      <c r="B296" t="str">
        <f t="shared" si="198"/>
        <v>2016:10</v>
      </c>
      <c r="C296">
        <v>2016</v>
      </c>
      <c r="D296">
        <v>10</v>
      </c>
      <c r="E296" s="13">
        <v>30.762</v>
      </c>
      <c r="F296" s="13"/>
      <c r="G296" s="13">
        <v>38.7555083286274</v>
      </c>
      <c r="H296" s="13">
        <v>40.4772946908286</v>
      </c>
      <c r="I296" s="13"/>
      <c r="J296" s="13"/>
      <c r="K296" s="13"/>
      <c r="L296" s="13"/>
      <c r="M296" s="13"/>
      <c r="N296" s="13"/>
      <c r="O296" s="13"/>
      <c r="P296" s="13"/>
      <c r="R296" s="13" t="str">
        <f t="shared" si="217"/>
        <v/>
      </c>
      <c r="S296" s="13" t="str">
        <f t="shared" si="199"/>
        <v/>
      </c>
      <c r="T296" s="13" t="str">
        <f t="shared" si="200"/>
        <v/>
      </c>
      <c r="U296" s="13" t="str">
        <f t="shared" si="201"/>
        <v/>
      </c>
      <c r="V296" s="13" t="str">
        <f t="shared" si="202"/>
        <v/>
      </c>
      <c r="W296" s="13" t="str">
        <f t="shared" si="203"/>
        <v/>
      </c>
      <c r="X296" s="13" t="str">
        <f t="shared" si="204"/>
        <v/>
      </c>
      <c r="Y296" s="13" t="str">
        <f t="shared" si="205"/>
        <v/>
      </c>
      <c r="Z296" s="13" t="str">
        <f t="shared" si="206"/>
        <v/>
      </c>
      <c r="AA296" s="13" t="str">
        <f t="shared" si="207"/>
        <v/>
      </c>
      <c r="AC296" s="14" t="str">
        <f t="shared" si="218"/>
        <v/>
      </c>
      <c r="AD296" s="14" t="str">
        <f t="shared" si="208"/>
        <v/>
      </c>
      <c r="AE296" s="14" t="str">
        <f t="shared" si="209"/>
        <v/>
      </c>
      <c r="AF296" s="14" t="str">
        <f t="shared" si="210"/>
        <v/>
      </c>
      <c r="AG296" s="14" t="str">
        <f t="shared" si="211"/>
        <v/>
      </c>
      <c r="AH296" s="14" t="str">
        <f t="shared" si="212"/>
        <v/>
      </c>
      <c r="AI296" s="14" t="str">
        <f t="shared" si="213"/>
        <v/>
      </c>
      <c r="AJ296" s="14" t="str">
        <f t="shared" si="214"/>
        <v/>
      </c>
      <c r="AK296" s="14" t="str">
        <f t="shared" si="215"/>
        <v/>
      </c>
      <c r="AL296" s="14" t="str">
        <f t="shared" si="216"/>
        <v/>
      </c>
      <c r="AN296" s="13"/>
      <c r="AO296" s="13"/>
      <c r="AP296" s="13"/>
      <c r="AQ296" s="13"/>
      <c r="AR296" s="13"/>
      <c r="AS296" s="13"/>
      <c r="AT296" s="13"/>
      <c r="AU296" s="13"/>
      <c r="AV296" s="13"/>
      <c r="AW296" s="13"/>
      <c r="AY296" s="20">
        <f t="shared" si="187"/>
        <v>0</v>
      </c>
      <c r="AZ296" s="20">
        <f t="shared" si="188"/>
        <v>1192.196947205236</v>
      </c>
      <c r="BA296" s="20">
        <f t="shared" si="189"/>
        <v>1245.1625392792694</v>
      </c>
      <c r="BB296" s="20" t="str">
        <f t="shared" si="190"/>
        <v/>
      </c>
      <c r="BC296" s="20" t="str">
        <f t="shared" si="191"/>
        <v/>
      </c>
      <c r="BD296" s="20" t="str">
        <f t="shared" si="192"/>
        <v/>
      </c>
      <c r="BE296" s="20" t="str">
        <f t="shared" si="193"/>
        <v/>
      </c>
      <c r="BF296" s="20" t="str">
        <f t="shared" si="194"/>
        <v/>
      </c>
      <c r="BG296" s="20" t="str">
        <f t="shared" si="195"/>
        <v/>
      </c>
      <c r="BH296" s="20" t="str">
        <f t="shared" si="196"/>
        <v/>
      </c>
      <c r="BI296" s="20" t="str">
        <f t="shared" si="197"/>
        <v/>
      </c>
    </row>
    <row r="297" spans="2:61">
      <c r="B297" t="str">
        <f t="shared" si="198"/>
        <v>2016:11</v>
      </c>
      <c r="C297">
        <v>2016</v>
      </c>
      <c r="D297">
        <v>11</v>
      </c>
      <c r="E297" s="13">
        <v>28.619</v>
      </c>
      <c r="F297" s="13"/>
      <c r="G297" s="13">
        <v>29.2690930528324</v>
      </c>
      <c r="H297" s="13">
        <v>31.0078427717715</v>
      </c>
      <c r="I297" s="13"/>
      <c r="J297" s="13"/>
      <c r="K297" s="13"/>
      <c r="L297" s="13"/>
      <c r="M297" s="13"/>
      <c r="N297" s="13"/>
      <c r="O297" s="13"/>
      <c r="P297" s="13"/>
      <c r="R297" s="13" t="str">
        <f t="shared" si="217"/>
        <v/>
      </c>
      <c r="S297" s="13" t="str">
        <f t="shared" si="199"/>
        <v/>
      </c>
      <c r="T297" s="13" t="str">
        <f t="shared" si="200"/>
        <v/>
      </c>
      <c r="U297" s="13" t="str">
        <f t="shared" si="201"/>
        <v/>
      </c>
      <c r="V297" s="13" t="str">
        <f t="shared" si="202"/>
        <v/>
      </c>
      <c r="W297" s="13" t="str">
        <f t="shared" si="203"/>
        <v/>
      </c>
      <c r="X297" s="13" t="str">
        <f t="shared" si="204"/>
        <v/>
      </c>
      <c r="Y297" s="13" t="str">
        <f t="shared" si="205"/>
        <v/>
      </c>
      <c r="Z297" s="13" t="str">
        <f t="shared" si="206"/>
        <v/>
      </c>
      <c r="AA297" s="13" t="str">
        <f t="shared" si="207"/>
        <v/>
      </c>
      <c r="AC297" s="14" t="str">
        <f t="shared" si="218"/>
        <v/>
      </c>
      <c r="AD297" s="14" t="str">
        <f t="shared" si="208"/>
        <v/>
      </c>
      <c r="AE297" s="14" t="str">
        <f t="shared" si="209"/>
        <v/>
      </c>
      <c r="AF297" s="14" t="str">
        <f t="shared" si="210"/>
        <v/>
      </c>
      <c r="AG297" s="14" t="str">
        <f t="shared" si="211"/>
        <v/>
      </c>
      <c r="AH297" s="14" t="str">
        <f t="shared" si="212"/>
        <v/>
      </c>
      <c r="AI297" s="14" t="str">
        <f t="shared" si="213"/>
        <v/>
      </c>
      <c r="AJ297" s="14" t="str">
        <f t="shared" si="214"/>
        <v/>
      </c>
      <c r="AK297" s="14" t="str">
        <f t="shared" si="215"/>
        <v/>
      </c>
      <c r="AL297" s="14" t="str">
        <f t="shared" si="216"/>
        <v/>
      </c>
      <c r="AN297" s="13"/>
      <c r="AO297" s="13"/>
      <c r="AP297" s="13"/>
      <c r="AQ297" s="13"/>
      <c r="AR297" s="13"/>
      <c r="AS297" s="13"/>
      <c r="AT297" s="13"/>
      <c r="AU297" s="13"/>
      <c r="AV297" s="13"/>
      <c r="AW297" s="13"/>
      <c r="AY297" s="20">
        <f t="shared" si="187"/>
        <v>0</v>
      </c>
      <c r="AZ297" s="20">
        <f t="shared" si="188"/>
        <v>837.65217407901048</v>
      </c>
      <c r="BA297" s="20">
        <f t="shared" si="189"/>
        <v>887.4134522853285</v>
      </c>
      <c r="BB297" s="20" t="str">
        <f t="shared" si="190"/>
        <v/>
      </c>
      <c r="BC297" s="20" t="str">
        <f t="shared" si="191"/>
        <v/>
      </c>
      <c r="BD297" s="20" t="str">
        <f t="shared" si="192"/>
        <v/>
      </c>
      <c r="BE297" s="20" t="str">
        <f t="shared" si="193"/>
        <v/>
      </c>
      <c r="BF297" s="20" t="str">
        <f t="shared" si="194"/>
        <v/>
      </c>
      <c r="BG297" s="20" t="str">
        <f t="shared" si="195"/>
        <v/>
      </c>
      <c r="BH297" s="20" t="str">
        <f t="shared" si="196"/>
        <v/>
      </c>
      <c r="BI297" s="20" t="str">
        <f t="shared" si="197"/>
        <v/>
      </c>
    </row>
    <row r="298" spans="2:61">
      <c r="B298" t="str">
        <f t="shared" si="198"/>
        <v>2016:12</v>
      </c>
      <c r="C298">
        <v>2016</v>
      </c>
      <c r="D298">
        <v>12</v>
      </c>
      <c r="E298" s="13">
        <v>31.238</v>
      </c>
      <c r="F298" s="13"/>
      <c r="G298" s="13">
        <v>32.121251480921103</v>
      </c>
      <c r="H298" s="13">
        <v>33.875550989190998</v>
      </c>
      <c r="I298" s="13"/>
      <c r="J298" s="13"/>
      <c r="K298" s="13"/>
      <c r="L298" s="13"/>
      <c r="M298" s="13"/>
      <c r="N298" s="13"/>
      <c r="O298" s="13"/>
      <c r="P298" s="13"/>
      <c r="R298" s="13" t="str">
        <f t="shared" si="217"/>
        <v/>
      </c>
      <c r="S298" s="13" t="str">
        <f t="shared" si="199"/>
        <v/>
      </c>
      <c r="T298" s="13" t="str">
        <f t="shared" si="200"/>
        <v/>
      </c>
      <c r="U298" s="13" t="str">
        <f t="shared" si="201"/>
        <v/>
      </c>
      <c r="V298" s="13" t="str">
        <f t="shared" si="202"/>
        <v/>
      </c>
      <c r="W298" s="13" t="str">
        <f t="shared" si="203"/>
        <v/>
      </c>
      <c r="X298" s="13" t="str">
        <f t="shared" si="204"/>
        <v/>
      </c>
      <c r="Y298" s="13" t="str">
        <f t="shared" si="205"/>
        <v/>
      </c>
      <c r="Z298" s="13" t="str">
        <f t="shared" si="206"/>
        <v/>
      </c>
      <c r="AA298" s="13" t="str">
        <f t="shared" si="207"/>
        <v/>
      </c>
      <c r="AC298" s="14" t="str">
        <f t="shared" si="218"/>
        <v/>
      </c>
      <c r="AD298" s="14" t="str">
        <f t="shared" si="208"/>
        <v/>
      </c>
      <c r="AE298" s="14" t="str">
        <f t="shared" si="209"/>
        <v/>
      </c>
      <c r="AF298" s="14" t="str">
        <f t="shared" si="210"/>
        <v/>
      </c>
      <c r="AG298" s="14" t="str">
        <f t="shared" si="211"/>
        <v/>
      </c>
      <c r="AH298" s="14" t="str">
        <f t="shared" si="212"/>
        <v/>
      </c>
      <c r="AI298" s="14" t="str">
        <f t="shared" si="213"/>
        <v/>
      </c>
      <c r="AJ298" s="14" t="str">
        <f t="shared" si="214"/>
        <v/>
      </c>
      <c r="AK298" s="14" t="str">
        <f t="shared" si="215"/>
        <v/>
      </c>
      <c r="AL298" s="14" t="str">
        <f t="shared" si="216"/>
        <v/>
      </c>
      <c r="AN298" s="13"/>
      <c r="AO298" s="13"/>
      <c r="AP298" s="13"/>
      <c r="AQ298" s="13"/>
      <c r="AR298" s="13"/>
      <c r="AS298" s="13"/>
      <c r="AT298" s="13"/>
      <c r="AU298" s="13"/>
      <c r="AV298" s="13"/>
      <c r="AW298" s="13"/>
      <c r="AY298" s="20">
        <f t="shared" si="187"/>
        <v>0</v>
      </c>
      <c r="AZ298" s="20">
        <f t="shared" si="188"/>
        <v>1003.4036537610134</v>
      </c>
      <c r="BA298" s="20">
        <f t="shared" si="189"/>
        <v>1058.2044618003483</v>
      </c>
      <c r="BB298" s="20" t="str">
        <f t="shared" si="190"/>
        <v/>
      </c>
      <c r="BC298" s="20" t="str">
        <f t="shared" si="191"/>
        <v/>
      </c>
      <c r="BD298" s="20" t="str">
        <f t="shared" si="192"/>
        <v/>
      </c>
      <c r="BE298" s="20" t="str">
        <f t="shared" si="193"/>
        <v/>
      </c>
      <c r="BF298" s="20" t="str">
        <f t="shared" si="194"/>
        <v/>
      </c>
      <c r="BG298" s="20" t="str">
        <f t="shared" si="195"/>
        <v/>
      </c>
      <c r="BH298" s="20" t="str">
        <f t="shared" si="196"/>
        <v/>
      </c>
      <c r="BI298" s="20" t="str">
        <f t="shared" si="197"/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C3:Y55"/>
  <sheetViews>
    <sheetView zoomScaleNormal="100" zoomScaleSheetLayoutView="100" workbookViewId="0"/>
  </sheetViews>
  <sheetFormatPr defaultRowHeight="15"/>
  <cols>
    <col min="1" max="2" width="1.7109375" customWidth="1"/>
    <col min="3" max="3" width="7.7109375" customWidth="1"/>
    <col min="4" max="13" width="9.7109375" customWidth="1"/>
    <col min="14" max="14" width="2.7109375" customWidth="1"/>
    <col min="15" max="15" width="7.7109375" customWidth="1"/>
    <col min="16" max="25" width="9.7109375" customWidth="1"/>
  </cols>
  <sheetData>
    <row r="3" spans="3:25">
      <c r="C3" s="19" t="s">
        <v>34</v>
      </c>
      <c r="O3" s="16" t="s">
        <v>33</v>
      </c>
    </row>
    <row r="4" spans="3:25">
      <c r="D4" s="18" t="str">
        <f>IF(ISBLANK('summary stats'!D3),"",'summary stats'!D3)</f>
        <v>B2013_S2_NoVac</v>
      </c>
      <c r="E4" s="18" t="str">
        <f>IF(ISBLANK('summary stats'!E3),"",'summary stats'!E3)</f>
        <v>B2013_S2_WithVac</v>
      </c>
      <c r="F4" s="18" t="str">
        <f>IF(ISBLANK('summary stats'!F3),"",'summary stats'!F3)</f>
        <v/>
      </c>
      <c r="G4" s="18" t="str">
        <f>IF(ISBLANK('summary stats'!G3),"",'summary stats'!G3)</f>
        <v/>
      </c>
      <c r="H4" s="18" t="str">
        <f>IF(ISBLANK('summary stats'!H3),"",'summary stats'!H3)</f>
        <v/>
      </c>
      <c r="I4" s="18" t="str">
        <f>IF(ISBLANK('summary stats'!I3),"",'summary stats'!I3)</f>
        <v/>
      </c>
      <c r="J4" s="18" t="str">
        <f>IF(ISBLANK('summary stats'!J3),"",'summary stats'!J3)</f>
        <v/>
      </c>
      <c r="K4" s="18" t="str">
        <f>IF(ISBLANK('summary stats'!K3),"",'summary stats'!K3)</f>
        <v/>
      </c>
      <c r="L4" s="18" t="str">
        <f>IF(ISBLANK('summary stats'!L3),"",'summary stats'!L3)</f>
        <v/>
      </c>
      <c r="M4" s="18" t="str">
        <f>IF(ISBLANK('summary stats'!M3),"",'summary stats'!M3)</f>
        <v/>
      </c>
      <c r="P4" s="18" t="str">
        <f>IF(ISBLANK('summary stats'!D3),"",'summary stats'!D3)</f>
        <v>B2013_S2_NoVac</v>
      </c>
      <c r="Q4" s="18" t="str">
        <f>IF(ISBLANK('summary stats'!E3),"",'summary stats'!E3)</f>
        <v>B2013_S2_WithVac</v>
      </c>
      <c r="R4" s="18" t="str">
        <f>IF(ISBLANK('summary stats'!F3),"",'summary stats'!F3)</f>
        <v/>
      </c>
      <c r="S4" s="18" t="str">
        <f>IF(ISBLANK('summary stats'!G3),"",'summary stats'!G3)</f>
        <v/>
      </c>
      <c r="T4" s="18" t="str">
        <f>IF(ISBLANK('summary stats'!H3),"",'summary stats'!H3)</f>
        <v/>
      </c>
      <c r="U4" s="18" t="str">
        <f>IF(ISBLANK('summary stats'!I3),"",'summary stats'!I3)</f>
        <v/>
      </c>
      <c r="V4" s="18" t="str">
        <f>IF(ISBLANK('summary stats'!J3),"",'summary stats'!J3)</f>
        <v/>
      </c>
      <c r="W4" s="18" t="str">
        <f>IF(ISBLANK('summary stats'!K3),"",'summary stats'!K3)</f>
        <v/>
      </c>
      <c r="X4" s="18" t="str">
        <f>IF(ISBLANK('summary stats'!L3),"",'summary stats'!L3)</f>
        <v/>
      </c>
      <c r="Y4" s="18" t="str">
        <f>IF(ISBLANK('summary stats'!M3),"",'summary stats'!M3)</f>
        <v/>
      </c>
    </row>
    <row r="5" spans="3:25">
      <c r="C5">
        <f>'y-hat'!C4</f>
        <v>1992</v>
      </c>
      <c r="D5" s="14">
        <f>IF(D$4="","",AVERAGEIF('y-hat'!$C$5:$C$243,$C5,'y-hat'!AC$5:AC$243))</f>
        <v>-3.1770462470335601E-3</v>
      </c>
      <c r="E5" s="14">
        <f>IF(E$4="","",AVERAGEIF('y-hat'!$C$5:$C$243,$C5,'y-hat'!AD$5:AD$243))</f>
        <v>-4.2866190579068783E-3</v>
      </c>
      <c r="F5" s="14" t="str">
        <f>IF(F$4="","",AVERAGEIF('y-hat'!$C$5:$C$243,$C5,'y-hat'!AE$5:AE$243))</f>
        <v/>
      </c>
      <c r="G5" s="14" t="str">
        <f>IF(G$4="","",AVERAGEIF('y-hat'!$C$5:$C$243,$C5,'y-hat'!AF$5:AF$243))</f>
        <v/>
      </c>
      <c r="H5" s="14" t="str">
        <f>IF(H$4="","",AVERAGEIF('y-hat'!$C$5:$C$243,$C5,'y-hat'!AG$5:AG$243))</f>
        <v/>
      </c>
      <c r="I5" s="14" t="str">
        <f>IF(I$4="","",AVERAGEIF('y-hat'!$C$5:$C$243,$C5,'y-hat'!AH$5:AH$243))</f>
        <v/>
      </c>
      <c r="J5" s="14" t="str">
        <f>IF(J$4="","",AVERAGEIF('y-hat'!$C$5:$C$243,$C5,'y-hat'!AI$5:AI$243))</f>
        <v/>
      </c>
      <c r="K5" s="14" t="str">
        <f>IF(K$4="","",AVERAGEIF('y-hat'!$C$5:$C$243,$C5,'y-hat'!AJ$5:AJ$243))</f>
        <v/>
      </c>
      <c r="L5" s="14" t="str">
        <f>IF(L$4="","",AVERAGEIF('y-hat'!$C$5:$C$243,$C5,'y-hat'!AK$5:AK$243))</f>
        <v/>
      </c>
      <c r="M5" s="14" t="str">
        <f>IF(M$4="","",AVERAGEIF('y-hat'!$C$5:$C$243,$C5,'y-hat'!AL$5:AL$243))</f>
        <v/>
      </c>
      <c r="O5">
        <f>'y-hat'!C4</f>
        <v>1992</v>
      </c>
      <c r="P5" s="14">
        <f>IF(P$4="","",AVERAGEIF('y-hat'!$C$5:$C$243,$O5,'y-hat'!AN$5:AN$243))</f>
        <v>1.5013480659613561E-2</v>
      </c>
      <c r="Q5" s="14">
        <f>IF(Q$4="","",AVERAGEIF('y-hat'!$C$5:$C$243,$O5,'y-hat'!AO$5:AO$243))</f>
        <v>1.5479066691162164E-2</v>
      </c>
      <c r="R5" s="14" t="str">
        <f>IF(R$4="","",AVERAGEIF('y-hat'!$C$5:$C$243,$O5,'y-hat'!AP$5:AP$243))</f>
        <v/>
      </c>
      <c r="S5" s="14" t="str">
        <f>IF(S$4="","",AVERAGEIF('y-hat'!$C$5:$C$243,$O5,'y-hat'!AQ$5:AQ$243))</f>
        <v/>
      </c>
      <c r="T5" s="14" t="str">
        <f>IF(T$4="","",AVERAGEIF('y-hat'!$C$5:$C$243,$O5,'y-hat'!AR$5:AR$243))</f>
        <v/>
      </c>
      <c r="U5" s="14" t="str">
        <f>IF(U$4="","",AVERAGEIF('y-hat'!$C$5:$C$243,$O5,'y-hat'!AS$5:AS$243))</f>
        <v/>
      </c>
      <c r="V5" s="14" t="str">
        <f>IF(V$4="","",AVERAGEIF('y-hat'!$C$5:$C$243,$O5,'y-hat'!AT$5:AT$243))</f>
        <v/>
      </c>
      <c r="W5" s="14" t="str">
        <f>IF(W$4="","",AVERAGEIF('y-hat'!$C$5:$C$243,$O5,'y-hat'!AU$5:AU$243))</f>
        <v/>
      </c>
      <c r="X5" s="14" t="str">
        <f>IF(X$4="","",AVERAGEIF('y-hat'!$C$5:$C$243,$O5,'y-hat'!AV$5:AV$243))</f>
        <v/>
      </c>
      <c r="Y5" s="14" t="str">
        <f>IF(Y$4="","",AVERAGEIF('y-hat'!$C$5:$C$243,$O5,'y-hat'!AW$5:AW$243))</f>
        <v/>
      </c>
    </row>
    <row r="6" spans="3:25">
      <c r="C6">
        <f>C5+1</f>
        <v>1993</v>
      </c>
      <c r="D6" s="14">
        <f>IF(D$4="","",AVERAGEIF('y-hat'!$C$5:$C$243,$C6,'y-hat'!AC$5:AC$243))</f>
        <v>-5.99455858498935E-3</v>
      </c>
      <c r="E6" s="14">
        <f>IF(E$4="","",AVERAGEIF('y-hat'!$C$5:$C$243,$C6,'y-hat'!AD$5:AD$243))</f>
        <v>-7.4095529072842987E-3</v>
      </c>
      <c r="F6" s="14" t="str">
        <f>IF(F$4="","",AVERAGEIF('y-hat'!$C$5:$C$243,$C6,'y-hat'!AE$5:AE$243))</f>
        <v/>
      </c>
      <c r="G6" s="14" t="str">
        <f>IF(G$4="","",AVERAGEIF('y-hat'!$C$5:$C$243,$C6,'y-hat'!AF$5:AF$243))</f>
        <v/>
      </c>
      <c r="H6" s="14" t="str">
        <f>IF(H$4="","",AVERAGEIF('y-hat'!$C$5:$C$243,$C6,'y-hat'!AG$5:AG$243))</f>
        <v/>
      </c>
      <c r="I6" s="14" t="str">
        <f>IF(I$4="","",AVERAGEIF('y-hat'!$C$5:$C$243,$C6,'y-hat'!AH$5:AH$243))</f>
        <v/>
      </c>
      <c r="J6" s="14" t="str">
        <f>IF(J$4="","",AVERAGEIF('y-hat'!$C$5:$C$243,$C6,'y-hat'!AI$5:AI$243))</f>
        <v/>
      </c>
      <c r="K6" s="14" t="str">
        <f>IF(K$4="","",AVERAGEIF('y-hat'!$C$5:$C$243,$C6,'y-hat'!AJ$5:AJ$243))</f>
        <v/>
      </c>
      <c r="L6" s="14" t="str">
        <f>IF(L$4="","",AVERAGEIF('y-hat'!$C$5:$C$243,$C6,'y-hat'!AK$5:AK$243))</f>
        <v/>
      </c>
      <c r="M6" s="14" t="str">
        <f>IF(M$4="","",AVERAGEIF('y-hat'!$C$5:$C$243,$C6,'y-hat'!AL$5:AL$243))</f>
        <v/>
      </c>
      <c r="O6">
        <f>O5+1</f>
        <v>1993</v>
      </c>
      <c r="P6" s="14">
        <f>IF(P$4="","",AVERAGEIF('y-hat'!$C$5:$C$243,$O6,'y-hat'!AN$5:AN$243))</f>
        <v>2.8980398555902401E-2</v>
      </c>
      <c r="Q6" s="14">
        <f>IF(Q$4="","",AVERAGEIF('y-hat'!$C$5:$C$243,$O6,'y-hat'!AO$5:AO$243))</f>
        <v>2.9367318702236175E-2</v>
      </c>
      <c r="R6" s="14" t="str">
        <f>IF(R$4="","",AVERAGEIF('y-hat'!$C$5:$C$243,$O6,'y-hat'!AP$5:AP$243))</f>
        <v/>
      </c>
      <c r="S6" s="14" t="str">
        <f>IF(S$4="","",AVERAGEIF('y-hat'!$C$5:$C$243,$O6,'y-hat'!AQ$5:AQ$243))</f>
        <v/>
      </c>
      <c r="T6" s="14" t="str">
        <f>IF(T$4="","",AVERAGEIF('y-hat'!$C$5:$C$243,$O6,'y-hat'!AR$5:AR$243))</f>
        <v/>
      </c>
      <c r="U6" s="14" t="str">
        <f>IF(U$4="","",AVERAGEIF('y-hat'!$C$5:$C$243,$O6,'y-hat'!AS$5:AS$243))</f>
        <v/>
      </c>
      <c r="V6" s="14" t="str">
        <f>IF(V$4="","",AVERAGEIF('y-hat'!$C$5:$C$243,$O6,'y-hat'!AT$5:AT$243))</f>
        <v/>
      </c>
      <c r="W6" s="14" t="str">
        <f>IF(W$4="","",AVERAGEIF('y-hat'!$C$5:$C$243,$O6,'y-hat'!AU$5:AU$243))</f>
        <v/>
      </c>
      <c r="X6" s="14" t="str">
        <f>IF(X$4="","",AVERAGEIF('y-hat'!$C$5:$C$243,$O6,'y-hat'!AV$5:AV$243))</f>
        <v/>
      </c>
      <c r="Y6" s="14" t="str">
        <f>IF(Y$4="","",AVERAGEIF('y-hat'!$C$5:$C$243,$O6,'y-hat'!AW$5:AW$243))</f>
        <v/>
      </c>
    </row>
    <row r="7" spans="3:25">
      <c r="C7">
        <f t="shared" ref="C7:C25" si="0">C6+1</f>
        <v>1994</v>
      </c>
      <c r="D7" s="14">
        <f>IF(D$4="","",AVERAGEIF('y-hat'!$C$5:$C$243,$C7,'y-hat'!AC$5:AC$243))</f>
        <v>-1.7587711679940866E-3</v>
      </c>
      <c r="E7" s="14">
        <f>IF(E$4="","",AVERAGEIF('y-hat'!$C$5:$C$243,$C7,'y-hat'!AD$5:AD$243))</f>
        <v>-3.7316856018590494E-3</v>
      </c>
      <c r="F7" s="14" t="str">
        <f>IF(F$4="","",AVERAGEIF('y-hat'!$C$5:$C$243,$C7,'y-hat'!AE$5:AE$243))</f>
        <v/>
      </c>
      <c r="G7" s="14" t="str">
        <f>IF(G$4="","",AVERAGEIF('y-hat'!$C$5:$C$243,$C7,'y-hat'!AF$5:AF$243))</f>
        <v/>
      </c>
      <c r="H7" s="14" t="str">
        <f>IF(H$4="","",AVERAGEIF('y-hat'!$C$5:$C$243,$C7,'y-hat'!AG$5:AG$243))</f>
        <v/>
      </c>
      <c r="I7" s="14" t="str">
        <f>IF(I$4="","",AVERAGEIF('y-hat'!$C$5:$C$243,$C7,'y-hat'!AH$5:AH$243))</f>
        <v/>
      </c>
      <c r="J7" s="14" t="str">
        <f>IF(J$4="","",AVERAGEIF('y-hat'!$C$5:$C$243,$C7,'y-hat'!AI$5:AI$243))</f>
        <v/>
      </c>
      <c r="K7" s="14" t="str">
        <f>IF(K$4="","",AVERAGEIF('y-hat'!$C$5:$C$243,$C7,'y-hat'!AJ$5:AJ$243))</f>
        <v/>
      </c>
      <c r="L7" s="14" t="str">
        <f>IF(L$4="","",AVERAGEIF('y-hat'!$C$5:$C$243,$C7,'y-hat'!AK$5:AK$243))</f>
        <v/>
      </c>
      <c r="M7" s="14" t="str">
        <f>IF(M$4="","",AVERAGEIF('y-hat'!$C$5:$C$243,$C7,'y-hat'!AL$5:AL$243))</f>
        <v/>
      </c>
      <c r="O7">
        <f t="shared" ref="O7:O25" si="1">O6+1</f>
        <v>1994</v>
      </c>
      <c r="P7" s="14">
        <f>IF(P$4="","",AVERAGEIF('y-hat'!$C$5:$C$243,$O7,'y-hat'!AN$5:AN$243))</f>
        <v>1.09337087561107E-2</v>
      </c>
      <c r="Q7" s="14">
        <f>IF(Q$4="","",AVERAGEIF('y-hat'!$C$5:$C$243,$O7,'y-hat'!AO$5:AO$243))</f>
        <v>1.1295745444406027E-2</v>
      </c>
      <c r="R7" s="14" t="str">
        <f>IF(R$4="","",AVERAGEIF('y-hat'!$C$5:$C$243,$O7,'y-hat'!AP$5:AP$243))</f>
        <v/>
      </c>
      <c r="S7" s="14" t="str">
        <f>IF(S$4="","",AVERAGEIF('y-hat'!$C$5:$C$243,$O7,'y-hat'!AQ$5:AQ$243))</f>
        <v/>
      </c>
      <c r="T7" s="14" t="str">
        <f>IF(T$4="","",AVERAGEIF('y-hat'!$C$5:$C$243,$O7,'y-hat'!AR$5:AR$243))</f>
        <v/>
      </c>
      <c r="U7" s="14" t="str">
        <f>IF(U$4="","",AVERAGEIF('y-hat'!$C$5:$C$243,$O7,'y-hat'!AS$5:AS$243))</f>
        <v/>
      </c>
      <c r="V7" s="14" t="str">
        <f>IF(V$4="","",AVERAGEIF('y-hat'!$C$5:$C$243,$O7,'y-hat'!AT$5:AT$243))</f>
        <v/>
      </c>
      <c r="W7" s="14" t="str">
        <f>IF(W$4="","",AVERAGEIF('y-hat'!$C$5:$C$243,$O7,'y-hat'!AU$5:AU$243))</f>
        <v/>
      </c>
      <c r="X7" s="14" t="str">
        <f>IF(X$4="","",AVERAGEIF('y-hat'!$C$5:$C$243,$O7,'y-hat'!AV$5:AV$243))</f>
        <v/>
      </c>
      <c r="Y7" s="14" t="str">
        <f>IF(Y$4="","",AVERAGEIF('y-hat'!$C$5:$C$243,$O7,'y-hat'!AW$5:AW$243))</f>
        <v/>
      </c>
    </row>
    <row r="8" spans="3:25">
      <c r="C8">
        <f t="shared" si="0"/>
        <v>1995</v>
      </c>
      <c r="D8" s="14">
        <f>IF(D$4="","",AVERAGEIF('y-hat'!$C$5:$C$243,$C8,'y-hat'!AC$5:AC$243))</f>
        <v>3.3665722406766712E-4</v>
      </c>
      <c r="E8" s="14">
        <f>IF(E$4="","",AVERAGEIF('y-hat'!$C$5:$C$243,$C8,'y-hat'!AD$5:AD$243))</f>
        <v>1.4003108835185067E-5</v>
      </c>
      <c r="F8" s="14" t="str">
        <f>IF(F$4="","",AVERAGEIF('y-hat'!$C$5:$C$243,$C8,'y-hat'!AE$5:AE$243))</f>
        <v/>
      </c>
      <c r="G8" s="14" t="str">
        <f>IF(G$4="","",AVERAGEIF('y-hat'!$C$5:$C$243,$C8,'y-hat'!AF$5:AF$243))</f>
        <v/>
      </c>
      <c r="H8" s="14" t="str">
        <f>IF(H$4="","",AVERAGEIF('y-hat'!$C$5:$C$243,$C8,'y-hat'!AG$5:AG$243))</f>
        <v/>
      </c>
      <c r="I8" s="14" t="str">
        <f>IF(I$4="","",AVERAGEIF('y-hat'!$C$5:$C$243,$C8,'y-hat'!AH$5:AH$243))</f>
        <v/>
      </c>
      <c r="J8" s="14" t="str">
        <f>IF(J$4="","",AVERAGEIF('y-hat'!$C$5:$C$243,$C8,'y-hat'!AI$5:AI$243))</f>
        <v/>
      </c>
      <c r="K8" s="14" t="str">
        <f>IF(K$4="","",AVERAGEIF('y-hat'!$C$5:$C$243,$C8,'y-hat'!AJ$5:AJ$243))</f>
        <v/>
      </c>
      <c r="L8" s="14" t="str">
        <f>IF(L$4="","",AVERAGEIF('y-hat'!$C$5:$C$243,$C8,'y-hat'!AK$5:AK$243))</f>
        <v/>
      </c>
      <c r="M8" s="14" t="str">
        <f>IF(M$4="","",AVERAGEIF('y-hat'!$C$5:$C$243,$C8,'y-hat'!AL$5:AL$243))</f>
        <v/>
      </c>
      <c r="O8">
        <f t="shared" si="1"/>
        <v>1995</v>
      </c>
      <c r="P8" s="14">
        <f>IF(P$4="","",AVERAGEIF('y-hat'!$C$5:$C$243,$O8,'y-hat'!AN$5:AN$243))</f>
        <v>2.0206427884974187E-2</v>
      </c>
      <c r="Q8" s="14">
        <f>IF(Q$4="","",AVERAGEIF('y-hat'!$C$5:$C$243,$O8,'y-hat'!AO$5:AO$243))</f>
        <v>2.0216189546065234E-2</v>
      </c>
      <c r="R8" s="14" t="str">
        <f>IF(R$4="","",AVERAGEIF('y-hat'!$C$5:$C$243,$O8,'y-hat'!AP$5:AP$243))</f>
        <v/>
      </c>
      <c r="S8" s="14" t="str">
        <f>IF(S$4="","",AVERAGEIF('y-hat'!$C$5:$C$243,$O8,'y-hat'!AQ$5:AQ$243))</f>
        <v/>
      </c>
      <c r="T8" s="14" t="str">
        <f>IF(T$4="","",AVERAGEIF('y-hat'!$C$5:$C$243,$O8,'y-hat'!AR$5:AR$243))</f>
        <v/>
      </c>
      <c r="U8" s="14" t="str">
        <f>IF(U$4="","",AVERAGEIF('y-hat'!$C$5:$C$243,$O8,'y-hat'!AS$5:AS$243))</f>
        <v/>
      </c>
      <c r="V8" s="14" t="str">
        <f>IF(V$4="","",AVERAGEIF('y-hat'!$C$5:$C$243,$O8,'y-hat'!AT$5:AT$243))</f>
        <v/>
      </c>
      <c r="W8" s="14" t="str">
        <f>IF(W$4="","",AVERAGEIF('y-hat'!$C$5:$C$243,$O8,'y-hat'!AU$5:AU$243))</f>
        <v/>
      </c>
      <c r="X8" s="14" t="str">
        <f>IF(X$4="","",AVERAGEIF('y-hat'!$C$5:$C$243,$O8,'y-hat'!AV$5:AV$243))</f>
        <v/>
      </c>
      <c r="Y8" s="14" t="str">
        <f>IF(Y$4="","",AVERAGEIF('y-hat'!$C$5:$C$243,$O8,'y-hat'!AW$5:AW$243))</f>
        <v/>
      </c>
    </row>
    <row r="9" spans="3:25">
      <c r="C9">
        <f t="shared" si="0"/>
        <v>1996</v>
      </c>
      <c r="D9" s="14">
        <f>IF(D$4="","",AVERAGEIF('y-hat'!$C$5:$C$243,$C9,'y-hat'!AC$5:AC$243))</f>
        <v>5.1157093709580702E-3</v>
      </c>
      <c r="E9" s="14">
        <f>IF(E$4="","",AVERAGEIF('y-hat'!$C$5:$C$243,$C9,'y-hat'!AD$5:AD$243))</f>
        <v>6.9095178884265871E-3</v>
      </c>
      <c r="F9" s="14" t="str">
        <f>IF(F$4="","",AVERAGEIF('y-hat'!$C$5:$C$243,$C9,'y-hat'!AE$5:AE$243))</f>
        <v/>
      </c>
      <c r="G9" s="14" t="str">
        <f>IF(G$4="","",AVERAGEIF('y-hat'!$C$5:$C$243,$C9,'y-hat'!AF$5:AF$243))</f>
        <v/>
      </c>
      <c r="H9" s="14" t="str">
        <f>IF(H$4="","",AVERAGEIF('y-hat'!$C$5:$C$243,$C9,'y-hat'!AG$5:AG$243))</f>
        <v/>
      </c>
      <c r="I9" s="14" t="str">
        <f>IF(I$4="","",AVERAGEIF('y-hat'!$C$5:$C$243,$C9,'y-hat'!AH$5:AH$243))</f>
        <v/>
      </c>
      <c r="J9" s="14" t="str">
        <f>IF(J$4="","",AVERAGEIF('y-hat'!$C$5:$C$243,$C9,'y-hat'!AI$5:AI$243))</f>
        <v/>
      </c>
      <c r="K9" s="14" t="str">
        <f>IF(K$4="","",AVERAGEIF('y-hat'!$C$5:$C$243,$C9,'y-hat'!AJ$5:AJ$243))</f>
        <v/>
      </c>
      <c r="L9" s="14" t="str">
        <f>IF(L$4="","",AVERAGEIF('y-hat'!$C$5:$C$243,$C9,'y-hat'!AK$5:AK$243))</f>
        <v/>
      </c>
      <c r="M9" s="14" t="str">
        <f>IF(M$4="","",AVERAGEIF('y-hat'!$C$5:$C$243,$C9,'y-hat'!AL$5:AL$243))</f>
        <v/>
      </c>
      <c r="O9">
        <f t="shared" si="1"/>
        <v>1996</v>
      </c>
      <c r="P9" s="14">
        <f>IF(P$4="","",AVERAGEIF('y-hat'!$C$5:$C$243,$O9,'y-hat'!AN$5:AN$243))</f>
        <v>2.1571250092778896E-2</v>
      </c>
      <c r="Q9" s="14">
        <f>IF(Q$4="","",AVERAGEIF('y-hat'!$C$5:$C$243,$O9,'y-hat'!AO$5:AO$243))</f>
        <v>2.1831969262305576E-2</v>
      </c>
      <c r="R9" s="14" t="str">
        <f>IF(R$4="","",AVERAGEIF('y-hat'!$C$5:$C$243,$O9,'y-hat'!AP$5:AP$243))</f>
        <v/>
      </c>
      <c r="S9" s="14" t="str">
        <f>IF(S$4="","",AVERAGEIF('y-hat'!$C$5:$C$243,$O9,'y-hat'!AQ$5:AQ$243))</f>
        <v/>
      </c>
      <c r="T9" s="14" t="str">
        <f>IF(T$4="","",AVERAGEIF('y-hat'!$C$5:$C$243,$O9,'y-hat'!AR$5:AR$243))</f>
        <v/>
      </c>
      <c r="U9" s="14" t="str">
        <f>IF(U$4="","",AVERAGEIF('y-hat'!$C$5:$C$243,$O9,'y-hat'!AS$5:AS$243))</f>
        <v/>
      </c>
      <c r="V9" s="14" t="str">
        <f>IF(V$4="","",AVERAGEIF('y-hat'!$C$5:$C$243,$O9,'y-hat'!AT$5:AT$243))</f>
        <v/>
      </c>
      <c r="W9" s="14" t="str">
        <f>IF(W$4="","",AVERAGEIF('y-hat'!$C$5:$C$243,$O9,'y-hat'!AU$5:AU$243))</f>
        <v/>
      </c>
      <c r="X9" s="14" t="str">
        <f>IF(X$4="","",AVERAGEIF('y-hat'!$C$5:$C$243,$O9,'y-hat'!AV$5:AV$243))</f>
        <v/>
      </c>
      <c r="Y9" s="14" t="str">
        <f>IF(Y$4="","",AVERAGEIF('y-hat'!$C$5:$C$243,$O9,'y-hat'!AW$5:AW$243))</f>
        <v/>
      </c>
    </row>
    <row r="10" spans="3:25">
      <c r="C10">
        <f t="shared" si="0"/>
        <v>1997</v>
      </c>
      <c r="D10" s="14">
        <f>IF(D$4="","",AVERAGEIF('y-hat'!$C$5:$C$243,$C10,'y-hat'!AC$5:AC$243))</f>
        <v>-6.3719395399948269E-4</v>
      </c>
      <c r="E10" s="14">
        <f>IF(E$4="","",AVERAGEIF('y-hat'!$C$5:$C$243,$C10,'y-hat'!AD$5:AD$243))</f>
        <v>1.8894295206473236E-3</v>
      </c>
      <c r="F10" s="14" t="str">
        <f>IF(F$4="","",AVERAGEIF('y-hat'!$C$5:$C$243,$C10,'y-hat'!AE$5:AE$243))</f>
        <v/>
      </c>
      <c r="G10" s="14" t="str">
        <f>IF(G$4="","",AVERAGEIF('y-hat'!$C$5:$C$243,$C10,'y-hat'!AF$5:AF$243))</f>
        <v/>
      </c>
      <c r="H10" s="14" t="str">
        <f>IF(H$4="","",AVERAGEIF('y-hat'!$C$5:$C$243,$C10,'y-hat'!AG$5:AG$243))</f>
        <v/>
      </c>
      <c r="I10" s="14" t="str">
        <f>IF(I$4="","",AVERAGEIF('y-hat'!$C$5:$C$243,$C10,'y-hat'!AH$5:AH$243))</f>
        <v/>
      </c>
      <c r="J10" s="14" t="str">
        <f>IF(J$4="","",AVERAGEIF('y-hat'!$C$5:$C$243,$C10,'y-hat'!AI$5:AI$243))</f>
        <v/>
      </c>
      <c r="K10" s="14" t="str">
        <f>IF(K$4="","",AVERAGEIF('y-hat'!$C$5:$C$243,$C10,'y-hat'!AJ$5:AJ$243))</f>
        <v/>
      </c>
      <c r="L10" s="14" t="str">
        <f>IF(L$4="","",AVERAGEIF('y-hat'!$C$5:$C$243,$C10,'y-hat'!AK$5:AK$243))</f>
        <v/>
      </c>
      <c r="M10" s="14" t="str">
        <f>IF(M$4="","",AVERAGEIF('y-hat'!$C$5:$C$243,$C10,'y-hat'!AL$5:AL$243))</f>
        <v/>
      </c>
      <c r="O10">
        <f t="shared" si="1"/>
        <v>1997</v>
      </c>
      <c r="P10" s="14">
        <f>IF(P$4="","",AVERAGEIF('y-hat'!$C$5:$C$243,$O10,'y-hat'!AN$5:AN$243))</f>
        <v>3.336082319935723E-2</v>
      </c>
      <c r="Q10" s="14">
        <f>IF(Q$4="","",AVERAGEIF('y-hat'!$C$5:$C$243,$O10,'y-hat'!AO$5:AO$243))</f>
        <v>3.3212871073935731E-2</v>
      </c>
      <c r="R10" s="14" t="str">
        <f>IF(R$4="","",AVERAGEIF('y-hat'!$C$5:$C$243,$O10,'y-hat'!AP$5:AP$243))</f>
        <v/>
      </c>
      <c r="S10" s="14" t="str">
        <f>IF(S$4="","",AVERAGEIF('y-hat'!$C$5:$C$243,$O10,'y-hat'!AQ$5:AQ$243))</f>
        <v/>
      </c>
      <c r="T10" s="14" t="str">
        <f>IF(T$4="","",AVERAGEIF('y-hat'!$C$5:$C$243,$O10,'y-hat'!AR$5:AR$243))</f>
        <v/>
      </c>
      <c r="U10" s="14" t="str">
        <f>IF(U$4="","",AVERAGEIF('y-hat'!$C$5:$C$243,$O10,'y-hat'!AS$5:AS$243))</f>
        <v/>
      </c>
      <c r="V10" s="14" t="str">
        <f>IF(V$4="","",AVERAGEIF('y-hat'!$C$5:$C$243,$O10,'y-hat'!AT$5:AT$243))</f>
        <v/>
      </c>
      <c r="W10" s="14" t="str">
        <f>IF(W$4="","",AVERAGEIF('y-hat'!$C$5:$C$243,$O10,'y-hat'!AU$5:AU$243))</f>
        <v/>
      </c>
      <c r="X10" s="14" t="str">
        <f>IF(X$4="","",AVERAGEIF('y-hat'!$C$5:$C$243,$O10,'y-hat'!AV$5:AV$243))</f>
        <v/>
      </c>
      <c r="Y10" s="14" t="str">
        <f>IF(Y$4="","",AVERAGEIF('y-hat'!$C$5:$C$243,$O10,'y-hat'!AW$5:AW$243))</f>
        <v/>
      </c>
    </row>
    <row r="11" spans="3:25">
      <c r="C11">
        <f t="shared" si="0"/>
        <v>1998</v>
      </c>
      <c r="D11" s="14">
        <f>IF(D$4="","",AVERAGEIF('y-hat'!$C$5:$C$243,$C11,'y-hat'!AC$5:AC$243))</f>
        <v>5.3068496508249241E-3</v>
      </c>
      <c r="E11" s="14">
        <f>IF(E$4="","",AVERAGEIF('y-hat'!$C$5:$C$243,$C11,'y-hat'!AD$5:AD$243))</f>
        <v>7.0517980600231711E-3</v>
      </c>
      <c r="F11" s="14" t="str">
        <f>IF(F$4="","",AVERAGEIF('y-hat'!$C$5:$C$243,$C11,'y-hat'!AE$5:AE$243))</f>
        <v/>
      </c>
      <c r="G11" s="14" t="str">
        <f>IF(G$4="","",AVERAGEIF('y-hat'!$C$5:$C$243,$C11,'y-hat'!AF$5:AF$243))</f>
        <v/>
      </c>
      <c r="H11" s="14" t="str">
        <f>IF(H$4="","",AVERAGEIF('y-hat'!$C$5:$C$243,$C11,'y-hat'!AG$5:AG$243))</f>
        <v/>
      </c>
      <c r="I11" s="14" t="str">
        <f>IF(I$4="","",AVERAGEIF('y-hat'!$C$5:$C$243,$C11,'y-hat'!AH$5:AH$243))</f>
        <v/>
      </c>
      <c r="J11" s="14" t="str">
        <f>IF(J$4="","",AVERAGEIF('y-hat'!$C$5:$C$243,$C11,'y-hat'!AI$5:AI$243))</f>
        <v/>
      </c>
      <c r="K11" s="14" t="str">
        <f>IF(K$4="","",AVERAGEIF('y-hat'!$C$5:$C$243,$C11,'y-hat'!AJ$5:AJ$243))</f>
        <v/>
      </c>
      <c r="L11" s="14" t="str">
        <f>IF(L$4="","",AVERAGEIF('y-hat'!$C$5:$C$243,$C11,'y-hat'!AK$5:AK$243))</f>
        <v/>
      </c>
      <c r="M11" s="14" t="str">
        <f>IF(M$4="","",AVERAGEIF('y-hat'!$C$5:$C$243,$C11,'y-hat'!AL$5:AL$243))</f>
        <v/>
      </c>
      <c r="O11">
        <f t="shared" si="1"/>
        <v>1998</v>
      </c>
      <c r="P11" s="14">
        <f>IF(P$4="","",AVERAGEIF('y-hat'!$C$5:$C$243,$O11,'y-hat'!AN$5:AN$243))</f>
        <v>2.429288757801339E-2</v>
      </c>
      <c r="Q11" s="14">
        <f>IF(Q$4="","",AVERAGEIF('y-hat'!$C$5:$C$243,$O11,'y-hat'!AO$5:AO$243))</f>
        <v>2.4891040571097509E-2</v>
      </c>
      <c r="R11" s="14" t="str">
        <f>IF(R$4="","",AVERAGEIF('y-hat'!$C$5:$C$243,$O11,'y-hat'!AP$5:AP$243))</f>
        <v/>
      </c>
      <c r="S11" s="14" t="str">
        <f>IF(S$4="","",AVERAGEIF('y-hat'!$C$5:$C$243,$O11,'y-hat'!AQ$5:AQ$243))</f>
        <v/>
      </c>
      <c r="T11" s="14" t="str">
        <f>IF(T$4="","",AVERAGEIF('y-hat'!$C$5:$C$243,$O11,'y-hat'!AR$5:AR$243))</f>
        <v/>
      </c>
      <c r="U11" s="14" t="str">
        <f>IF(U$4="","",AVERAGEIF('y-hat'!$C$5:$C$243,$O11,'y-hat'!AS$5:AS$243))</f>
        <v/>
      </c>
      <c r="V11" s="14" t="str">
        <f>IF(V$4="","",AVERAGEIF('y-hat'!$C$5:$C$243,$O11,'y-hat'!AT$5:AT$243))</f>
        <v/>
      </c>
      <c r="W11" s="14" t="str">
        <f>IF(W$4="","",AVERAGEIF('y-hat'!$C$5:$C$243,$O11,'y-hat'!AU$5:AU$243))</f>
        <v/>
      </c>
      <c r="X11" s="14" t="str">
        <f>IF(X$4="","",AVERAGEIF('y-hat'!$C$5:$C$243,$O11,'y-hat'!AV$5:AV$243))</f>
        <v/>
      </c>
      <c r="Y11" s="14" t="str">
        <f>IF(Y$4="","",AVERAGEIF('y-hat'!$C$5:$C$243,$O11,'y-hat'!AW$5:AW$243))</f>
        <v/>
      </c>
    </row>
    <row r="12" spans="3:25">
      <c r="C12">
        <f t="shared" si="0"/>
        <v>1999</v>
      </c>
      <c r="D12" s="14">
        <f>IF(D$4="","",AVERAGEIF('y-hat'!$C$5:$C$243,$C12,'y-hat'!AC$5:AC$243))</f>
        <v>1.179350252814943E-2</v>
      </c>
      <c r="E12" s="14">
        <f>IF(E$4="","",AVERAGEIF('y-hat'!$C$5:$C$243,$C12,'y-hat'!AD$5:AD$243))</f>
        <v>1.0763784502462397E-2</v>
      </c>
      <c r="F12" s="14" t="str">
        <f>IF(F$4="","",AVERAGEIF('y-hat'!$C$5:$C$243,$C12,'y-hat'!AE$5:AE$243))</f>
        <v/>
      </c>
      <c r="G12" s="14" t="str">
        <f>IF(G$4="","",AVERAGEIF('y-hat'!$C$5:$C$243,$C12,'y-hat'!AF$5:AF$243))</f>
        <v/>
      </c>
      <c r="H12" s="14" t="str">
        <f>IF(H$4="","",AVERAGEIF('y-hat'!$C$5:$C$243,$C12,'y-hat'!AG$5:AG$243))</f>
        <v/>
      </c>
      <c r="I12" s="14" t="str">
        <f>IF(I$4="","",AVERAGEIF('y-hat'!$C$5:$C$243,$C12,'y-hat'!AH$5:AH$243))</f>
        <v/>
      </c>
      <c r="J12" s="14" t="str">
        <f>IF(J$4="","",AVERAGEIF('y-hat'!$C$5:$C$243,$C12,'y-hat'!AI$5:AI$243))</f>
        <v/>
      </c>
      <c r="K12" s="14" t="str">
        <f>IF(K$4="","",AVERAGEIF('y-hat'!$C$5:$C$243,$C12,'y-hat'!AJ$5:AJ$243))</f>
        <v/>
      </c>
      <c r="L12" s="14" t="str">
        <f>IF(L$4="","",AVERAGEIF('y-hat'!$C$5:$C$243,$C12,'y-hat'!AK$5:AK$243))</f>
        <v/>
      </c>
      <c r="M12" s="14" t="str">
        <f>IF(M$4="","",AVERAGEIF('y-hat'!$C$5:$C$243,$C12,'y-hat'!AL$5:AL$243))</f>
        <v/>
      </c>
      <c r="O12">
        <f t="shared" si="1"/>
        <v>1999</v>
      </c>
      <c r="P12" s="14">
        <f>IF(P$4="","",AVERAGEIF('y-hat'!$C$5:$C$243,$O12,'y-hat'!AN$5:AN$243))</f>
        <v>1.9913167989190975E-2</v>
      </c>
      <c r="Q12" s="14">
        <f>IF(Q$4="","",AVERAGEIF('y-hat'!$C$5:$C$243,$O12,'y-hat'!AO$5:AO$243))</f>
        <v>1.9326734405898095E-2</v>
      </c>
      <c r="R12" s="14" t="str">
        <f>IF(R$4="","",AVERAGEIF('y-hat'!$C$5:$C$243,$O12,'y-hat'!AP$5:AP$243))</f>
        <v/>
      </c>
      <c r="S12" s="14" t="str">
        <f>IF(S$4="","",AVERAGEIF('y-hat'!$C$5:$C$243,$O12,'y-hat'!AQ$5:AQ$243))</f>
        <v/>
      </c>
      <c r="T12" s="14" t="str">
        <f>IF(T$4="","",AVERAGEIF('y-hat'!$C$5:$C$243,$O12,'y-hat'!AR$5:AR$243))</f>
        <v/>
      </c>
      <c r="U12" s="14" t="str">
        <f>IF(U$4="","",AVERAGEIF('y-hat'!$C$5:$C$243,$O12,'y-hat'!AS$5:AS$243))</f>
        <v/>
      </c>
      <c r="V12" s="14" t="str">
        <f>IF(V$4="","",AVERAGEIF('y-hat'!$C$5:$C$243,$O12,'y-hat'!AT$5:AT$243))</f>
        <v/>
      </c>
      <c r="W12" s="14" t="str">
        <f>IF(W$4="","",AVERAGEIF('y-hat'!$C$5:$C$243,$O12,'y-hat'!AU$5:AU$243))</f>
        <v/>
      </c>
      <c r="X12" s="14" t="str">
        <f>IF(X$4="","",AVERAGEIF('y-hat'!$C$5:$C$243,$O12,'y-hat'!AV$5:AV$243))</f>
        <v/>
      </c>
      <c r="Y12" s="14" t="str">
        <f>IF(Y$4="","",AVERAGEIF('y-hat'!$C$5:$C$243,$O12,'y-hat'!AW$5:AW$243))</f>
        <v/>
      </c>
    </row>
    <row r="13" spans="3:25">
      <c r="C13">
        <f t="shared" si="0"/>
        <v>2000</v>
      </c>
      <c r="D13" s="14">
        <f>IF(D$4="","",AVERAGEIF('y-hat'!$C$5:$C$243,$C13,'y-hat'!AC$5:AC$243))</f>
        <v>1.378974476433705E-2</v>
      </c>
      <c r="E13" s="14">
        <f>IF(E$4="","",AVERAGEIF('y-hat'!$C$5:$C$243,$C13,'y-hat'!AD$5:AD$243))</f>
        <v>1.2533029742004218E-2</v>
      </c>
      <c r="F13" s="14" t="str">
        <f>IF(F$4="","",AVERAGEIF('y-hat'!$C$5:$C$243,$C13,'y-hat'!AE$5:AE$243))</f>
        <v/>
      </c>
      <c r="G13" s="14" t="str">
        <f>IF(G$4="","",AVERAGEIF('y-hat'!$C$5:$C$243,$C13,'y-hat'!AF$5:AF$243))</f>
        <v/>
      </c>
      <c r="H13" s="14" t="str">
        <f>IF(H$4="","",AVERAGEIF('y-hat'!$C$5:$C$243,$C13,'y-hat'!AG$5:AG$243))</f>
        <v/>
      </c>
      <c r="I13" s="14" t="str">
        <f>IF(I$4="","",AVERAGEIF('y-hat'!$C$5:$C$243,$C13,'y-hat'!AH$5:AH$243))</f>
        <v/>
      </c>
      <c r="J13" s="14" t="str">
        <f>IF(J$4="","",AVERAGEIF('y-hat'!$C$5:$C$243,$C13,'y-hat'!AI$5:AI$243))</f>
        <v/>
      </c>
      <c r="K13" s="14" t="str">
        <f>IF(K$4="","",AVERAGEIF('y-hat'!$C$5:$C$243,$C13,'y-hat'!AJ$5:AJ$243))</f>
        <v/>
      </c>
      <c r="L13" s="14" t="str">
        <f>IF(L$4="","",AVERAGEIF('y-hat'!$C$5:$C$243,$C13,'y-hat'!AK$5:AK$243))</f>
        <v/>
      </c>
      <c r="M13" s="14" t="str">
        <f>IF(M$4="","",AVERAGEIF('y-hat'!$C$5:$C$243,$C13,'y-hat'!AL$5:AL$243))</f>
        <v/>
      </c>
      <c r="O13">
        <f t="shared" si="1"/>
        <v>2000</v>
      </c>
      <c r="P13" s="14">
        <f>IF(P$4="","",AVERAGEIF('y-hat'!$C$5:$C$243,$O13,'y-hat'!AN$5:AN$243))</f>
        <v>1.9163579060515929E-2</v>
      </c>
      <c r="Q13" s="14">
        <f>IF(Q$4="","",AVERAGEIF('y-hat'!$C$5:$C$243,$O13,'y-hat'!AO$5:AO$243))</f>
        <v>1.8336734880292829E-2</v>
      </c>
      <c r="R13" s="14" t="str">
        <f>IF(R$4="","",AVERAGEIF('y-hat'!$C$5:$C$243,$O13,'y-hat'!AP$5:AP$243))</f>
        <v/>
      </c>
      <c r="S13" s="14" t="str">
        <f>IF(S$4="","",AVERAGEIF('y-hat'!$C$5:$C$243,$O13,'y-hat'!AQ$5:AQ$243))</f>
        <v/>
      </c>
      <c r="T13" s="14" t="str">
        <f>IF(T$4="","",AVERAGEIF('y-hat'!$C$5:$C$243,$O13,'y-hat'!AR$5:AR$243))</f>
        <v/>
      </c>
      <c r="U13" s="14" t="str">
        <f>IF(U$4="","",AVERAGEIF('y-hat'!$C$5:$C$243,$O13,'y-hat'!AS$5:AS$243))</f>
        <v/>
      </c>
      <c r="V13" s="14" t="str">
        <f>IF(V$4="","",AVERAGEIF('y-hat'!$C$5:$C$243,$O13,'y-hat'!AT$5:AT$243))</f>
        <v/>
      </c>
      <c r="W13" s="14" t="str">
        <f>IF(W$4="","",AVERAGEIF('y-hat'!$C$5:$C$243,$O13,'y-hat'!AU$5:AU$243))</f>
        <v/>
      </c>
      <c r="X13" s="14" t="str">
        <f>IF(X$4="","",AVERAGEIF('y-hat'!$C$5:$C$243,$O13,'y-hat'!AV$5:AV$243))</f>
        <v/>
      </c>
      <c r="Y13" s="14" t="str">
        <f>IF(Y$4="","",AVERAGEIF('y-hat'!$C$5:$C$243,$O13,'y-hat'!AW$5:AW$243))</f>
        <v/>
      </c>
    </row>
    <row r="14" spans="3:25">
      <c r="C14">
        <f t="shared" si="0"/>
        <v>2001</v>
      </c>
      <c r="D14" s="14">
        <f>IF(D$4="","",AVERAGEIF('y-hat'!$C$5:$C$243,$C14,'y-hat'!AC$5:AC$243))</f>
        <v>1.138725728085449E-2</v>
      </c>
      <c r="E14" s="14">
        <f>IF(E$4="","",AVERAGEIF('y-hat'!$C$5:$C$243,$C14,'y-hat'!AD$5:AD$243))</f>
        <v>1.0179651597988023E-2</v>
      </c>
      <c r="F14" s="14" t="str">
        <f>IF(F$4="","",AVERAGEIF('y-hat'!$C$5:$C$243,$C14,'y-hat'!AE$5:AE$243))</f>
        <v/>
      </c>
      <c r="G14" s="14" t="str">
        <f>IF(G$4="","",AVERAGEIF('y-hat'!$C$5:$C$243,$C14,'y-hat'!AF$5:AF$243))</f>
        <v/>
      </c>
      <c r="H14" s="14" t="str">
        <f>IF(H$4="","",AVERAGEIF('y-hat'!$C$5:$C$243,$C14,'y-hat'!AG$5:AG$243))</f>
        <v/>
      </c>
      <c r="I14" s="14" t="str">
        <f>IF(I$4="","",AVERAGEIF('y-hat'!$C$5:$C$243,$C14,'y-hat'!AH$5:AH$243))</f>
        <v/>
      </c>
      <c r="J14" s="14" t="str">
        <f>IF(J$4="","",AVERAGEIF('y-hat'!$C$5:$C$243,$C14,'y-hat'!AI$5:AI$243))</f>
        <v/>
      </c>
      <c r="K14" s="14" t="str">
        <f>IF(K$4="","",AVERAGEIF('y-hat'!$C$5:$C$243,$C14,'y-hat'!AJ$5:AJ$243))</f>
        <v/>
      </c>
      <c r="L14" s="14" t="str">
        <f>IF(L$4="","",AVERAGEIF('y-hat'!$C$5:$C$243,$C14,'y-hat'!AK$5:AK$243))</f>
        <v/>
      </c>
      <c r="M14" s="14" t="str">
        <f>IF(M$4="","",AVERAGEIF('y-hat'!$C$5:$C$243,$C14,'y-hat'!AL$5:AL$243))</f>
        <v/>
      </c>
      <c r="O14">
        <f t="shared" si="1"/>
        <v>2001</v>
      </c>
      <c r="P14" s="14">
        <f>IF(P$4="","",AVERAGEIF('y-hat'!$C$5:$C$243,$O14,'y-hat'!AN$5:AN$243))</f>
        <v>2.2250514044607678E-2</v>
      </c>
      <c r="Q14" s="14">
        <f>IF(Q$4="","",AVERAGEIF('y-hat'!$C$5:$C$243,$O14,'y-hat'!AO$5:AO$243))</f>
        <v>2.1428961111302075E-2</v>
      </c>
      <c r="R14" s="14" t="str">
        <f>IF(R$4="","",AVERAGEIF('y-hat'!$C$5:$C$243,$O14,'y-hat'!AP$5:AP$243))</f>
        <v/>
      </c>
      <c r="S14" s="14" t="str">
        <f>IF(S$4="","",AVERAGEIF('y-hat'!$C$5:$C$243,$O14,'y-hat'!AQ$5:AQ$243))</f>
        <v/>
      </c>
      <c r="T14" s="14" t="str">
        <f>IF(T$4="","",AVERAGEIF('y-hat'!$C$5:$C$243,$O14,'y-hat'!AR$5:AR$243))</f>
        <v/>
      </c>
      <c r="U14" s="14" t="str">
        <f>IF(U$4="","",AVERAGEIF('y-hat'!$C$5:$C$243,$O14,'y-hat'!AS$5:AS$243))</f>
        <v/>
      </c>
      <c r="V14" s="14" t="str">
        <f>IF(V$4="","",AVERAGEIF('y-hat'!$C$5:$C$243,$O14,'y-hat'!AT$5:AT$243))</f>
        <v/>
      </c>
      <c r="W14" s="14" t="str">
        <f>IF(W$4="","",AVERAGEIF('y-hat'!$C$5:$C$243,$O14,'y-hat'!AU$5:AU$243))</f>
        <v/>
      </c>
      <c r="X14" s="14" t="str">
        <f>IF(X$4="","",AVERAGEIF('y-hat'!$C$5:$C$243,$O14,'y-hat'!AV$5:AV$243))</f>
        <v/>
      </c>
      <c r="Y14" s="14" t="str">
        <f>IF(Y$4="","",AVERAGEIF('y-hat'!$C$5:$C$243,$O14,'y-hat'!AW$5:AW$243))</f>
        <v/>
      </c>
    </row>
    <row r="15" spans="3:25">
      <c r="C15">
        <f t="shared" si="0"/>
        <v>2002</v>
      </c>
      <c r="D15" s="14">
        <f>IF(D$4="","",AVERAGEIF('y-hat'!$C$5:$C$243,$C15,'y-hat'!AC$5:AC$243))</f>
        <v>-3.0408203501833312E-3</v>
      </c>
      <c r="E15" s="14">
        <f>IF(E$4="","",AVERAGEIF('y-hat'!$C$5:$C$243,$C15,'y-hat'!AD$5:AD$243))</f>
        <v>-2.0661200670196306E-3</v>
      </c>
      <c r="F15" s="14" t="str">
        <f>IF(F$4="","",AVERAGEIF('y-hat'!$C$5:$C$243,$C15,'y-hat'!AE$5:AE$243))</f>
        <v/>
      </c>
      <c r="G15" s="14" t="str">
        <f>IF(G$4="","",AVERAGEIF('y-hat'!$C$5:$C$243,$C15,'y-hat'!AF$5:AF$243))</f>
        <v/>
      </c>
      <c r="H15" s="14" t="str">
        <f>IF(H$4="","",AVERAGEIF('y-hat'!$C$5:$C$243,$C15,'y-hat'!AG$5:AG$243))</f>
        <v/>
      </c>
      <c r="I15" s="14" t="str">
        <f>IF(I$4="","",AVERAGEIF('y-hat'!$C$5:$C$243,$C15,'y-hat'!AH$5:AH$243))</f>
        <v/>
      </c>
      <c r="J15" s="14" t="str">
        <f>IF(J$4="","",AVERAGEIF('y-hat'!$C$5:$C$243,$C15,'y-hat'!AI$5:AI$243))</f>
        <v/>
      </c>
      <c r="K15" s="14" t="str">
        <f>IF(K$4="","",AVERAGEIF('y-hat'!$C$5:$C$243,$C15,'y-hat'!AJ$5:AJ$243))</f>
        <v/>
      </c>
      <c r="L15" s="14" t="str">
        <f>IF(L$4="","",AVERAGEIF('y-hat'!$C$5:$C$243,$C15,'y-hat'!AK$5:AK$243))</f>
        <v/>
      </c>
      <c r="M15" s="14" t="str">
        <f>IF(M$4="","",AVERAGEIF('y-hat'!$C$5:$C$243,$C15,'y-hat'!AL$5:AL$243))</f>
        <v/>
      </c>
      <c r="O15">
        <f t="shared" si="1"/>
        <v>2002</v>
      </c>
      <c r="P15" s="14">
        <f>IF(P$4="","",AVERAGEIF('y-hat'!$C$5:$C$243,$O15,'y-hat'!AN$5:AN$243))</f>
        <v>2.1882304662803054E-2</v>
      </c>
      <c r="Q15" s="14">
        <f>IF(Q$4="","",AVERAGEIF('y-hat'!$C$5:$C$243,$O15,'y-hat'!AO$5:AO$243))</f>
        <v>2.1973861853730375E-2</v>
      </c>
      <c r="R15" s="14" t="str">
        <f>IF(R$4="","",AVERAGEIF('y-hat'!$C$5:$C$243,$O15,'y-hat'!AP$5:AP$243))</f>
        <v/>
      </c>
      <c r="S15" s="14" t="str">
        <f>IF(S$4="","",AVERAGEIF('y-hat'!$C$5:$C$243,$O15,'y-hat'!AQ$5:AQ$243))</f>
        <v/>
      </c>
      <c r="T15" s="14" t="str">
        <f>IF(T$4="","",AVERAGEIF('y-hat'!$C$5:$C$243,$O15,'y-hat'!AR$5:AR$243))</f>
        <v/>
      </c>
      <c r="U15" s="14" t="str">
        <f>IF(U$4="","",AVERAGEIF('y-hat'!$C$5:$C$243,$O15,'y-hat'!AS$5:AS$243))</f>
        <v/>
      </c>
      <c r="V15" s="14" t="str">
        <f>IF(V$4="","",AVERAGEIF('y-hat'!$C$5:$C$243,$O15,'y-hat'!AT$5:AT$243))</f>
        <v/>
      </c>
      <c r="W15" s="14" t="str">
        <f>IF(W$4="","",AVERAGEIF('y-hat'!$C$5:$C$243,$O15,'y-hat'!AU$5:AU$243))</f>
        <v/>
      </c>
      <c r="X15" s="14" t="str">
        <f>IF(X$4="","",AVERAGEIF('y-hat'!$C$5:$C$243,$O15,'y-hat'!AV$5:AV$243))</f>
        <v/>
      </c>
      <c r="Y15" s="14" t="str">
        <f>IF(Y$4="","",AVERAGEIF('y-hat'!$C$5:$C$243,$O15,'y-hat'!AW$5:AW$243))</f>
        <v/>
      </c>
    </row>
    <row r="16" spans="3:25">
      <c r="C16">
        <f t="shared" si="0"/>
        <v>2003</v>
      </c>
      <c r="D16" s="14">
        <f>IF(D$4="","",AVERAGEIF('y-hat'!$C$5:$C$243,$C16,'y-hat'!AC$5:AC$243))</f>
        <v>-1.0125342516511355E-2</v>
      </c>
      <c r="E16" s="14">
        <f>IF(E$4="","",AVERAGEIF('y-hat'!$C$5:$C$243,$C16,'y-hat'!AD$5:AD$243))</f>
        <v>-8.1343434323508483E-3</v>
      </c>
      <c r="F16" s="14" t="str">
        <f>IF(F$4="","",AVERAGEIF('y-hat'!$C$5:$C$243,$C16,'y-hat'!AE$5:AE$243))</f>
        <v/>
      </c>
      <c r="G16" s="14" t="str">
        <f>IF(G$4="","",AVERAGEIF('y-hat'!$C$5:$C$243,$C16,'y-hat'!AF$5:AF$243))</f>
        <v/>
      </c>
      <c r="H16" s="14" t="str">
        <f>IF(H$4="","",AVERAGEIF('y-hat'!$C$5:$C$243,$C16,'y-hat'!AG$5:AG$243))</f>
        <v/>
      </c>
      <c r="I16" s="14" t="str">
        <f>IF(I$4="","",AVERAGEIF('y-hat'!$C$5:$C$243,$C16,'y-hat'!AH$5:AH$243))</f>
        <v/>
      </c>
      <c r="J16" s="14" t="str">
        <f>IF(J$4="","",AVERAGEIF('y-hat'!$C$5:$C$243,$C16,'y-hat'!AI$5:AI$243))</f>
        <v/>
      </c>
      <c r="K16" s="14" t="str">
        <f>IF(K$4="","",AVERAGEIF('y-hat'!$C$5:$C$243,$C16,'y-hat'!AJ$5:AJ$243))</f>
        <v/>
      </c>
      <c r="L16" s="14" t="str">
        <f>IF(L$4="","",AVERAGEIF('y-hat'!$C$5:$C$243,$C16,'y-hat'!AK$5:AK$243))</f>
        <v/>
      </c>
      <c r="M16" s="14" t="str">
        <f>IF(M$4="","",AVERAGEIF('y-hat'!$C$5:$C$243,$C16,'y-hat'!AL$5:AL$243))</f>
        <v/>
      </c>
      <c r="O16">
        <f t="shared" si="1"/>
        <v>2003</v>
      </c>
      <c r="P16" s="14">
        <f>IF(P$4="","",AVERAGEIF('y-hat'!$C$5:$C$243,$O16,'y-hat'!AN$5:AN$243))</f>
        <v>1.9358985370699102E-2</v>
      </c>
      <c r="Q16" s="14">
        <f>IF(Q$4="","",AVERAGEIF('y-hat'!$C$5:$C$243,$O16,'y-hat'!AO$5:AO$243))</f>
        <v>1.8228097389879277E-2</v>
      </c>
      <c r="R16" s="14" t="str">
        <f>IF(R$4="","",AVERAGEIF('y-hat'!$C$5:$C$243,$O16,'y-hat'!AP$5:AP$243))</f>
        <v/>
      </c>
      <c r="S16" s="14" t="str">
        <f>IF(S$4="","",AVERAGEIF('y-hat'!$C$5:$C$243,$O16,'y-hat'!AQ$5:AQ$243))</f>
        <v/>
      </c>
      <c r="T16" s="14" t="str">
        <f>IF(T$4="","",AVERAGEIF('y-hat'!$C$5:$C$243,$O16,'y-hat'!AR$5:AR$243))</f>
        <v/>
      </c>
      <c r="U16" s="14" t="str">
        <f>IF(U$4="","",AVERAGEIF('y-hat'!$C$5:$C$243,$O16,'y-hat'!AS$5:AS$243))</f>
        <v/>
      </c>
      <c r="V16" s="14" t="str">
        <f>IF(V$4="","",AVERAGEIF('y-hat'!$C$5:$C$243,$O16,'y-hat'!AT$5:AT$243))</f>
        <v/>
      </c>
      <c r="W16" s="14" t="str">
        <f>IF(W$4="","",AVERAGEIF('y-hat'!$C$5:$C$243,$O16,'y-hat'!AU$5:AU$243))</f>
        <v/>
      </c>
      <c r="X16" s="14" t="str">
        <f>IF(X$4="","",AVERAGEIF('y-hat'!$C$5:$C$243,$O16,'y-hat'!AV$5:AV$243))</f>
        <v/>
      </c>
      <c r="Y16" s="14" t="str">
        <f>IF(Y$4="","",AVERAGEIF('y-hat'!$C$5:$C$243,$O16,'y-hat'!AW$5:AW$243))</f>
        <v/>
      </c>
    </row>
    <row r="17" spans="3:25">
      <c r="C17">
        <f t="shared" si="0"/>
        <v>2004</v>
      </c>
      <c r="D17" s="14">
        <f>IF(D$4="","",AVERAGEIF('y-hat'!$C$5:$C$243,$C17,'y-hat'!AC$5:AC$243))</f>
        <v>-1.2299035413792077E-2</v>
      </c>
      <c r="E17" s="14">
        <f>IF(E$4="","",AVERAGEIF('y-hat'!$C$5:$C$243,$C17,'y-hat'!AD$5:AD$243))</f>
        <v>-9.3975207287767416E-3</v>
      </c>
      <c r="F17" s="14" t="str">
        <f>IF(F$4="","",AVERAGEIF('y-hat'!$C$5:$C$243,$C17,'y-hat'!AE$5:AE$243))</f>
        <v/>
      </c>
      <c r="G17" s="14" t="str">
        <f>IF(G$4="","",AVERAGEIF('y-hat'!$C$5:$C$243,$C17,'y-hat'!AF$5:AF$243))</f>
        <v/>
      </c>
      <c r="H17" s="14" t="str">
        <f>IF(H$4="","",AVERAGEIF('y-hat'!$C$5:$C$243,$C17,'y-hat'!AG$5:AG$243))</f>
        <v/>
      </c>
      <c r="I17" s="14" t="str">
        <f>IF(I$4="","",AVERAGEIF('y-hat'!$C$5:$C$243,$C17,'y-hat'!AH$5:AH$243))</f>
        <v/>
      </c>
      <c r="J17" s="14" t="str">
        <f>IF(J$4="","",AVERAGEIF('y-hat'!$C$5:$C$243,$C17,'y-hat'!AI$5:AI$243))</f>
        <v/>
      </c>
      <c r="K17" s="14" t="str">
        <f>IF(K$4="","",AVERAGEIF('y-hat'!$C$5:$C$243,$C17,'y-hat'!AJ$5:AJ$243))</f>
        <v/>
      </c>
      <c r="L17" s="14" t="str">
        <f>IF(L$4="","",AVERAGEIF('y-hat'!$C$5:$C$243,$C17,'y-hat'!AK$5:AK$243))</f>
        <v/>
      </c>
      <c r="M17" s="14" t="str">
        <f>IF(M$4="","",AVERAGEIF('y-hat'!$C$5:$C$243,$C17,'y-hat'!AL$5:AL$243))</f>
        <v/>
      </c>
      <c r="O17">
        <f t="shared" si="1"/>
        <v>2004</v>
      </c>
      <c r="P17" s="14">
        <f>IF(P$4="","",AVERAGEIF('y-hat'!$C$5:$C$243,$O17,'y-hat'!AN$5:AN$243))</f>
        <v>2.2451729239901467E-2</v>
      </c>
      <c r="Q17" s="14">
        <f>IF(Q$4="","",AVERAGEIF('y-hat'!$C$5:$C$243,$O17,'y-hat'!AO$5:AO$243))</f>
        <v>2.085144916160836E-2</v>
      </c>
      <c r="R17" s="14" t="str">
        <f>IF(R$4="","",AVERAGEIF('y-hat'!$C$5:$C$243,$O17,'y-hat'!AP$5:AP$243))</f>
        <v/>
      </c>
      <c r="S17" s="14" t="str">
        <f>IF(S$4="","",AVERAGEIF('y-hat'!$C$5:$C$243,$O17,'y-hat'!AQ$5:AQ$243))</f>
        <v/>
      </c>
      <c r="T17" s="14" t="str">
        <f>IF(T$4="","",AVERAGEIF('y-hat'!$C$5:$C$243,$O17,'y-hat'!AR$5:AR$243))</f>
        <v/>
      </c>
      <c r="U17" s="14" t="str">
        <f>IF(U$4="","",AVERAGEIF('y-hat'!$C$5:$C$243,$O17,'y-hat'!AS$5:AS$243))</f>
        <v/>
      </c>
      <c r="V17" s="14" t="str">
        <f>IF(V$4="","",AVERAGEIF('y-hat'!$C$5:$C$243,$O17,'y-hat'!AT$5:AT$243))</f>
        <v/>
      </c>
      <c r="W17" s="14" t="str">
        <f>IF(W$4="","",AVERAGEIF('y-hat'!$C$5:$C$243,$O17,'y-hat'!AU$5:AU$243))</f>
        <v/>
      </c>
      <c r="X17" s="14" t="str">
        <f>IF(X$4="","",AVERAGEIF('y-hat'!$C$5:$C$243,$O17,'y-hat'!AV$5:AV$243))</f>
        <v/>
      </c>
      <c r="Y17" s="14" t="str">
        <f>IF(Y$4="","",AVERAGEIF('y-hat'!$C$5:$C$243,$O17,'y-hat'!AW$5:AW$243))</f>
        <v/>
      </c>
    </row>
    <row r="18" spans="3:25">
      <c r="C18">
        <f t="shared" si="0"/>
        <v>2005</v>
      </c>
      <c r="D18" s="14">
        <f>IF(D$4="","",AVERAGEIF('y-hat'!$C$5:$C$243,$C18,'y-hat'!AC$5:AC$243))</f>
        <v>-1.1417247688985104E-2</v>
      </c>
      <c r="E18" s="14">
        <f>IF(E$4="","",AVERAGEIF('y-hat'!$C$5:$C$243,$C18,'y-hat'!AD$5:AD$243))</f>
        <v>-1.1028366414796641E-2</v>
      </c>
      <c r="F18" s="14" t="str">
        <f>IF(F$4="","",AVERAGEIF('y-hat'!$C$5:$C$243,$C18,'y-hat'!AE$5:AE$243))</f>
        <v/>
      </c>
      <c r="G18" s="14" t="str">
        <f>IF(G$4="","",AVERAGEIF('y-hat'!$C$5:$C$243,$C18,'y-hat'!AF$5:AF$243))</f>
        <v/>
      </c>
      <c r="H18" s="14" t="str">
        <f>IF(H$4="","",AVERAGEIF('y-hat'!$C$5:$C$243,$C18,'y-hat'!AG$5:AG$243))</f>
        <v/>
      </c>
      <c r="I18" s="14" t="str">
        <f>IF(I$4="","",AVERAGEIF('y-hat'!$C$5:$C$243,$C18,'y-hat'!AH$5:AH$243))</f>
        <v/>
      </c>
      <c r="J18" s="14" t="str">
        <f>IF(J$4="","",AVERAGEIF('y-hat'!$C$5:$C$243,$C18,'y-hat'!AI$5:AI$243))</f>
        <v/>
      </c>
      <c r="K18" s="14" t="str">
        <f>IF(K$4="","",AVERAGEIF('y-hat'!$C$5:$C$243,$C18,'y-hat'!AJ$5:AJ$243))</f>
        <v/>
      </c>
      <c r="L18" s="14" t="str">
        <f>IF(L$4="","",AVERAGEIF('y-hat'!$C$5:$C$243,$C18,'y-hat'!AK$5:AK$243))</f>
        <v/>
      </c>
      <c r="M18" s="14" t="str">
        <f>IF(M$4="","",AVERAGEIF('y-hat'!$C$5:$C$243,$C18,'y-hat'!AL$5:AL$243))</f>
        <v/>
      </c>
      <c r="O18">
        <f t="shared" si="1"/>
        <v>2005</v>
      </c>
      <c r="P18" s="14">
        <f>IF(P$4="","",AVERAGEIF('y-hat'!$C$5:$C$243,$O18,'y-hat'!AN$5:AN$243))</f>
        <v>1.8145404427500286E-2</v>
      </c>
      <c r="Q18" s="14">
        <f>IF(Q$4="","",AVERAGEIF('y-hat'!$C$5:$C$243,$O18,'y-hat'!AO$5:AO$243))</f>
        <v>1.7649357270815114E-2</v>
      </c>
      <c r="R18" s="14" t="str">
        <f>IF(R$4="","",AVERAGEIF('y-hat'!$C$5:$C$243,$O18,'y-hat'!AP$5:AP$243))</f>
        <v/>
      </c>
      <c r="S18" s="14" t="str">
        <f>IF(S$4="","",AVERAGEIF('y-hat'!$C$5:$C$243,$O18,'y-hat'!AQ$5:AQ$243))</f>
        <v/>
      </c>
      <c r="T18" s="14" t="str">
        <f>IF(T$4="","",AVERAGEIF('y-hat'!$C$5:$C$243,$O18,'y-hat'!AR$5:AR$243))</f>
        <v/>
      </c>
      <c r="U18" s="14" t="str">
        <f>IF(U$4="","",AVERAGEIF('y-hat'!$C$5:$C$243,$O18,'y-hat'!AS$5:AS$243))</f>
        <v/>
      </c>
      <c r="V18" s="14" t="str">
        <f>IF(V$4="","",AVERAGEIF('y-hat'!$C$5:$C$243,$O18,'y-hat'!AT$5:AT$243))</f>
        <v/>
      </c>
      <c r="W18" s="14" t="str">
        <f>IF(W$4="","",AVERAGEIF('y-hat'!$C$5:$C$243,$O18,'y-hat'!AU$5:AU$243))</f>
        <v/>
      </c>
      <c r="X18" s="14" t="str">
        <f>IF(X$4="","",AVERAGEIF('y-hat'!$C$5:$C$243,$O18,'y-hat'!AV$5:AV$243))</f>
        <v/>
      </c>
      <c r="Y18" s="14" t="str">
        <f>IF(Y$4="","",AVERAGEIF('y-hat'!$C$5:$C$243,$O18,'y-hat'!AW$5:AW$243))</f>
        <v/>
      </c>
    </row>
    <row r="19" spans="3:25">
      <c r="C19">
        <f t="shared" si="0"/>
        <v>2006</v>
      </c>
      <c r="D19" s="14">
        <f>IF(D$4="","",AVERAGEIF('y-hat'!$C$5:$C$243,$C19,'y-hat'!AC$5:AC$243))</f>
        <v>-3.1125108783405923E-3</v>
      </c>
      <c r="E19" s="14">
        <f>IF(E$4="","",AVERAGEIF('y-hat'!$C$5:$C$243,$C19,'y-hat'!AD$5:AD$243))</f>
        <v>-4.1676345265952881E-3</v>
      </c>
      <c r="F19" s="14" t="str">
        <f>IF(F$4="","",AVERAGEIF('y-hat'!$C$5:$C$243,$C19,'y-hat'!AE$5:AE$243))</f>
        <v/>
      </c>
      <c r="G19" s="14" t="str">
        <f>IF(G$4="","",AVERAGEIF('y-hat'!$C$5:$C$243,$C19,'y-hat'!AF$5:AF$243))</f>
        <v/>
      </c>
      <c r="H19" s="14" t="str">
        <f>IF(H$4="","",AVERAGEIF('y-hat'!$C$5:$C$243,$C19,'y-hat'!AG$5:AG$243))</f>
        <v/>
      </c>
      <c r="I19" s="14" t="str">
        <f>IF(I$4="","",AVERAGEIF('y-hat'!$C$5:$C$243,$C19,'y-hat'!AH$5:AH$243))</f>
        <v/>
      </c>
      <c r="J19" s="14" t="str">
        <f>IF(J$4="","",AVERAGEIF('y-hat'!$C$5:$C$243,$C19,'y-hat'!AI$5:AI$243))</f>
        <v/>
      </c>
      <c r="K19" s="14" t="str">
        <f>IF(K$4="","",AVERAGEIF('y-hat'!$C$5:$C$243,$C19,'y-hat'!AJ$5:AJ$243))</f>
        <v/>
      </c>
      <c r="L19" s="14" t="str">
        <f>IF(L$4="","",AVERAGEIF('y-hat'!$C$5:$C$243,$C19,'y-hat'!AK$5:AK$243))</f>
        <v/>
      </c>
      <c r="M19" s="14" t="str">
        <f>IF(M$4="","",AVERAGEIF('y-hat'!$C$5:$C$243,$C19,'y-hat'!AL$5:AL$243))</f>
        <v/>
      </c>
      <c r="O19">
        <f t="shared" si="1"/>
        <v>2006</v>
      </c>
      <c r="P19" s="14">
        <f>IF(P$4="","",AVERAGEIF('y-hat'!$C$5:$C$243,$O19,'y-hat'!AN$5:AN$243))</f>
        <v>1.7601736360795619E-2</v>
      </c>
      <c r="Q19" s="14">
        <f>IF(Q$4="","",AVERAGEIF('y-hat'!$C$5:$C$243,$O19,'y-hat'!AO$5:AO$243))</f>
        <v>1.7431928921094218E-2</v>
      </c>
      <c r="R19" s="14" t="str">
        <f>IF(R$4="","",AVERAGEIF('y-hat'!$C$5:$C$243,$O19,'y-hat'!AP$5:AP$243))</f>
        <v/>
      </c>
      <c r="S19" s="14" t="str">
        <f>IF(S$4="","",AVERAGEIF('y-hat'!$C$5:$C$243,$O19,'y-hat'!AQ$5:AQ$243))</f>
        <v/>
      </c>
      <c r="T19" s="14" t="str">
        <f>IF(T$4="","",AVERAGEIF('y-hat'!$C$5:$C$243,$O19,'y-hat'!AR$5:AR$243))</f>
        <v/>
      </c>
      <c r="U19" s="14" t="str">
        <f>IF(U$4="","",AVERAGEIF('y-hat'!$C$5:$C$243,$O19,'y-hat'!AS$5:AS$243))</f>
        <v/>
      </c>
      <c r="V19" s="14" t="str">
        <f>IF(V$4="","",AVERAGEIF('y-hat'!$C$5:$C$243,$O19,'y-hat'!AT$5:AT$243))</f>
        <v/>
      </c>
      <c r="W19" s="14" t="str">
        <f>IF(W$4="","",AVERAGEIF('y-hat'!$C$5:$C$243,$O19,'y-hat'!AU$5:AU$243))</f>
        <v/>
      </c>
      <c r="X19" s="14" t="str">
        <f>IF(X$4="","",AVERAGEIF('y-hat'!$C$5:$C$243,$O19,'y-hat'!AV$5:AV$243))</f>
        <v/>
      </c>
      <c r="Y19" s="14" t="str">
        <f>IF(Y$4="","",AVERAGEIF('y-hat'!$C$5:$C$243,$O19,'y-hat'!AW$5:AW$243))</f>
        <v/>
      </c>
    </row>
    <row r="20" spans="3:25">
      <c r="C20">
        <f t="shared" si="0"/>
        <v>2007</v>
      </c>
      <c r="D20" s="14">
        <f>IF(D$4="","",AVERAGEIF('y-hat'!$C$5:$C$243,$C20,'y-hat'!AC$5:AC$243))</f>
        <v>3.3571290371610975E-3</v>
      </c>
      <c r="E20" s="14">
        <f>IF(E$4="","",AVERAGEIF('y-hat'!$C$5:$C$243,$C20,'y-hat'!AD$5:AD$243))</f>
        <v>6.8181981299185671E-5</v>
      </c>
      <c r="F20" s="14" t="str">
        <f>IF(F$4="","",AVERAGEIF('y-hat'!$C$5:$C$243,$C20,'y-hat'!AE$5:AE$243))</f>
        <v/>
      </c>
      <c r="G20" s="14" t="str">
        <f>IF(G$4="","",AVERAGEIF('y-hat'!$C$5:$C$243,$C20,'y-hat'!AF$5:AF$243))</f>
        <v/>
      </c>
      <c r="H20" s="14" t="str">
        <f>IF(H$4="","",AVERAGEIF('y-hat'!$C$5:$C$243,$C20,'y-hat'!AG$5:AG$243))</f>
        <v/>
      </c>
      <c r="I20" s="14" t="str">
        <f>IF(I$4="","",AVERAGEIF('y-hat'!$C$5:$C$243,$C20,'y-hat'!AH$5:AH$243))</f>
        <v/>
      </c>
      <c r="J20" s="14" t="str">
        <f>IF(J$4="","",AVERAGEIF('y-hat'!$C$5:$C$243,$C20,'y-hat'!AI$5:AI$243))</f>
        <v/>
      </c>
      <c r="K20" s="14" t="str">
        <f>IF(K$4="","",AVERAGEIF('y-hat'!$C$5:$C$243,$C20,'y-hat'!AJ$5:AJ$243))</f>
        <v/>
      </c>
      <c r="L20" s="14" t="str">
        <f>IF(L$4="","",AVERAGEIF('y-hat'!$C$5:$C$243,$C20,'y-hat'!AK$5:AK$243))</f>
        <v/>
      </c>
      <c r="M20" s="14" t="str">
        <f>IF(M$4="","",AVERAGEIF('y-hat'!$C$5:$C$243,$C20,'y-hat'!AL$5:AL$243))</f>
        <v/>
      </c>
      <c r="O20">
        <f t="shared" si="1"/>
        <v>2007</v>
      </c>
      <c r="P20" s="14">
        <f>IF(P$4="","",AVERAGEIF('y-hat'!$C$5:$C$243,$O20,'y-hat'!AN$5:AN$243))</f>
        <v>1.4235380577691132E-2</v>
      </c>
      <c r="Q20" s="14">
        <f>IF(Q$4="","",AVERAGEIF('y-hat'!$C$5:$C$243,$O20,'y-hat'!AO$5:AO$243))</f>
        <v>1.3872473469908933E-2</v>
      </c>
      <c r="R20" s="14" t="str">
        <f>IF(R$4="","",AVERAGEIF('y-hat'!$C$5:$C$243,$O20,'y-hat'!AP$5:AP$243))</f>
        <v/>
      </c>
      <c r="S20" s="14" t="str">
        <f>IF(S$4="","",AVERAGEIF('y-hat'!$C$5:$C$243,$O20,'y-hat'!AQ$5:AQ$243))</f>
        <v/>
      </c>
      <c r="T20" s="14" t="str">
        <f>IF(T$4="","",AVERAGEIF('y-hat'!$C$5:$C$243,$O20,'y-hat'!AR$5:AR$243))</f>
        <v/>
      </c>
      <c r="U20" s="14" t="str">
        <f>IF(U$4="","",AVERAGEIF('y-hat'!$C$5:$C$243,$O20,'y-hat'!AS$5:AS$243))</f>
        <v/>
      </c>
      <c r="V20" s="14" t="str">
        <f>IF(V$4="","",AVERAGEIF('y-hat'!$C$5:$C$243,$O20,'y-hat'!AT$5:AT$243))</f>
        <v/>
      </c>
      <c r="W20" s="14" t="str">
        <f>IF(W$4="","",AVERAGEIF('y-hat'!$C$5:$C$243,$O20,'y-hat'!AU$5:AU$243))</f>
        <v/>
      </c>
      <c r="X20" s="14" t="str">
        <f>IF(X$4="","",AVERAGEIF('y-hat'!$C$5:$C$243,$O20,'y-hat'!AV$5:AV$243))</f>
        <v/>
      </c>
      <c r="Y20" s="14" t="str">
        <f>IF(Y$4="","",AVERAGEIF('y-hat'!$C$5:$C$243,$O20,'y-hat'!AW$5:AW$243))</f>
        <v/>
      </c>
    </row>
    <row r="21" spans="3:25">
      <c r="C21">
        <f t="shared" si="0"/>
        <v>2008</v>
      </c>
      <c r="D21" s="14">
        <f>IF(D$4="","",AVERAGEIF('y-hat'!$C$5:$C$243,$C21,'y-hat'!AC$5:AC$243))</f>
        <v>1.489799119325471E-2</v>
      </c>
      <c r="E21" s="14">
        <f>IF(E$4="","",AVERAGEIF('y-hat'!$C$5:$C$243,$C21,'y-hat'!AD$5:AD$243))</f>
        <v>1.2759390093405881E-2</v>
      </c>
      <c r="F21" s="14" t="str">
        <f>IF(F$4="","",AVERAGEIF('y-hat'!$C$5:$C$243,$C21,'y-hat'!AE$5:AE$243))</f>
        <v/>
      </c>
      <c r="G21" s="14" t="str">
        <f>IF(G$4="","",AVERAGEIF('y-hat'!$C$5:$C$243,$C21,'y-hat'!AF$5:AF$243))</f>
        <v/>
      </c>
      <c r="H21" s="14" t="str">
        <f>IF(H$4="","",AVERAGEIF('y-hat'!$C$5:$C$243,$C21,'y-hat'!AG$5:AG$243))</f>
        <v/>
      </c>
      <c r="I21" s="14" t="str">
        <f>IF(I$4="","",AVERAGEIF('y-hat'!$C$5:$C$243,$C21,'y-hat'!AH$5:AH$243))</f>
        <v/>
      </c>
      <c r="J21" s="14" t="str">
        <f>IF(J$4="","",AVERAGEIF('y-hat'!$C$5:$C$243,$C21,'y-hat'!AI$5:AI$243))</f>
        <v/>
      </c>
      <c r="K21" s="14" t="str">
        <f>IF(K$4="","",AVERAGEIF('y-hat'!$C$5:$C$243,$C21,'y-hat'!AJ$5:AJ$243))</f>
        <v/>
      </c>
      <c r="L21" s="14" t="str">
        <f>IF(L$4="","",AVERAGEIF('y-hat'!$C$5:$C$243,$C21,'y-hat'!AK$5:AK$243))</f>
        <v/>
      </c>
      <c r="M21" s="14" t="str">
        <f>IF(M$4="","",AVERAGEIF('y-hat'!$C$5:$C$243,$C21,'y-hat'!AL$5:AL$243))</f>
        <v/>
      </c>
      <c r="O21">
        <f t="shared" si="1"/>
        <v>2008</v>
      </c>
      <c r="P21" s="14">
        <f>IF(P$4="","",AVERAGEIF('y-hat'!$C$5:$C$243,$O21,'y-hat'!AN$5:AN$243))</f>
        <v>2.0186839783043635E-2</v>
      </c>
      <c r="Q21" s="14">
        <f>IF(Q$4="","",AVERAGEIF('y-hat'!$C$5:$C$243,$O21,'y-hat'!AO$5:AO$243))</f>
        <v>1.8806040707771525E-2</v>
      </c>
      <c r="R21" s="14" t="str">
        <f>IF(R$4="","",AVERAGEIF('y-hat'!$C$5:$C$243,$O21,'y-hat'!AP$5:AP$243))</f>
        <v/>
      </c>
      <c r="S21" s="14" t="str">
        <f>IF(S$4="","",AVERAGEIF('y-hat'!$C$5:$C$243,$O21,'y-hat'!AQ$5:AQ$243))</f>
        <v/>
      </c>
      <c r="T21" s="14" t="str">
        <f>IF(T$4="","",AVERAGEIF('y-hat'!$C$5:$C$243,$O21,'y-hat'!AR$5:AR$243))</f>
        <v/>
      </c>
      <c r="U21" s="14" t="str">
        <f>IF(U$4="","",AVERAGEIF('y-hat'!$C$5:$C$243,$O21,'y-hat'!AS$5:AS$243))</f>
        <v/>
      </c>
      <c r="V21" s="14" t="str">
        <f>IF(V$4="","",AVERAGEIF('y-hat'!$C$5:$C$243,$O21,'y-hat'!AT$5:AT$243))</f>
        <v/>
      </c>
      <c r="W21" s="14" t="str">
        <f>IF(W$4="","",AVERAGEIF('y-hat'!$C$5:$C$243,$O21,'y-hat'!AU$5:AU$243))</f>
        <v/>
      </c>
      <c r="X21" s="14" t="str">
        <f>IF(X$4="","",AVERAGEIF('y-hat'!$C$5:$C$243,$O21,'y-hat'!AV$5:AV$243))</f>
        <v/>
      </c>
      <c r="Y21" s="14" t="str">
        <f>IF(Y$4="","",AVERAGEIF('y-hat'!$C$5:$C$243,$O21,'y-hat'!AW$5:AW$243))</f>
        <v/>
      </c>
    </row>
    <row r="22" spans="3:25">
      <c r="C22">
        <f t="shared" si="0"/>
        <v>2009</v>
      </c>
      <c r="D22" s="14">
        <f>IF(D$4="","",AVERAGEIF('y-hat'!$C$5:$C$243,$C22,'y-hat'!AC$5:AC$243))</f>
        <v>-6.6694493031134484E-3</v>
      </c>
      <c r="E22" s="14">
        <f>IF(E$4="","",AVERAGEIF('y-hat'!$C$5:$C$243,$C22,'y-hat'!AD$5:AD$243))</f>
        <v>-1.0355312048255285E-2</v>
      </c>
      <c r="F22" s="14" t="str">
        <f>IF(F$4="","",AVERAGEIF('y-hat'!$C$5:$C$243,$C22,'y-hat'!AE$5:AE$243))</f>
        <v/>
      </c>
      <c r="G22" s="14" t="str">
        <f>IF(G$4="","",AVERAGEIF('y-hat'!$C$5:$C$243,$C22,'y-hat'!AF$5:AF$243))</f>
        <v/>
      </c>
      <c r="H22" s="14" t="str">
        <f>IF(H$4="","",AVERAGEIF('y-hat'!$C$5:$C$243,$C22,'y-hat'!AG$5:AG$243))</f>
        <v/>
      </c>
      <c r="I22" s="14" t="str">
        <f>IF(I$4="","",AVERAGEIF('y-hat'!$C$5:$C$243,$C22,'y-hat'!AH$5:AH$243))</f>
        <v/>
      </c>
      <c r="J22" s="14" t="str">
        <f>IF(J$4="","",AVERAGEIF('y-hat'!$C$5:$C$243,$C22,'y-hat'!AI$5:AI$243))</f>
        <v/>
      </c>
      <c r="K22" s="14" t="str">
        <f>IF(K$4="","",AVERAGEIF('y-hat'!$C$5:$C$243,$C22,'y-hat'!AJ$5:AJ$243))</f>
        <v/>
      </c>
      <c r="L22" s="14" t="str">
        <f>IF(L$4="","",AVERAGEIF('y-hat'!$C$5:$C$243,$C22,'y-hat'!AK$5:AK$243))</f>
        <v/>
      </c>
      <c r="M22" s="14" t="str">
        <f>IF(M$4="","",AVERAGEIF('y-hat'!$C$5:$C$243,$C22,'y-hat'!AL$5:AL$243))</f>
        <v/>
      </c>
      <c r="O22">
        <f t="shared" si="1"/>
        <v>2009</v>
      </c>
      <c r="P22" s="14">
        <f>IF(P$4="","",AVERAGEIF('y-hat'!$C$5:$C$243,$O22,'y-hat'!AN$5:AN$243))</f>
        <v>1.534617706616101E-2</v>
      </c>
      <c r="Q22" s="14">
        <f>IF(Q$4="","",AVERAGEIF('y-hat'!$C$5:$C$243,$O22,'y-hat'!AO$5:AO$243))</f>
        <v>1.6883251876972007E-2</v>
      </c>
      <c r="R22" s="14" t="str">
        <f>IF(R$4="","",AVERAGEIF('y-hat'!$C$5:$C$243,$O22,'y-hat'!AP$5:AP$243))</f>
        <v/>
      </c>
      <c r="S22" s="14" t="str">
        <f>IF(S$4="","",AVERAGEIF('y-hat'!$C$5:$C$243,$O22,'y-hat'!AQ$5:AQ$243))</f>
        <v/>
      </c>
      <c r="T22" s="14" t="str">
        <f>IF(T$4="","",AVERAGEIF('y-hat'!$C$5:$C$243,$O22,'y-hat'!AR$5:AR$243))</f>
        <v/>
      </c>
      <c r="U22" s="14" t="str">
        <f>IF(U$4="","",AVERAGEIF('y-hat'!$C$5:$C$243,$O22,'y-hat'!AS$5:AS$243))</f>
        <v/>
      </c>
      <c r="V22" s="14" t="str">
        <f>IF(V$4="","",AVERAGEIF('y-hat'!$C$5:$C$243,$O22,'y-hat'!AT$5:AT$243))</f>
        <v/>
      </c>
      <c r="W22" s="14" t="str">
        <f>IF(W$4="","",AVERAGEIF('y-hat'!$C$5:$C$243,$O22,'y-hat'!AU$5:AU$243))</f>
        <v/>
      </c>
      <c r="X22" s="14" t="str">
        <f>IF(X$4="","",AVERAGEIF('y-hat'!$C$5:$C$243,$O22,'y-hat'!AV$5:AV$243))</f>
        <v/>
      </c>
      <c r="Y22" s="14" t="str">
        <f>IF(Y$4="","",AVERAGEIF('y-hat'!$C$5:$C$243,$O22,'y-hat'!AW$5:AW$243))</f>
        <v/>
      </c>
    </row>
    <row r="23" spans="3:25">
      <c r="C23">
        <f t="shared" si="0"/>
        <v>2010</v>
      </c>
      <c r="D23" s="14">
        <f>IF(D$4="","",AVERAGEIF('y-hat'!$C$5:$C$243,$C23,'y-hat'!AC$5:AC$243))</f>
        <v>1.6500300195168207E-3</v>
      </c>
      <c r="E23" s="14">
        <f>IF(E$4="","",AVERAGEIF('y-hat'!$C$5:$C$243,$C23,'y-hat'!AD$5:AD$243))</f>
        <v>1.5225831642066562E-3</v>
      </c>
      <c r="F23" s="14" t="str">
        <f>IF(F$4="","",AVERAGEIF('y-hat'!$C$5:$C$243,$C23,'y-hat'!AE$5:AE$243))</f>
        <v/>
      </c>
      <c r="G23" s="14" t="str">
        <f>IF(G$4="","",AVERAGEIF('y-hat'!$C$5:$C$243,$C23,'y-hat'!AF$5:AF$243))</f>
        <v/>
      </c>
      <c r="H23" s="14" t="str">
        <f>IF(H$4="","",AVERAGEIF('y-hat'!$C$5:$C$243,$C23,'y-hat'!AG$5:AG$243))</f>
        <v/>
      </c>
      <c r="I23" s="14" t="str">
        <f>IF(I$4="","",AVERAGEIF('y-hat'!$C$5:$C$243,$C23,'y-hat'!AH$5:AH$243))</f>
        <v/>
      </c>
      <c r="J23" s="14" t="str">
        <f>IF(J$4="","",AVERAGEIF('y-hat'!$C$5:$C$243,$C23,'y-hat'!AI$5:AI$243))</f>
        <v/>
      </c>
      <c r="K23" s="14" t="str">
        <f>IF(K$4="","",AVERAGEIF('y-hat'!$C$5:$C$243,$C23,'y-hat'!AJ$5:AJ$243))</f>
        <v/>
      </c>
      <c r="L23" s="14" t="str">
        <f>IF(L$4="","",AVERAGEIF('y-hat'!$C$5:$C$243,$C23,'y-hat'!AK$5:AK$243))</f>
        <v/>
      </c>
      <c r="M23" s="14" t="str">
        <f>IF(M$4="","",AVERAGEIF('y-hat'!$C$5:$C$243,$C23,'y-hat'!AL$5:AL$243))</f>
        <v/>
      </c>
      <c r="O23">
        <f t="shared" si="1"/>
        <v>2010</v>
      </c>
      <c r="P23" s="14">
        <f>IF(P$4="","",AVERAGEIF('y-hat'!$C$5:$C$243,$O23,'y-hat'!AN$5:AN$243))</f>
        <v>2.2897418385860731E-2</v>
      </c>
      <c r="Q23" s="14">
        <f>IF(Q$4="","",AVERAGEIF('y-hat'!$C$5:$C$243,$O23,'y-hat'!AO$5:AO$243))</f>
        <v>2.2917187482180936E-2</v>
      </c>
      <c r="R23" s="14" t="str">
        <f>IF(R$4="","",AVERAGEIF('y-hat'!$C$5:$C$243,$O23,'y-hat'!AP$5:AP$243))</f>
        <v/>
      </c>
      <c r="S23" s="14" t="str">
        <f>IF(S$4="","",AVERAGEIF('y-hat'!$C$5:$C$243,$O23,'y-hat'!AQ$5:AQ$243))</f>
        <v/>
      </c>
      <c r="T23" s="14" t="str">
        <f>IF(T$4="","",AVERAGEIF('y-hat'!$C$5:$C$243,$O23,'y-hat'!AR$5:AR$243))</f>
        <v/>
      </c>
      <c r="U23" s="14" t="str">
        <f>IF(U$4="","",AVERAGEIF('y-hat'!$C$5:$C$243,$O23,'y-hat'!AS$5:AS$243))</f>
        <v/>
      </c>
      <c r="V23" s="14" t="str">
        <f>IF(V$4="","",AVERAGEIF('y-hat'!$C$5:$C$243,$O23,'y-hat'!AT$5:AT$243))</f>
        <v/>
      </c>
      <c r="W23" s="14" t="str">
        <f>IF(W$4="","",AVERAGEIF('y-hat'!$C$5:$C$243,$O23,'y-hat'!AU$5:AU$243))</f>
        <v/>
      </c>
      <c r="X23" s="14" t="str">
        <f>IF(X$4="","",AVERAGEIF('y-hat'!$C$5:$C$243,$O23,'y-hat'!AV$5:AV$243))</f>
        <v/>
      </c>
      <c r="Y23" s="14" t="str">
        <f>IF(Y$4="","",AVERAGEIF('y-hat'!$C$5:$C$243,$O23,'y-hat'!AW$5:AW$243))</f>
        <v/>
      </c>
    </row>
    <row r="24" spans="3:25">
      <c r="C24">
        <f t="shared" si="0"/>
        <v>2011</v>
      </c>
      <c r="D24" s="14">
        <f>IF(D$4="","",AVERAGEIF('y-hat'!$C$5:$C$243,$C24,'y-hat'!AC$5:AC$243))</f>
        <v>8.1272886339738247E-3</v>
      </c>
      <c r="E24" s="14">
        <f>IF(E$4="","",AVERAGEIF('y-hat'!$C$5:$C$243,$C24,'y-hat'!AD$5:AD$243))</f>
        <v>1.1427965476074985E-2</v>
      </c>
      <c r="F24" s="14" t="str">
        <f>IF(F$4="","",AVERAGEIF('y-hat'!$C$5:$C$243,$C24,'y-hat'!AE$5:AE$243))</f>
        <v/>
      </c>
      <c r="G24" s="14" t="str">
        <f>IF(G$4="","",AVERAGEIF('y-hat'!$C$5:$C$243,$C24,'y-hat'!AF$5:AF$243))</f>
        <v/>
      </c>
      <c r="H24" s="14" t="str">
        <f>IF(H$4="","",AVERAGEIF('y-hat'!$C$5:$C$243,$C24,'y-hat'!AG$5:AG$243))</f>
        <v/>
      </c>
      <c r="I24" s="14" t="str">
        <f>IF(I$4="","",AVERAGEIF('y-hat'!$C$5:$C$243,$C24,'y-hat'!AH$5:AH$243))</f>
        <v/>
      </c>
      <c r="J24" s="14" t="str">
        <f>IF(J$4="","",AVERAGEIF('y-hat'!$C$5:$C$243,$C24,'y-hat'!AI$5:AI$243))</f>
        <v/>
      </c>
      <c r="K24" s="14" t="str">
        <f>IF(K$4="","",AVERAGEIF('y-hat'!$C$5:$C$243,$C24,'y-hat'!AJ$5:AJ$243))</f>
        <v/>
      </c>
      <c r="L24" s="14" t="str">
        <f>IF(L$4="","",AVERAGEIF('y-hat'!$C$5:$C$243,$C24,'y-hat'!AK$5:AK$243))</f>
        <v/>
      </c>
      <c r="M24" s="14" t="str">
        <f>IF(M$4="","",AVERAGEIF('y-hat'!$C$5:$C$243,$C24,'y-hat'!AL$5:AL$243))</f>
        <v/>
      </c>
      <c r="O24">
        <f t="shared" si="1"/>
        <v>2011</v>
      </c>
      <c r="P24" s="14">
        <f>IF(P$4="","",AVERAGEIF('y-hat'!$C$5:$C$243,$O24,'y-hat'!AN$5:AN$243))</f>
        <v>2.0142819487929349E-2</v>
      </c>
      <c r="Q24" s="14">
        <f>IF(Q$4="","",AVERAGEIF('y-hat'!$C$5:$C$243,$O24,'y-hat'!AO$5:AO$243))</f>
        <v>2.1130708598067066E-2</v>
      </c>
      <c r="R24" s="14" t="str">
        <f>IF(R$4="","",AVERAGEIF('y-hat'!$C$5:$C$243,$O24,'y-hat'!AP$5:AP$243))</f>
        <v/>
      </c>
      <c r="S24" s="14" t="str">
        <f>IF(S$4="","",AVERAGEIF('y-hat'!$C$5:$C$243,$O24,'y-hat'!AQ$5:AQ$243))</f>
        <v/>
      </c>
      <c r="T24" s="14" t="str">
        <f>IF(T$4="","",AVERAGEIF('y-hat'!$C$5:$C$243,$O24,'y-hat'!AR$5:AR$243))</f>
        <v/>
      </c>
      <c r="U24" s="14" t="str">
        <f>IF(U$4="","",AVERAGEIF('y-hat'!$C$5:$C$243,$O24,'y-hat'!AS$5:AS$243))</f>
        <v/>
      </c>
      <c r="V24" s="14" t="str">
        <f>IF(V$4="","",AVERAGEIF('y-hat'!$C$5:$C$243,$O24,'y-hat'!AT$5:AT$243))</f>
        <v/>
      </c>
      <c r="W24" s="14" t="str">
        <f>IF(W$4="","",AVERAGEIF('y-hat'!$C$5:$C$243,$O24,'y-hat'!AU$5:AU$243))</f>
        <v/>
      </c>
      <c r="X24" s="14" t="str">
        <f>IF(X$4="","",AVERAGEIF('y-hat'!$C$5:$C$243,$O24,'y-hat'!AV$5:AV$243))</f>
        <v/>
      </c>
      <c r="Y24" s="14" t="str">
        <f>IF(Y$4="","",AVERAGEIF('y-hat'!$C$5:$C$243,$O24,'y-hat'!AW$5:AW$243))</f>
        <v/>
      </c>
    </row>
    <row r="25" spans="3:25">
      <c r="C25">
        <f t="shared" si="0"/>
        <v>2012</v>
      </c>
      <c r="D25" s="14">
        <f>IF(D$4="","",AVERAGEIF('y-hat'!$C$5:$C$243,$C25,'y-hat'!AC$5:AC$243))</f>
        <v>-1.2153229559613125E-2</v>
      </c>
      <c r="E25" s="14">
        <f>IF(E$4="","",AVERAGEIF('y-hat'!$C$5:$C$243,$C25,'y-hat'!AD$5:AD$243))</f>
        <v>-6.4938138104670721E-3</v>
      </c>
      <c r="F25" s="14" t="str">
        <f>IF(F$4="","",AVERAGEIF('y-hat'!$C$5:$C$243,$C25,'y-hat'!AE$5:AE$243))</f>
        <v/>
      </c>
      <c r="G25" s="14" t="str">
        <f>IF(G$4="","",AVERAGEIF('y-hat'!$C$5:$C$243,$C25,'y-hat'!AF$5:AF$243))</f>
        <v/>
      </c>
      <c r="H25" s="14" t="str">
        <f>IF(H$4="","",AVERAGEIF('y-hat'!$C$5:$C$243,$C25,'y-hat'!AG$5:AG$243))</f>
        <v/>
      </c>
      <c r="I25" s="14" t="str">
        <f>IF(I$4="","",AVERAGEIF('y-hat'!$C$5:$C$243,$C25,'y-hat'!AH$5:AH$243))</f>
        <v/>
      </c>
      <c r="J25" s="14" t="str">
        <f>IF(J$4="","",AVERAGEIF('y-hat'!$C$5:$C$243,$C25,'y-hat'!AI$5:AI$243))</f>
        <v/>
      </c>
      <c r="K25" s="14" t="str">
        <f>IF(K$4="","",AVERAGEIF('y-hat'!$C$5:$C$243,$C25,'y-hat'!AJ$5:AJ$243))</f>
        <v/>
      </c>
      <c r="L25" s="14" t="str">
        <f>IF(L$4="","",AVERAGEIF('y-hat'!$C$5:$C$243,$C25,'y-hat'!AK$5:AK$243))</f>
        <v/>
      </c>
      <c r="M25" s="14" t="str">
        <f>IF(M$4="","",AVERAGEIF('y-hat'!$C$5:$C$243,$C25,'y-hat'!AL$5:AL$243))</f>
        <v/>
      </c>
      <c r="O25">
        <f t="shared" si="1"/>
        <v>2012</v>
      </c>
      <c r="P25" s="14">
        <f>IF(P$4="","",AVERAGEIF('y-hat'!$C$5:$C$243,$O25,'y-hat'!AN$5:AN$243))</f>
        <v>2.8886592296883395E-2</v>
      </c>
      <c r="Q25" s="14">
        <f>IF(Q$4="","",AVERAGEIF('y-hat'!$C$5:$C$243,$O25,'y-hat'!AO$5:AO$243))</f>
        <v>2.8064103001620377E-2</v>
      </c>
      <c r="R25" s="14" t="str">
        <f>IF(R$4="","",AVERAGEIF('y-hat'!$C$5:$C$243,$O25,'y-hat'!AP$5:AP$243))</f>
        <v/>
      </c>
      <c r="S25" s="14" t="str">
        <f>IF(S$4="","",AVERAGEIF('y-hat'!$C$5:$C$243,$O25,'y-hat'!AQ$5:AQ$243))</f>
        <v/>
      </c>
      <c r="T25" s="14" t="str">
        <f>IF(T$4="","",AVERAGEIF('y-hat'!$C$5:$C$243,$O25,'y-hat'!AR$5:AR$243))</f>
        <v/>
      </c>
      <c r="U25" s="14" t="str">
        <f>IF(U$4="","",AVERAGEIF('y-hat'!$C$5:$C$243,$O25,'y-hat'!AS$5:AS$243))</f>
        <v/>
      </c>
      <c r="V25" s="14" t="str">
        <f>IF(V$4="","",AVERAGEIF('y-hat'!$C$5:$C$243,$O25,'y-hat'!AT$5:AT$243))</f>
        <v/>
      </c>
      <c r="W25" s="14" t="str">
        <f>IF(W$4="","",AVERAGEIF('y-hat'!$C$5:$C$243,$O25,'y-hat'!AU$5:AU$243))</f>
        <v/>
      </c>
      <c r="X25" s="14" t="str">
        <f>IF(X$4="","",AVERAGEIF('y-hat'!$C$5:$C$243,$O25,'y-hat'!AV$5:AV$243))</f>
        <v/>
      </c>
      <c r="Y25" s="14" t="str">
        <f>IF(Y$4="","",AVERAGEIF('y-hat'!$C$5:$C$243,$O25,'y-hat'!AW$5:AW$243))</f>
        <v/>
      </c>
    </row>
    <row r="27" spans="3:25">
      <c r="C27" s="22" t="s">
        <v>38</v>
      </c>
      <c r="O27" s="22" t="s">
        <v>39</v>
      </c>
    </row>
    <row r="28" spans="3:25">
      <c r="D28" s="18" t="str">
        <f>IF(ISBLANK('summary stats'!D3),"",'summary stats'!D3)</f>
        <v>B2013_S2_NoVac</v>
      </c>
      <c r="E28" s="18" t="str">
        <f>IF(ISBLANK('summary stats'!E3),"",'summary stats'!E3)</f>
        <v>B2013_S2_WithVac</v>
      </c>
      <c r="F28" s="18" t="str">
        <f>IF(ISBLANK('summary stats'!F3),"",'summary stats'!F3)</f>
        <v/>
      </c>
      <c r="G28" s="18" t="str">
        <f>IF(ISBLANK('summary stats'!G3),"",'summary stats'!G3)</f>
        <v/>
      </c>
      <c r="H28" s="18" t="str">
        <f>IF(ISBLANK('summary stats'!H3),"",'summary stats'!H3)</f>
        <v/>
      </c>
      <c r="I28" s="18" t="str">
        <f>IF(ISBLANK('summary stats'!I3),"",'summary stats'!I3)</f>
        <v/>
      </c>
      <c r="J28" s="18" t="str">
        <f>IF(ISBLANK('summary stats'!J3),"",'summary stats'!J3)</f>
        <v/>
      </c>
      <c r="K28" s="18" t="str">
        <f>IF(ISBLANK('summary stats'!K3),"",'summary stats'!K3)</f>
        <v/>
      </c>
      <c r="L28" s="18" t="str">
        <f>IF(ISBLANK('summary stats'!L3),"",'summary stats'!L3)</f>
        <v/>
      </c>
      <c r="M28" s="18" t="str">
        <f>IF(ISBLANK('summary stats'!M3),"",'summary stats'!M3)</f>
        <v/>
      </c>
      <c r="P28" s="18" t="str">
        <f>IF(ISBLANK('summary stats'!D3),"",'summary stats'!D3)</f>
        <v>B2013_S2_NoVac</v>
      </c>
      <c r="Q28" s="18" t="str">
        <f>IF(ISBLANK('summary stats'!E3),"",'summary stats'!E3)</f>
        <v>B2013_S2_WithVac</v>
      </c>
      <c r="R28" s="18" t="str">
        <f>IF(ISBLANK('summary stats'!F3),"",'summary stats'!F3)</f>
        <v/>
      </c>
      <c r="S28" s="18" t="str">
        <f>IF(ISBLANK('summary stats'!G3),"",'summary stats'!G3)</f>
        <v/>
      </c>
      <c r="T28" s="18" t="str">
        <f>IF(ISBLANK('summary stats'!H3),"",'summary stats'!H3)</f>
        <v/>
      </c>
      <c r="U28" s="18" t="str">
        <f>IF(ISBLANK('summary stats'!I3),"",'summary stats'!I3)</f>
        <v/>
      </c>
      <c r="V28" s="18" t="str">
        <f>IF(ISBLANK('summary stats'!J3),"",'summary stats'!J3)</f>
        <v/>
      </c>
      <c r="W28" s="18" t="str">
        <f>IF(ISBLANK('summary stats'!K3),"",'summary stats'!K3)</f>
        <v/>
      </c>
      <c r="X28" s="18" t="str">
        <f>IF(ISBLANK('summary stats'!L3),"",'summary stats'!L3)</f>
        <v/>
      </c>
      <c r="Y28" s="18" t="str">
        <f>IF(ISBLANK('summary stats'!M3),"",'summary stats'!M3)</f>
        <v/>
      </c>
    </row>
    <row r="29" spans="3:25">
      <c r="C29">
        <v>1</v>
      </c>
      <c r="D29" s="14">
        <f>IF(D$28="","",AVERAGEIF('y-hat'!$D$5:$D$243,$C29,'y-hat'!AC$5:AC$243))</f>
        <v>-4.460626576890051E-3</v>
      </c>
      <c r="E29" s="14">
        <f>IF(E$28="","",AVERAGEIF('y-hat'!$D$5:$D$243,$C29,'y-hat'!AD$5:AD$243))</f>
        <v>-4.3773754385172114E-3</v>
      </c>
      <c r="F29" s="14" t="str">
        <f>IF(F$28="","",AVERAGEIF('y-hat'!$D$5:$D$243,$C29,'y-hat'!AE$5:AE$243))</f>
        <v/>
      </c>
      <c r="G29" s="14" t="str">
        <f>IF(G$28="","",AVERAGEIF('y-hat'!$D$5:$D$243,$C29,'y-hat'!AF$5:AF$243))</f>
        <v/>
      </c>
      <c r="H29" s="14" t="str">
        <f>IF(H$28="","",AVERAGEIF('y-hat'!$D$5:$D$243,$C29,'y-hat'!AG$5:AG$243))</f>
        <v/>
      </c>
      <c r="I29" s="14" t="str">
        <f>IF(I$28="","",AVERAGEIF('y-hat'!$D$5:$D$243,$C29,'y-hat'!AH$5:AH$243))</f>
        <v/>
      </c>
      <c r="J29" s="14" t="str">
        <f>IF(J$28="","",AVERAGEIF('y-hat'!$D$5:$D$243,$C29,'y-hat'!AI$5:AI$243))</f>
        <v/>
      </c>
      <c r="K29" s="14" t="str">
        <f>IF(K$28="","",AVERAGEIF('y-hat'!$D$5:$D$243,$C29,'y-hat'!AJ$5:AJ$243))</f>
        <v/>
      </c>
      <c r="L29" s="14" t="str">
        <f>IF(L$28="","",AVERAGEIF('y-hat'!$D$5:$D$243,$C29,'y-hat'!AK$5:AK$243))</f>
        <v/>
      </c>
      <c r="M29" s="14" t="str">
        <f>IF(M$28="","",AVERAGEIF('y-hat'!$D$5:$D$243,$C29,'y-hat'!AL$5:AL$243))</f>
        <v/>
      </c>
      <c r="O29">
        <v>1</v>
      </c>
      <c r="P29" s="14">
        <f>IF(P$28="","",AVERAGEIF('y-hat'!$D$5:$D$243,$O29,'y-hat'!AN$5:AN$243))</f>
        <v>2.1207238763996866E-2</v>
      </c>
      <c r="Q29" s="14">
        <f>IF(Q$28="","",AVERAGEIF('y-hat'!$D$5:$D$243,$O29,'y-hat'!AO$5:AO$243))</f>
        <v>2.104554024280746E-2</v>
      </c>
      <c r="R29" s="14" t="str">
        <f>IF(R$28="","",AVERAGEIF('y-hat'!$D$5:$D$243,$O29,'y-hat'!AP$5:AP$243))</f>
        <v/>
      </c>
      <c r="S29" s="14" t="str">
        <f>IF(S$28="","",AVERAGEIF('y-hat'!$D$5:$D$243,$O29,'y-hat'!AQ$5:AQ$243))</f>
        <v/>
      </c>
      <c r="T29" s="14" t="str">
        <f>IF(T$28="","",AVERAGEIF('y-hat'!$D$5:$D$243,$O29,'y-hat'!AR$5:AR$243))</f>
        <v/>
      </c>
      <c r="U29" s="14" t="str">
        <f>IF(U$28="","",AVERAGEIF('y-hat'!$D$5:$D$243,$O29,'y-hat'!AS$5:AS$243))</f>
        <v/>
      </c>
      <c r="V29" s="14" t="str">
        <f>IF(V$28="","",AVERAGEIF('y-hat'!$D$5:$D$243,$O29,'y-hat'!AT$5:AT$243))</f>
        <v/>
      </c>
      <c r="W29" s="14" t="str">
        <f>IF(W$28="","",AVERAGEIF('y-hat'!$D$5:$D$243,$O29,'y-hat'!AU$5:AU$243))</f>
        <v/>
      </c>
      <c r="X29" s="14" t="str">
        <f>IF(X$28="","",AVERAGEIF('y-hat'!$D$5:$D$243,$O29,'y-hat'!AV$5:AV$243))</f>
        <v/>
      </c>
      <c r="Y29" s="14" t="str">
        <f>IF(Y$28="","",AVERAGEIF('y-hat'!$D$5:$D$243,$O29,'y-hat'!AW$5:AW$243))</f>
        <v/>
      </c>
    </row>
    <row r="30" spans="3:25">
      <c r="C30">
        <v>2</v>
      </c>
      <c r="D30" s="14">
        <f>IF(D$28="","",AVERAGEIF('y-hat'!$D$5:$D$243,$C30,'y-hat'!AC$5:AC$243))</f>
        <v>-2.0838519939367952E-4</v>
      </c>
      <c r="E30" s="14">
        <f>IF(E$28="","",AVERAGEIF('y-hat'!$D$5:$D$243,$C30,'y-hat'!AD$5:AD$243))</f>
        <v>-5.2065131630761599E-5</v>
      </c>
      <c r="F30" s="14" t="str">
        <f>IF(F$28="","",AVERAGEIF('y-hat'!$D$5:$D$243,$C30,'y-hat'!AE$5:AE$243))</f>
        <v/>
      </c>
      <c r="G30" s="14" t="str">
        <f>IF(G$28="","",AVERAGEIF('y-hat'!$D$5:$D$243,$C30,'y-hat'!AF$5:AF$243))</f>
        <v/>
      </c>
      <c r="H30" s="14" t="str">
        <f>IF(H$28="","",AVERAGEIF('y-hat'!$D$5:$D$243,$C30,'y-hat'!AG$5:AG$243))</f>
        <v/>
      </c>
      <c r="I30" s="14" t="str">
        <f>IF(I$28="","",AVERAGEIF('y-hat'!$D$5:$D$243,$C30,'y-hat'!AH$5:AH$243))</f>
        <v/>
      </c>
      <c r="J30" s="14" t="str">
        <f>IF(J$28="","",AVERAGEIF('y-hat'!$D$5:$D$243,$C30,'y-hat'!AI$5:AI$243))</f>
        <v/>
      </c>
      <c r="K30" s="14" t="str">
        <f>IF(K$28="","",AVERAGEIF('y-hat'!$D$5:$D$243,$C30,'y-hat'!AJ$5:AJ$243))</f>
        <v/>
      </c>
      <c r="L30" s="14" t="str">
        <f>IF(L$28="","",AVERAGEIF('y-hat'!$D$5:$D$243,$C30,'y-hat'!AK$5:AK$243))</f>
        <v/>
      </c>
      <c r="M30" s="14" t="str">
        <f>IF(M$28="","",AVERAGEIF('y-hat'!$D$5:$D$243,$C30,'y-hat'!AL$5:AL$243))</f>
        <v/>
      </c>
      <c r="O30">
        <v>2</v>
      </c>
      <c r="P30" s="14">
        <f>IF(P$28="","",AVERAGEIF('y-hat'!$D$5:$D$243,$O30,'y-hat'!AN$5:AN$243))</f>
        <v>2.1926387444850357E-2</v>
      </c>
      <c r="Q30" s="14">
        <f>IF(Q$28="","",AVERAGEIF('y-hat'!$D$5:$D$243,$O30,'y-hat'!AO$5:AO$243))</f>
        <v>2.1261839309743683E-2</v>
      </c>
      <c r="R30" s="14" t="str">
        <f>IF(R$28="","",AVERAGEIF('y-hat'!$D$5:$D$243,$O30,'y-hat'!AP$5:AP$243))</f>
        <v/>
      </c>
      <c r="S30" s="14" t="str">
        <f>IF(S$28="","",AVERAGEIF('y-hat'!$D$5:$D$243,$O30,'y-hat'!AQ$5:AQ$243))</f>
        <v/>
      </c>
      <c r="T30" s="14" t="str">
        <f>IF(T$28="","",AVERAGEIF('y-hat'!$D$5:$D$243,$O30,'y-hat'!AR$5:AR$243))</f>
        <v/>
      </c>
      <c r="U30" s="14" t="str">
        <f>IF(U$28="","",AVERAGEIF('y-hat'!$D$5:$D$243,$O30,'y-hat'!AS$5:AS$243))</f>
        <v/>
      </c>
      <c r="V30" s="14" t="str">
        <f>IF(V$28="","",AVERAGEIF('y-hat'!$D$5:$D$243,$O30,'y-hat'!AT$5:AT$243))</f>
        <v/>
      </c>
      <c r="W30" s="14" t="str">
        <f>IF(W$28="","",AVERAGEIF('y-hat'!$D$5:$D$243,$O30,'y-hat'!AU$5:AU$243))</f>
        <v/>
      </c>
      <c r="X30" s="14" t="str">
        <f>IF(X$28="","",AVERAGEIF('y-hat'!$D$5:$D$243,$O30,'y-hat'!AV$5:AV$243))</f>
        <v/>
      </c>
      <c r="Y30" s="14" t="str">
        <f>IF(Y$28="","",AVERAGEIF('y-hat'!$D$5:$D$243,$O30,'y-hat'!AW$5:AW$243))</f>
        <v/>
      </c>
    </row>
    <row r="31" spans="3:25">
      <c r="C31">
        <v>3</v>
      </c>
      <c r="D31" s="14">
        <f>IF(D$28="","",AVERAGEIF('y-hat'!$D$5:$D$243,$C31,'y-hat'!AC$5:AC$243))</f>
        <v>2.3549308385652605E-3</v>
      </c>
      <c r="E31" s="14">
        <f>IF(E$28="","",AVERAGEIF('y-hat'!$D$5:$D$243,$C31,'y-hat'!AD$5:AD$243))</f>
        <v>2.2437652916721808E-3</v>
      </c>
      <c r="F31" s="14" t="str">
        <f>IF(F$28="","",AVERAGEIF('y-hat'!$D$5:$D$243,$C31,'y-hat'!AE$5:AE$243))</f>
        <v/>
      </c>
      <c r="G31" s="14" t="str">
        <f>IF(G$28="","",AVERAGEIF('y-hat'!$D$5:$D$243,$C31,'y-hat'!AF$5:AF$243))</f>
        <v/>
      </c>
      <c r="H31" s="14" t="str">
        <f>IF(H$28="","",AVERAGEIF('y-hat'!$D$5:$D$243,$C31,'y-hat'!AG$5:AG$243))</f>
        <v/>
      </c>
      <c r="I31" s="14" t="str">
        <f>IF(I$28="","",AVERAGEIF('y-hat'!$D$5:$D$243,$C31,'y-hat'!AH$5:AH$243))</f>
        <v/>
      </c>
      <c r="J31" s="14" t="str">
        <f>IF(J$28="","",AVERAGEIF('y-hat'!$D$5:$D$243,$C31,'y-hat'!AI$5:AI$243))</f>
        <v/>
      </c>
      <c r="K31" s="14" t="str">
        <f>IF(K$28="","",AVERAGEIF('y-hat'!$D$5:$D$243,$C31,'y-hat'!AJ$5:AJ$243))</f>
        <v/>
      </c>
      <c r="L31" s="14" t="str">
        <f>IF(L$28="","",AVERAGEIF('y-hat'!$D$5:$D$243,$C31,'y-hat'!AK$5:AK$243))</f>
        <v/>
      </c>
      <c r="M31" s="14" t="str">
        <f>IF(M$28="","",AVERAGEIF('y-hat'!$D$5:$D$243,$C31,'y-hat'!AL$5:AL$243))</f>
        <v/>
      </c>
      <c r="O31">
        <v>3</v>
      </c>
      <c r="P31" s="14">
        <f>IF(P$28="","",AVERAGEIF('y-hat'!$D$5:$D$243,$O31,'y-hat'!AN$5:AN$243))</f>
        <v>2.5771601500286279E-2</v>
      </c>
      <c r="Q31" s="14">
        <f>IF(Q$28="","",AVERAGEIF('y-hat'!$D$5:$D$243,$O31,'y-hat'!AO$5:AO$243))</f>
        <v>2.5878447224182744E-2</v>
      </c>
      <c r="R31" s="14" t="str">
        <f>IF(R$28="","",AVERAGEIF('y-hat'!$D$5:$D$243,$O31,'y-hat'!AP$5:AP$243))</f>
        <v/>
      </c>
      <c r="S31" s="14" t="str">
        <f>IF(S$28="","",AVERAGEIF('y-hat'!$D$5:$D$243,$O31,'y-hat'!AQ$5:AQ$243))</f>
        <v/>
      </c>
      <c r="T31" s="14" t="str">
        <f>IF(T$28="","",AVERAGEIF('y-hat'!$D$5:$D$243,$O31,'y-hat'!AR$5:AR$243))</f>
        <v/>
      </c>
      <c r="U31" s="14" t="str">
        <f>IF(U$28="","",AVERAGEIF('y-hat'!$D$5:$D$243,$O31,'y-hat'!AS$5:AS$243))</f>
        <v/>
      </c>
      <c r="V31" s="14" t="str">
        <f>IF(V$28="","",AVERAGEIF('y-hat'!$D$5:$D$243,$O31,'y-hat'!AT$5:AT$243))</f>
        <v/>
      </c>
      <c r="W31" s="14" t="str">
        <f>IF(W$28="","",AVERAGEIF('y-hat'!$D$5:$D$243,$O31,'y-hat'!AU$5:AU$243))</f>
        <v/>
      </c>
      <c r="X31" s="14" t="str">
        <f>IF(X$28="","",AVERAGEIF('y-hat'!$D$5:$D$243,$O31,'y-hat'!AV$5:AV$243))</f>
        <v/>
      </c>
      <c r="Y31" s="14" t="str">
        <f>IF(Y$28="","",AVERAGEIF('y-hat'!$D$5:$D$243,$O31,'y-hat'!AW$5:AW$243))</f>
        <v/>
      </c>
    </row>
    <row r="32" spans="3:25">
      <c r="C32">
        <v>4</v>
      </c>
      <c r="D32" s="14">
        <f>IF(D$28="","",AVERAGEIF('y-hat'!$D$5:$D$243,$C32,'y-hat'!AC$5:AC$243))</f>
        <v>2.1237230863287125E-3</v>
      </c>
      <c r="E32" s="14">
        <f>IF(E$28="","",AVERAGEIF('y-hat'!$D$5:$D$243,$C32,'y-hat'!AD$5:AD$243))</f>
        <v>1.9803159583917122E-3</v>
      </c>
      <c r="F32" s="14" t="str">
        <f>IF(F$28="","",AVERAGEIF('y-hat'!$D$5:$D$243,$C32,'y-hat'!AE$5:AE$243))</f>
        <v/>
      </c>
      <c r="G32" s="14" t="str">
        <f>IF(G$28="","",AVERAGEIF('y-hat'!$D$5:$D$243,$C32,'y-hat'!AF$5:AF$243))</f>
        <v/>
      </c>
      <c r="H32" s="14" t="str">
        <f>IF(H$28="","",AVERAGEIF('y-hat'!$D$5:$D$243,$C32,'y-hat'!AG$5:AG$243))</f>
        <v/>
      </c>
      <c r="I32" s="14" t="str">
        <f>IF(I$28="","",AVERAGEIF('y-hat'!$D$5:$D$243,$C32,'y-hat'!AH$5:AH$243))</f>
        <v/>
      </c>
      <c r="J32" s="14" t="str">
        <f>IF(J$28="","",AVERAGEIF('y-hat'!$D$5:$D$243,$C32,'y-hat'!AI$5:AI$243))</f>
        <v/>
      </c>
      <c r="K32" s="14" t="str">
        <f>IF(K$28="","",AVERAGEIF('y-hat'!$D$5:$D$243,$C32,'y-hat'!AJ$5:AJ$243))</f>
        <v/>
      </c>
      <c r="L32" s="14" t="str">
        <f>IF(L$28="","",AVERAGEIF('y-hat'!$D$5:$D$243,$C32,'y-hat'!AK$5:AK$243))</f>
        <v/>
      </c>
      <c r="M32" s="14" t="str">
        <f>IF(M$28="","",AVERAGEIF('y-hat'!$D$5:$D$243,$C32,'y-hat'!AL$5:AL$243))</f>
        <v/>
      </c>
      <c r="O32">
        <v>4</v>
      </c>
      <c r="P32" s="14">
        <f>IF(P$28="","",AVERAGEIF('y-hat'!$D$5:$D$243,$O32,'y-hat'!AN$5:AN$243))</f>
        <v>1.9620855651053634E-2</v>
      </c>
      <c r="Q32" s="14">
        <f>IF(Q$28="","",AVERAGEIF('y-hat'!$D$5:$D$243,$O32,'y-hat'!AO$5:AO$243))</f>
        <v>1.9135866013842345E-2</v>
      </c>
      <c r="R32" s="14" t="str">
        <f>IF(R$28="","",AVERAGEIF('y-hat'!$D$5:$D$243,$O32,'y-hat'!AP$5:AP$243))</f>
        <v/>
      </c>
      <c r="S32" s="14" t="str">
        <f>IF(S$28="","",AVERAGEIF('y-hat'!$D$5:$D$243,$O32,'y-hat'!AQ$5:AQ$243))</f>
        <v/>
      </c>
      <c r="T32" s="14" t="str">
        <f>IF(T$28="","",AVERAGEIF('y-hat'!$D$5:$D$243,$O32,'y-hat'!AR$5:AR$243))</f>
        <v/>
      </c>
      <c r="U32" s="14" t="str">
        <f>IF(U$28="","",AVERAGEIF('y-hat'!$D$5:$D$243,$O32,'y-hat'!AS$5:AS$243))</f>
        <v/>
      </c>
      <c r="V32" s="14" t="str">
        <f>IF(V$28="","",AVERAGEIF('y-hat'!$D$5:$D$243,$O32,'y-hat'!AT$5:AT$243))</f>
        <v/>
      </c>
      <c r="W32" s="14" t="str">
        <f>IF(W$28="","",AVERAGEIF('y-hat'!$D$5:$D$243,$O32,'y-hat'!AU$5:AU$243))</f>
        <v/>
      </c>
      <c r="X32" s="14" t="str">
        <f>IF(X$28="","",AVERAGEIF('y-hat'!$D$5:$D$243,$O32,'y-hat'!AV$5:AV$243))</f>
        <v/>
      </c>
      <c r="Y32" s="14" t="str">
        <f>IF(Y$28="","",AVERAGEIF('y-hat'!$D$5:$D$243,$O32,'y-hat'!AW$5:AW$243))</f>
        <v/>
      </c>
    </row>
    <row r="33" spans="3:25">
      <c r="C33">
        <v>5</v>
      </c>
      <c r="D33" s="14">
        <f>IF(D$28="","",AVERAGEIF('y-hat'!$D$5:$D$243,$C33,'y-hat'!AC$5:AC$243))</f>
        <v>6.1322220112964817E-3</v>
      </c>
      <c r="E33" s="14">
        <f>IF(E$28="","",AVERAGEIF('y-hat'!$D$5:$D$243,$C33,'y-hat'!AD$5:AD$243))</f>
        <v>6.0620418272403585E-3</v>
      </c>
      <c r="F33" s="14" t="str">
        <f>IF(F$28="","",AVERAGEIF('y-hat'!$D$5:$D$243,$C33,'y-hat'!AE$5:AE$243))</f>
        <v/>
      </c>
      <c r="G33" s="14" t="str">
        <f>IF(G$28="","",AVERAGEIF('y-hat'!$D$5:$D$243,$C33,'y-hat'!AF$5:AF$243))</f>
        <v/>
      </c>
      <c r="H33" s="14" t="str">
        <f>IF(H$28="","",AVERAGEIF('y-hat'!$D$5:$D$243,$C33,'y-hat'!AG$5:AG$243))</f>
        <v/>
      </c>
      <c r="I33" s="14" t="str">
        <f>IF(I$28="","",AVERAGEIF('y-hat'!$D$5:$D$243,$C33,'y-hat'!AH$5:AH$243))</f>
        <v/>
      </c>
      <c r="J33" s="14" t="str">
        <f>IF(J$28="","",AVERAGEIF('y-hat'!$D$5:$D$243,$C33,'y-hat'!AI$5:AI$243))</f>
        <v/>
      </c>
      <c r="K33" s="14" t="str">
        <f>IF(K$28="","",AVERAGEIF('y-hat'!$D$5:$D$243,$C33,'y-hat'!AJ$5:AJ$243))</f>
        <v/>
      </c>
      <c r="L33" s="14" t="str">
        <f>IF(L$28="","",AVERAGEIF('y-hat'!$D$5:$D$243,$C33,'y-hat'!AK$5:AK$243))</f>
        <v/>
      </c>
      <c r="M33" s="14" t="str">
        <f>IF(M$28="","",AVERAGEIF('y-hat'!$D$5:$D$243,$C33,'y-hat'!AL$5:AL$243))</f>
        <v/>
      </c>
      <c r="O33">
        <v>5</v>
      </c>
      <c r="P33" s="14">
        <f>IF(P$28="","",AVERAGEIF('y-hat'!$D$5:$D$243,$O33,'y-hat'!AN$5:AN$243))</f>
        <v>3.039934862745371E-2</v>
      </c>
      <c r="Q33" s="14">
        <f>IF(Q$28="","",AVERAGEIF('y-hat'!$D$5:$D$243,$O33,'y-hat'!AO$5:AO$243))</f>
        <v>3.0508597192883825E-2</v>
      </c>
      <c r="R33" s="14" t="str">
        <f>IF(R$28="","",AVERAGEIF('y-hat'!$D$5:$D$243,$O33,'y-hat'!AP$5:AP$243))</f>
        <v/>
      </c>
      <c r="S33" s="14" t="str">
        <f>IF(S$28="","",AVERAGEIF('y-hat'!$D$5:$D$243,$O33,'y-hat'!AQ$5:AQ$243))</f>
        <v/>
      </c>
      <c r="T33" s="14" t="str">
        <f>IF(T$28="","",AVERAGEIF('y-hat'!$D$5:$D$243,$O33,'y-hat'!AR$5:AR$243))</f>
        <v/>
      </c>
      <c r="U33" s="14" t="str">
        <f>IF(U$28="","",AVERAGEIF('y-hat'!$D$5:$D$243,$O33,'y-hat'!AS$5:AS$243))</f>
        <v/>
      </c>
      <c r="V33" s="14" t="str">
        <f>IF(V$28="","",AVERAGEIF('y-hat'!$D$5:$D$243,$O33,'y-hat'!AT$5:AT$243))</f>
        <v/>
      </c>
      <c r="W33" s="14" t="str">
        <f>IF(W$28="","",AVERAGEIF('y-hat'!$D$5:$D$243,$O33,'y-hat'!AU$5:AU$243))</f>
        <v/>
      </c>
      <c r="X33" s="14" t="str">
        <f>IF(X$28="","",AVERAGEIF('y-hat'!$D$5:$D$243,$O33,'y-hat'!AV$5:AV$243))</f>
        <v/>
      </c>
      <c r="Y33" s="14" t="str">
        <f>IF(Y$28="","",AVERAGEIF('y-hat'!$D$5:$D$243,$O33,'y-hat'!AW$5:AW$243))</f>
        <v/>
      </c>
    </row>
    <row r="34" spans="3:25">
      <c r="C34">
        <v>6</v>
      </c>
      <c r="D34" s="14">
        <f>IF(D$28="","",AVERAGEIF('y-hat'!$D$5:$D$243,$C34,'y-hat'!AC$5:AC$243))</f>
        <v>2.0326938824652453E-3</v>
      </c>
      <c r="E34" s="14">
        <f>IF(E$28="","",AVERAGEIF('y-hat'!$D$5:$D$243,$C34,'y-hat'!AD$5:AD$243))</f>
        <v>1.9981726218046953E-3</v>
      </c>
      <c r="F34" s="14" t="str">
        <f>IF(F$28="","",AVERAGEIF('y-hat'!$D$5:$D$243,$C34,'y-hat'!AE$5:AE$243))</f>
        <v/>
      </c>
      <c r="G34" s="14" t="str">
        <f>IF(G$28="","",AVERAGEIF('y-hat'!$D$5:$D$243,$C34,'y-hat'!AF$5:AF$243))</f>
        <v/>
      </c>
      <c r="H34" s="14" t="str">
        <f>IF(H$28="","",AVERAGEIF('y-hat'!$D$5:$D$243,$C34,'y-hat'!AG$5:AG$243))</f>
        <v/>
      </c>
      <c r="I34" s="14" t="str">
        <f>IF(I$28="","",AVERAGEIF('y-hat'!$D$5:$D$243,$C34,'y-hat'!AH$5:AH$243))</f>
        <v/>
      </c>
      <c r="J34" s="14" t="str">
        <f>IF(J$28="","",AVERAGEIF('y-hat'!$D$5:$D$243,$C34,'y-hat'!AI$5:AI$243))</f>
        <v/>
      </c>
      <c r="K34" s="14" t="str">
        <f>IF(K$28="","",AVERAGEIF('y-hat'!$D$5:$D$243,$C34,'y-hat'!AJ$5:AJ$243))</f>
        <v/>
      </c>
      <c r="L34" s="14" t="str">
        <f>IF(L$28="","",AVERAGEIF('y-hat'!$D$5:$D$243,$C34,'y-hat'!AK$5:AK$243))</f>
        <v/>
      </c>
      <c r="M34" s="14" t="str">
        <f>IF(M$28="","",AVERAGEIF('y-hat'!$D$5:$D$243,$C34,'y-hat'!AL$5:AL$243))</f>
        <v/>
      </c>
      <c r="O34">
        <v>6</v>
      </c>
      <c r="P34" s="14">
        <f>IF(P$28="","",AVERAGEIF('y-hat'!$D$5:$D$243,$O34,'y-hat'!AN$5:AN$243))</f>
        <v>1.940281727427013E-2</v>
      </c>
      <c r="Q34" s="14">
        <f>IF(Q$28="","",AVERAGEIF('y-hat'!$D$5:$D$243,$O34,'y-hat'!AO$5:AO$243))</f>
        <v>1.9409801150374745E-2</v>
      </c>
      <c r="R34" s="14" t="str">
        <f>IF(R$28="","",AVERAGEIF('y-hat'!$D$5:$D$243,$O34,'y-hat'!AP$5:AP$243))</f>
        <v/>
      </c>
      <c r="S34" s="14" t="str">
        <f>IF(S$28="","",AVERAGEIF('y-hat'!$D$5:$D$243,$O34,'y-hat'!AQ$5:AQ$243))</f>
        <v/>
      </c>
      <c r="T34" s="14" t="str">
        <f>IF(T$28="","",AVERAGEIF('y-hat'!$D$5:$D$243,$O34,'y-hat'!AR$5:AR$243))</f>
        <v/>
      </c>
      <c r="U34" s="14" t="str">
        <f>IF(U$28="","",AVERAGEIF('y-hat'!$D$5:$D$243,$O34,'y-hat'!AS$5:AS$243))</f>
        <v/>
      </c>
      <c r="V34" s="14" t="str">
        <f>IF(V$28="","",AVERAGEIF('y-hat'!$D$5:$D$243,$O34,'y-hat'!AT$5:AT$243))</f>
        <v/>
      </c>
      <c r="W34" s="14" t="str">
        <f>IF(W$28="","",AVERAGEIF('y-hat'!$D$5:$D$243,$O34,'y-hat'!AU$5:AU$243))</f>
        <v/>
      </c>
      <c r="X34" s="14" t="str">
        <f>IF(X$28="","",AVERAGEIF('y-hat'!$D$5:$D$243,$O34,'y-hat'!AV$5:AV$243))</f>
        <v/>
      </c>
      <c r="Y34" s="14" t="str">
        <f>IF(Y$28="","",AVERAGEIF('y-hat'!$D$5:$D$243,$O34,'y-hat'!AW$5:AW$243))</f>
        <v/>
      </c>
    </row>
    <row r="35" spans="3:25">
      <c r="C35">
        <v>7</v>
      </c>
      <c r="D35" s="14">
        <f>IF(D$28="","",AVERAGEIF('y-hat'!$D$5:$D$243,$C35,'y-hat'!AC$5:AC$243))</f>
        <v>-7.5997909097391615E-4</v>
      </c>
      <c r="E35" s="14">
        <f>IF(E$28="","",AVERAGEIF('y-hat'!$D$5:$D$243,$C35,'y-hat'!AD$5:AD$243))</f>
        <v>-7.4620980617356243E-4</v>
      </c>
      <c r="F35" s="14" t="str">
        <f>IF(F$28="","",AVERAGEIF('y-hat'!$D$5:$D$243,$C35,'y-hat'!AE$5:AE$243))</f>
        <v/>
      </c>
      <c r="G35" s="14" t="str">
        <f>IF(G$28="","",AVERAGEIF('y-hat'!$D$5:$D$243,$C35,'y-hat'!AF$5:AF$243))</f>
        <v/>
      </c>
      <c r="H35" s="14" t="str">
        <f>IF(H$28="","",AVERAGEIF('y-hat'!$D$5:$D$243,$C35,'y-hat'!AG$5:AG$243))</f>
        <v/>
      </c>
      <c r="I35" s="14" t="str">
        <f>IF(I$28="","",AVERAGEIF('y-hat'!$D$5:$D$243,$C35,'y-hat'!AH$5:AH$243))</f>
        <v/>
      </c>
      <c r="J35" s="14" t="str">
        <f>IF(J$28="","",AVERAGEIF('y-hat'!$D$5:$D$243,$C35,'y-hat'!AI$5:AI$243))</f>
        <v/>
      </c>
      <c r="K35" s="14" t="str">
        <f>IF(K$28="","",AVERAGEIF('y-hat'!$D$5:$D$243,$C35,'y-hat'!AJ$5:AJ$243))</f>
        <v/>
      </c>
      <c r="L35" s="14" t="str">
        <f>IF(L$28="","",AVERAGEIF('y-hat'!$D$5:$D$243,$C35,'y-hat'!AK$5:AK$243))</f>
        <v/>
      </c>
      <c r="M35" s="14" t="str">
        <f>IF(M$28="","",AVERAGEIF('y-hat'!$D$5:$D$243,$C35,'y-hat'!AL$5:AL$243))</f>
        <v/>
      </c>
      <c r="O35">
        <v>7</v>
      </c>
      <c r="P35" s="14">
        <f>IF(P$28="","",AVERAGEIF('y-hat'!$D$5:$D$243,$O35,'y-hat'!AN$5:AN$243))</f>
        <v>1.629508023323481E-2</v>
      </c>
      <c r="Q35" s="14">
        <f>IF(Q$28="","",AVERAGEIF('y-hat'!$D$5:$D$243,$O35,'y-hat'!AO$5:AO$243))</f>
        <v>1.6711688107213098E-2</v>
      </c>
      <c r="R35" s="14" t="str">
        <f>IF(R$28="","",AVERAGEIF('y-hat'!$D$5:$D$243,$O35,'y-hat'!AP$5:AP$243))</f>
        <v/>
      </c>
      <c r="S35" s="14" t="str">
        <f>IF(S$28="","",AVERAGEIF('y-hat'!$D$5:$D$243,$O35,'y-hat'!AQ$5:AQ$243))</f>
        <v/>
      </c>
      <c r="T35" s="14" t="str">
        <f>IF(T$28="","",AVERAGEIF('y-hat'!$D$5:$D$243,$O35,'y-hat'!AR$5:AR$243))</f>
        <v/>
      </c>
      <c r="U35" s="14" t="str">
        <f>IF(U$28="","",AVERAGEIF('y-hat'!$D$5:$D$243,$O35,'y-hat'!AS$5:AS$243))</f>
        <v/>
      </c>
      <c r="V35" s="14" t="str">
        <f>IF(V$28="","",AVERAGEIF('y-hat'!$D$5:$D$243,$O35,'y-hat'!AT$5:AT$243))</f>
        <v/>
      </c>
      <c r="W35" s="14" t="str">
        <f>IF(W$28="","",AVERAGEIF('y-hat'!$D$5:$D$243,$O35,'y-hat'!AU$5:AU$243))</f>
        <v/>
      </c>
      <c r="X35" s="14" t="str">
        <f>IF(X$28="","",AVERAGEIF('y-hat'!$D$5:$D$243,$O35,'y-hat'!AV$5:AV$243))</f>
        <v/>
      </c>
      <c r="Y35" s="14" t="str">
        <f>IF(Y$28="","",AVERAGEIF('y-hat'!$D$5:$D$243,$O35,'y-hat'!AW$5:AW$243))</f>
        <v/>
      </c>
    </row>
    <row r="36" spans="3:25">
      <c r="C36">
        <v>8</v>
      </c>
      <c r="D36" s="14">
        <f>IF(D$28="","",AVERAGEIF('y-hat'!$D$5:$D$243,$C36,'y-hat'!AC$5:AC$243))</f>
        <v>-8.1973970315223597E-4</v>
      </c>
      <c r="E36" s="14">
        <f>IF(E$28="","",AVERAGEIF('y-hat'!$D$5:$D$243,$C36,'y-hat'!AD$5:AD$243))</f>
        <v>-8.2955100946547624E-4</v>
      </c>
      <c r="F36" s="14" t="str">
        <f>IF(F$28="","",AVERAGEIF('y-hat'!$D$5:$D$243,$C36,'y-hat'!AE$5:AE$243))</f>
        <v/>
      </c>
      <c r="G36" s="14" t="str">
        <f>IF(G$28="","",AVERAGEIF('y-hat'!$D$5:$D$243,$C36,'y-hat'!AF$5:AF$243))</f>
        <v/>
      </c>
      <c r="H36" s="14" t="str">
        <f>IF(H$28="","",AVERAGEIF('y-hat'!$D$5:$D$243,$C36,'y-hat'!AG$5:AG$243))</f>
        <v/>
      </c>
      <c r="I36" s="14" t="str">
        <f>IF(I$28="","",AVERAGEIF('y-hat'!$D$5:$D$243,$C36,'y-hat'!AH$5:AH$243))</f>
        <v/>
      </c>
      <c r="J36" s="14" t="str">
        <f>IF(J$28="","",AVERAGEIF('y-hat'!$D$5:$D$243,$C36,'y-hat'!AI$5:AI$243))</f>
        <v/>
      </c>
      <c r="K36" s="14" t="str">
        <f>IF(K$28="","",AVERAGEIF('y-hat'!$D$5:$D$243,$C36,'y-hat'!AJ$5:AJ$243))</f>
        <v/>
      </c>
      <c r="L36" s="14" t="str">
        <f>IF(L$28="","",AVERAGEIF('y-hat'!$D$5:$D$243,$C36,'y-hat'!AK$5:AK$243))</f>
        <v/>
      </c>
      <c r="M36" s="14" t="str">
        <f>IF(M$28="","",AVERAGEIF('y-hat'!$D$5:$D$243,$C36,'y-hat'!AL$5:AL$243))</f>
        <v/>
      </c>
      <c r="O36">
        <v>8</v>
      </c>
      <c r="P36" s="14">
        <f>IF(P$28="","",AVERAGEIF('y-hat'!$D$5:$D$243,$O36,'y-hat'!AN$5:AN$243))</f>
        <v>1.5625393208343222E-2</v>
      </c>
      <c r="Q36" s="14">
        <f>IF(Q$28="","",AVERAGEIF('y-hat'!$D$5:$D$243,$O36,'y-hat'!AO$5:AO$243))</f>
        <v>1.5908782243969515E-2</v>
      </c>
      <c r="R36" s="14" t="str">
        <f>IF(R$28="","",AVERAGEIF('y-hat'!$D$5:$D$243,$O36,'y-hat'!AP$5:AP$243))</f>
        <v/>
      </c>
      <c r="S36" s="14" t="str">
        <f>IF(S$28="","",AVERAGEIF('y-hat'!$D$5:$D$243,$O36,'y-hat'!AQ$5:AQ$243))</f>
        <v/>
      </c>
      <c r="T36" s="14" t="str">
        <f>IF(T$28="","",AVERAGEIF('y-hat'!$D$5:$D$243,$O36,'y-hat'!AR$5:AR$243))</f>
        <v/>
      </c>
      <c r="U36" s="14" t="str">
        <f>IF(U$28="","",AVERAGEIF('y-hat'!$D$5:$D$243,$O36,'y-hat'!AS$5:AS$243))</f>
        <v/>
      </c>
      <c r="V36" s="14" t="str">
        <f>IF(V$28="","",AVERAGEIF('y-hat'!$D$5:$D$243,$O36,'y-hat'!AT$5:AT$243))</f>
        <v/>
      </c>
      <c r="W36" s="14" t="str">
        <f>IF(W$28="","",AVERAGEIF('y-hat'!$D$5:$D$243,$O36,'y-hat'!AU$5:AU$243))</f>
        <v/>
      </c>
      <c r="X36" s="14" t="str">
        <f>IF(X$28="","",AVERAGEIF('y-hat'!$D$5:$D$243,$O36,'y-hat'!AV$5:AV$243))</f>
        <v/>
      </c>
      <c r="Y36" s="14" t="str">
        <f>IF(Y$28="","",AVERAGEIF('y-hat'!$D$5:$D$243,$O36,'y-hat'!AW$5:AW$243))</f>
        <v/>
      </c>
    </row>
    <row r="37" spans="3:25">
      <c r="C37">
        <v>9</v>
      </c>
      <c r="D37" s="14">
        <f>IF(D$28="","",AVERAGEIF('y-hat'!$D$5:$D$243,$C37,'y-hat'!AC$5:AC$243))</f>
        <v>1.4384247366298589E-3</v>
      </c>
      <c r="E37" s="14">
        <f>IF(E$28="","",AVERAGEIF('y-hat'!$D$5:$D$243,$C37,'y-hat'!AD$5:AD$243))</f>
        <v>1.43158548637148E-3</v>
      </c>
      <c r="F37" s="14" t="str">
        <f>IF(F$28="","",AVERAGEIF('y-hat'!$D$5:$D$243,$C37,'y-hat'!AE$5:AE$243))</f>
        <v/>
      </c>
      <c r="G37" s="14" t="str">
        <f>IF(G$28="","",AVERAGEIF('y-hat'!$D$5:$D$243,$C37,'y-hat'!AF$5:AF$243))</f>
        <v/>
      </c>
      <c r="H37" s="14" t="str">
        <f>IF(H$28="","",AVERAGEIF('y-hat'!$D$5:$D$243,$C37,'y-hat'!AG$5:AG$243))</f>
        <v/>
      </c>
      <c r="I37" s="14" t="str">
        <f>IF(I$28="","",AVERAGEIF('y-hat'!$D$5:$D$243,$C37,'y-hat'!AH$5:AH$243))</f>
        <v/>
      </c>
      <c r="J37" s="14" t="str">
        <f>IF(J$28="","",AVERAGEIF('y-hat'!$D$5:$D$243,$C37,'y-hat'!AI$5:AI$243))</f>
        <v/>
      </c>
      <c r="K37" s="14" t="str">
        <f>IF(K$28="","",AVERAGEIF('y-hat'!$D$5:$D$243,$C37,'y-hat'!AJ$5:AJ$243))</f>
        <v/>
      </c>
      <c r="L37" s="14" t="str">
        <f>IF(L$28="","",AVERAGEIF('y-hat'!$D$5:$D$243,$C37,'y-hat'!AK$5:AK$243))</f>
        <v/>
      </c>
      <c r="M37" s="14" t="str">
        <f>IF(M$28="","",AVERAGEIF('y-hat'!$D$5:$D$243,$C37,'y-hat'!AL$5:AL$243))</f>
        <v/>
      </c>
      <c r="O37">
        <v>9</v>
      </c>
      <c r="P37" s="14">
        <f>IF(P$28="","",AVERAGEIF('y-hat'!$D$5:$D$243,$O37,'y-hat'!AN$5:AN$243))</f>
        <v>1.9548680488037734E-2</v>
      </c>
      <c r="Q37" s="14">
        <f>IF(Q$28="","",AVERAGEIF('y-hat'!$D$5:$D$243,$O37,'y-hat'!AO$5:AO$243))</f>
        <v>1.9058726023412863E-2</v>
      </c>
      <c r="R37" s="14" t="str">
        <f>IF(R$28="","",AVERAGEIF('y-hat'!$D$5:$D$243,$O37,'y-hat'!AP$5:AP$243))</f>
        <v/>
      </c>
      <c r="S37" s="14" t="str">
        <f>IF(S$28="","",AVERAGEIF('y-hat'!$D$5:$D$243,$O37,'y-hat'!AQ$5:AQ$243))</f>
        <v/>
      </c>
      <c r="T37" s="14" t="str">
        <f>IF(T$28="","",AVERAGEIF('y-hat'!$D$5:$D$243,$O37,'y-hat'!AR$5:AR$243))</f>
        <v/>
      </c>
      <c r="U37" s="14" t="str">
        <f>IF(U$28="","",AVERAGEIF('y-hat'!$D$5:$D$243,$O37,'y-hat'!AS$5:AS$243))</f>
        <v/>
      </c>
      <c r="V37" s="14" t="str">
        <f>IF(V$28="","",AVERAGEIF('y-hat'!$D$5:$D$243,$O37,'y-hat'!AT$5:AT$243))</f>
        <v/>
      </c>
      <c r="W37" s="14" t="str">
        <f>IF(W$28="","",AVERAGEIF('y-hat'!$D$5:$D$243,$O37,'y-hat'!AU$5:AU$243))</f>
        <v/>
      </c>
      <c r="X37" s="14" t="str">
        <f>IF(X$28="","",AVERAGEIF('y-hat'!$D$5:$D$243,$O37,'y-hat'!AV$5:AV$243))</f>
        <v/>
      </c>
      <c r="Y37" s="14" t="str">
        <f>IF(Y$28="","",AVERAGEIF('y-hat'!$D$5:$D$243,$O37,'y-hat'!AW$5:AW$243))</f>
        <v/>
      </c>
    </row>
    <row r="38" spans="3:25">
      <c r="C38">
        <v>10</v>
      </c>
      <c r="D38" s="14">
        <f>IF(D$28="","",AVERAGEIF('y-hat'!$D$5:$D$243,$C38,'y-hat'!AC$5:AC$243))</f>
        <v>3.0237598464598271E-3</v>
      </c>
      <c r="E38" s="14">
        <f>IF(E$28="","",AVERAGEIF('y-hat'!$D$5:$D$243,$C38,'y-hat'!AD$5:AD$243))</f>
        <v>3.0541789566552171E-3</v>
      </c>
      <c r="F38" s="14" t="str">
        <f>IF(F$28="","",AVERAGEIF('y-hat'!$D$5:$D$243,$C38,'y-hat'!AE$5:AE$243))</f>
        <v/>
      </c>
      <c r="G38" s="14" t="str">
        <f>IF(G$28="","",AVERAGEIF('y-hat'!$D$5:$D$243,$C38,'y-hat'!AF$5:AF$243))</f>
        <v/>
      </c>
      <c r="H38" s="14" t="str">
        <f>IF(H$28="","",AVERAGEIF('y-hat'!$D$5:$D$243,$C38,'y-hat'!AG$5:AG$243))</f>
        <v/>
      </c>
      <c r="I38" s="14" t="str">
        <f>IF(I$28="","",AVERAGEIF('y-hat'!$D$5:$D$243,$C38,'y-hat'!AH$5:AH$243))</f>
        <v/>
      </c>
      <c r="J38" s="14" t="str">
        <f>IF(J$28="","",AVERAGEIF('y-hat'!$D$5:$D$243,$C38,'y-hat'!AI$5:AI$243))</f>
        <v/>
      </c>
      <c r="K38" s="14" t="str">
        <f>IF(K$28="","",AVERAGEIF('y-hat'!$D$5:$D$243,$C38,'y-hat'!AJ$5:AJ$243))</f>
        <v/>
      </c>
      <c r="L38" s="14" t="str">
        <f>IF(L$28="","",AVERAGEIF('y-hat'!$D$5:$D$243,$C38,'y-hat'!AK$5:AK$243))</f>
        <v/>
      </c>
      <c r="M38" s="14" t="str">
        <f>IF(M$28="","",AVERAGEIF('y-hat'!$D$5:$D$243,$C38,'y-hat'!AL$5:AL$243))</f>
        <v/>
      </c>
      <c r="O38">
        <v>10</v>
      </c>
      <c r="P38" s="14">
        <f>IF(P$28="","",AVERAGEIF('y-hat'!$D$5:$D$243,$O38,'y-hat'!AN$5:AN$243))</f>
        <v>2.5895287703275559E-2</v>
      </c>
      <c r="Q38" s="14">
        <f>IF(Q$28="","",AVERAGEIF('y-hat'!$D$5:$D$243,$O38,'y-hat'!AO$5:AO$243))</f>
        <v>2.4995254245254658E-2</v>
      </c>
      <c r="R38" s="14" t="str">
        <f>IF(R$28="","",AVERAGEIF('y-hat'!$D$5:$D$243,$O38,'y-hat'!AP$5:AP$243))</f>
        <v/>
      </c>
      <c r="S38" s="14" t="str">
        <f>IF(S$28="","",AVERAGEIF('y-hat'!$D$5:$D$243,$O38,'y-hat'!AQ$5:AQ$243))</f>
        <v/>
      </c>
      <c r="T38" s="14" t="str">
        <f>IF(T$28="","",AVERAGEIF('y-hat'!$D$5:$D$243,$O38,'y-hat'!AR$5:AR$243))</f>
        <v/>
      </c>
      <c r="U38" s="14" t="str">
        <f>IF(U$28="","",AVERAGEIF('y-hat'!$D$5:$D$243,$O38,'y-hat'!AS$5:AS$243))</f>
        <v/>
      </c>
      <c r="V38" s="14" t="str">
        <f>IF(V$28="","",AVERAGEIF('y-hat'!$D$5:$D$243,$O38,'y-hat'!AT$5:AT$243))</f>
        <v/>
      </c>
      <c r="W38" s="14" t="str">
        <f>IF(W$28="","",AVERAGEIF('y-hat'!$D$5:$D$243,$O38,'y-hat'!AU$5:AU$243))</f>
        <v/>
      </c>
      <c r="X38" s="14" t="str">
        <f>IF(X$28="","",AVERAGEIF('y-hat'!$D$5:$D$243,$O38,'y-hat'!AV$5:AV$243))</f>
        <v/>
      </c>
      <c r="Y38" s="14" t="str">
        <f>IF(Y$28="","",AVERAGEIF('y-hat'!$D$5:$D$243,$O38,'y-hat'!AW$5:AW$243))</f>
        <v/>
      </c>
    </row>
    <row r="39" spans="3:25">
      <c r="C39">
        <v>11</v>
      </c>
      <c r="D39" s="14">
        <f>IF(D$28="","",AVERAGEIF('y-hat'!$D$5:$D$243,$C39,'y-hat'!AC$5:AC$243))</f>
        <v>2.3082042885679E-5</v>
      </c>
      <c r="E39" s="14">
        <f>IF(E$28="","",AVERAGEIF('y-hat'!$D$5:$D$243,$C39,'y-hat'!AD$5:AD$243))</f>
        <v>4.5248502055088988E-5</v>
      </c>
      <c r="F39" s="14" t="str">
        <f>IF(F$28="","",AVERAGEIF('y-hat'!$D$5:$D$243,$C39,'y-hat'!AE$5:AE$243))</f>
        <v/>
      </c>
      <c r="G39" s="14" t="str">
        <f>IF(G$28="","",AVERAGEIF('y-hat'!$D$5:$D$243,$C39,'y-hat'!AF$5:AF$243))</f>
        <v/>
      </c>
      <c r="H39" s="14" t="str">
        <f>IF(H$28="","",AVERAGEIF('y-hat'!$D$5:$D$243,$C39,'y-hat'!AG$5:AG$243))</f>
        <v/>
      </c>
      <c r="I39" s="14" t="str">
        <f>IF(I$28="","",AVERAGEIF('y-hat'!$D$5:$D$243,$C39,'y-hat'!AH$5:AH$243))</f>
        <v/>
      </c>
      <c r="J39" s="14" t="str">
        <f>IF(J$28="","",AVERAGEIF('y-hat'!$D$5:$D$243,$C39,'y-hat'!AI$5:AI$243))</f>
        <v/>
      </c>
      <c r="K39" s="14" t="str">
        <f>IF(K$28="","",AVERAGEIF('y-hat'!$D$5:$D$243,$C39,'y-hat'!AJ$5:AJ$243))</f>
        <v/>
      </c>
      <c r="L39" s="14" t="str">
        <f>IF(L$28="","",AVERAGEIF('y-hat'!$D$5:$D$243,$C39,'y-hat'!AK$5:AK$243))</f>
        <v/>
      </c>
      <c r="M39" s="14" t="str">
        <f>IF(M$28="","",AVERAGEIF('y-hat'!$D$5:$D$243,$C39,'y-hat'!AL$5:AL$243))</f>
        <v/>
      </c>
      <c r="O39">
        <v>11</v>
      </c>
      <c r="P39" s="14">
        <f>IF(P$28="","",AVERAGEIF('y-hat'!$D$5:$D$243,$O39,'y-hat'!AN$5:AN$243))</f>
        <v>2.0466148225916168E-2</v>
      </c>
      <c r="Q39" s="14">
        <f>IF(Q$28="","",AVERAGEIF('y-hat'!$D$5:$D$243,$O39,'y-hat'!AO$5:AO$243))</f>
        <v>2.0616636338781025E-2</v>
      </c>
      <c r="R39" s="14" t="str">
        <f>IF(R$28="","",AVERAGEIF('y-hat'!$D$5:$D$243,$O39,'y-hat'!AP$5:AP$243))</f>
        <v/>
      </c>
      <c r="S39" s="14" t="str">
        <f>IF(S$28="","",AVERAGEIF('y-hat'!$D$5:$D$243,$O39,'y-hat'!AQ$5:AQ$243))</f>
        <v/>
      </c>
      <c r="T39" s="14" t="str">
        <f>IF(T$28="","",AVERAGEIF('y-hat'!$D$5:$D$243,$O39,'y-hat'!AR$5:AR$243))</f>
        <v/>
      </c>
      <c r="U39" s="14" t="str">
        <f>IF(U$28="","",AVERAGEIF('y-hat'!$D$5:$D$243,$O39,'y-hat'!AS$5:AS$243))</f>
        <v/>
      </c>
      <c r="V39" s="14" t="str">
        <f>IF(V$28="","",AVERAGEIF('y-hat'!$D$5:$D$243,$O39,'y-hat'!AT$5:AT$243))</f>
        <v/>
      </c>
      <c r="W39" s="14" t="str">
        <f>IF(W$28="","",AVERAGEIF('y-hat'!$D$5:$D$243,$O39,'y-hat'!AU$5:AU$243))</f>
        <v/>
      </c>
      <c r="X39" s="14" t="str">
        <f>IF(X$28="","",AVERAGEIF('y-hat'!$D$5:$D$243,$O39,'y-hat'!AV$5:AV$243))</f>
        <v/>
      </c>
      <c r="Y39" s="14" t="str">
        <f>IF(Y$28="","",AVERAGEIF('y-hat'!$D$5:$D$243,$O39,'y-hat'!AW$5:AW$243))</f>
        <v/>
      </c>
    </row>
    <row r="40" spans="3:25">
      <c r="C40">
        <v>12</v>
      </c>
      <c r="D40" s="14">
        <f>IF(D$28="","",AVERAGEIF('y-hat'!$D$5:$D$243,$C40,'y-hat'!AC$5:AC$243))</f>
        <v>-2.3455545369977203E-3</v>
      </c>
      <c r="E40" s="14">
        <f>IF(E$28="","",AVERAGEIF('y-hat'!$D$5:$D$243,$C40,'y-hat'!AD$5:AD$243))</f>
        <v>-2.3223581522408255E-3</v>
      </c>
      <c r="F40" s="14" t="str">
        <f>IF(F$28="","",AVERAGEIF('y-hat'!$D$5:$D$243,$C40,'y-hat'!AE$5:AE$243))</f>
        <v/>
      </c>
      <c r="G40" s="14" t="str">
        <f>IF(G$28="","",AVERAGEIF('y-hat'!$D$5:$D$243,$C40,'y-hat'!AF$5:AF$243))</f>
        <v/>
      </c>
      <c r="H40" s="14" t="str">
        <f>IF(H$28="","",AVERAGEIF('y-hat'!$D$5:$D$243,$C40,'y-hat'!AG$5:AG$243))</f>
        <v/>
      </c>
      <c r="I40" s="14" t="str">
        <f>IF(I$28="","",AVERAGEIF('y-hat'!$D$5:$D$243,$C40,'y-hat'!AH$5:AH$243))</f>
        <v/>
      </c>
      <c r="J40" s="14" t="str">
        <f>IF(J$28="","",AVERAGEIF('y-hat'!$D$5:$D$243,$C40,'y-hat'!AI$5:AI$243))</f>
        <v/>
      </c>
      <c r="K40" s="14" t="str">
        <f>IF(K$28="","",AVERAGEIF('y-hat'!$D$5:$D$243,$C40,'y-hat'!AJ$5:AJ$243))</f>
        <v/>
      </c>
      <c r="L40" s="14" t="str">
        <f>IF(L$28="","",AVERAGEIF('y-hat'!$D$5:$D$243,$C40,'y-hat'!AK$5:AK$243))</f>
        <v/>
      </c>
      <c r="M40" s="14" t="str">
        <f>IF(M$28="","",AVERAGEIF('y-hat'!$D$5:$D$243,$C40,'y-hat'!AL$5:AL$243))</f>
        <v/>
      </c>
      <c r="O40">
        <v>12</v>
      </c>
      <c r="P40" s="14">
        <f>IF(P$28="","",AVERAGEIF('y-hat'!$D$5:$D$243,$O40,'y-hat'!AN$5:AN$243))</f>
        <v>1.2289925529401991E-2</v>
      </c>
      <c r="Q40" s="14">
        <f>IF(Q$28="","",AVERAGEIF('y-hat'!$D$5:$D$243,$O40,'y-hat'!AO$5:AO$243))</f>
        <v>1.1890210760546754E-2</v>
      </c>
      <c r="R40" s="14" t="str">
        <f>IF(R$28="","",AVERAGEIF('y-hat'!$D$5:$D$243,$O40,'y-hat'!AP$5:AP$243))</f>
        <v/>
      </c>
      <c r="S40" s="14" t="str">
        <f>IF(S$28="","",AVERAGEIF('y-hat'!$D$5:$D$243,$O40,'y-hat'!AQ$5:AQ$243))</f>
        <v/>
      </c>
      <c r="T40" s="14" t="str">
        <f>IF(T$28="","",AVERAGEIF('y-hat'!$D$5:$D$243,$O40,'y-hat'!AR$5:AR$243))</f>
        <v/>
      </c>
      <c r="U40" s="14" t="str">
        <f>IF(U$28="","",AVERAGEIF('y-hat'!$D$5:$D$243,$O40,'y-hat'!AS$5:AS$243))</f>
        <v/>
      </c>
      <c r="V40" s="14" t="str">
        <f>IF(V$28="","",AVERAGEIF('y-hat'!$D$5:$D$243,$O40,'y-hat'!AT$5:AT$243))</f>
        <v/>
      </c>
      <c r="W40" s="14" t="str">
        <f>IF(W$28="","",AVERAGEIF('y-hat'!$D$5:$D$243,$O40,'y-hat'!AU$5:AU$243))</f>
        <v/>
      </c>
      <c r="X40" s="14" t="str">
        <f>IF(X$28="","",AVERAGEIF('y-hat'!$D$5:$D$243,$O40,'y-hat'!AV$5:AV$243))</f>
        <v/>
      </c>
      <c r="Y40" s="14" t="str">
        <f>IF(Y$28="","",AVERAGEIF('y-hat'!$D$5:$D$243,$O40,'y-hat'!AW$5:AW$243))</f>
        <v/>
      </c>
    </row>
    <row r="42" spans="3:25">
      <c r="C42" s="22" t="s">
        <v>40</v>
      </c>
      <c r="O42" s="22" t="s">
        <v>41</v>
      </c>
    </row>
    <row r="43" spans="3:25">
      <c r="D43" s="18" t="str">
        <f>IF(ISBLANK('summary stats'!D3),"",'summary stats'!D3)</f>
        <v>B2013_S2_NoVac</v>
      </c>
      <c r="E43" s="18" t="str">
        <f>IF(ISBLANK('summary stats'!E3),"",'summary stats'!E3)</f>
        <v>B2013_S2_WithVac</v>
      </c>
      <c r="F43" s="18" t="str">
        <f>IF(ISBLANK('summary stats'!F3),"",'summary stats'!F3)</f>
        <v/>
      </c>
      <c r="G43" s="18" t="str">
        <f>IF(ISBLANK('summary stats'!G3),"",'summary stats'!G3)</f>
        <v/>
      </c>
      <c r="H43" s="18" t="str">
        <f>IF(ISBLANK('summary stats'!H3),"",'summary stats'!H3)</f>
        <v/>
      </c>
      <c r="I43" s="18" t="str">
        <f>IF(ISBLANK('summary stats'!I3),"",'summary stats'!I3)</f>
        <v/>
      </c>
      <c r="J43" s="18" t="str">
        <f>IF(ISBLANK('summary stats'!J3),"",'summary stats'!J3)</f>
        <v/>
      </c>
      <c r="K43" s="18" t="str">
        <f>IF(ISBLANK('summary stats'!K3),"",'summary stats'!K3)</f>
        <v/>
      </c>
      <c r="L43" s="18" t="str">
        <f>IF(ISBLANK('summary stats'!L3),"",'summary stats'!L3)</f>
        <v/>
      </c>
      <c r="M43" s="18" t="str">
        <f>IF(ISBLANK('summary stats'!M3),"",'summary stats'!M3)</f>
        <v/>
      </c>
      <c r="P43" s="18" t="str">
        <f>IF(ISBLANK('summary stats'!D3),"",'summary stats'!D3)</f>
        <v>B2013_S2_NoVac</v>
      </c>
      <c r="Q43" s="18" t="str">
        <f>IF(ISBLANK('summary stats'!E3),"",'summary stats'!E3)</f>
        <v>B2013_S2_WithVac</v>
      </c>
      <c r="R43" s="18" t="str">
        <f>IF(ISBLANK('summary stats'!F3),"",'summary stats'!F3)</f>
        <v/>
      </c>
      <c r="S43" s="18" t="str">
        <f>IF(ISBLANK('summary stats'!G3),"",'summary stats'!G3)</f>
        <v/>
      </c>
      <c r="T43" s="18" t="str">
        <f>IF(ISBLANK('summary stats'!H3),"",'summary stats'!H3)</f>
        <v/>
      </c>
      <c r="U43" s="18" t="str">
        <f>IF(ISBLANK('summary stats'!I3),"",'summary stats'!I3)</f>
        <v/>
      </c>
      <c r="V43" s="18" t="str">
        <f>IF(ISBLANK('summary stats'!J3),"",'summary stats'!J3)</f>
        <v/>
      </c>
      <c r="W43" s="18" t="str">
        <f>IF(ISBLANK('summary stats'!K3),"",'summary stats'!K3)</f>
        <v/>
      </c>
      <c r="X43" s="18" t="str">
        <f>IF(ISBLANK('summary stats'!L3),"",'summary stats'!L3)</f>
        <v/>
      </c>
      <c r="Y43" s="18" t="str">
        <f>IF(ISBLANK('summary stats'!M3),"",'summary stats'!M3)</f>
        <v/>
      </c>
    </row>
    <row r="44" spans="3:25">
      <c r="C44">
        <v>1</v>
      </c>
      <c r="D44" s="14">
        <f>IF(D$43="","",AVERAGEIF('y-hat'!$D$125:$D$243,$C44,'y-hat'!AC$125:AC$243))</f>
        <v>-5.7303748984487471E-4</v>
      </c>
      <c r="E44" s="14">
        <f>IF(E$43="","",AVERAGEIF('y-hat'!$D$125:$D$243,$C44,'y-hat'!AD$125:AD$243))</f>
        <v>-5.0607759339419138E-4</v>
      </c>
      <c r="F44" s="14" t="str">
        <f>IF(F$43="","",AVERAGEIF('y-hat'!$D$125:$D$243,$C44,'y-hat'!AE$125:AE$243))</f>
        <v/>
      </c>
      <c r="G44" s="14" t="str">
        <f>IF(G$43="","",AVERAGEIF('y-hat'!$D$125:$D$243,$C44,'y-hat'!AF$125:AF$243))</f>
        <v/>
      </c>
      <c r="H44" s="14" t="str">
        <f>IF(H$43="","",AVERAGEIF('y-hat'!$D$125:$D$243,$C44,'y-hat'!AG$125:AG$243))</f>
        <v/>
      </c>
      <c r="I44" s="14" t="str">
        <f>IF(I$43="","",AVERAGEIF('y-hat'!$D$125:$D$243,$C44,'y-hat'!AH$125:AH$243))</f>
        <v/>
      </c>
      <c r="J44" s="14" t="str">
        <f>IF(J$43="","",AVERAGEIF('y-hat'!$D$125:$D$243,$C44,'y-hat'!AI$125:AI$243))</f>
        <v/>
      </c>
      <c r="K44" s="14" t="str">
        <f>IF(K$43="","",AVERAGEIF('y-hat'!$D$125:$D$243,$C44,'y-hat'!AJ$125:AJ$243))</f>
        <v/>
      </c>
      <c r="L44" s="14" t="str">
        <f>IF(L$43="","",AVERAGEIF('y-hat'!$D$125:$D$243,$C44,'y-hat'!AK$125:AK$243))</f>
        <v/>
      </c>
      <c r="M44" s="14" t="str">
        <f>IF(M$43="","",AVERAGEIF('y-hat'!$D$125:$D$243,$C44,'y-hat'!AL$125:AL$243))</f>
        <v/>
      </c>
      <c r="O44">
        <v>1</v>
      </c>
      <c r="P44" s="14">
        <f>IF(P$43="","",AVERAGEIF('y-hat'!$D$125:$D$243,$O44,'y-hat'!AN$125:AN$243))</f>
        <v>1.4108259103553598E-2</v>
      </c>
      <c r="Q44" s="14">
        <f>IF(Q$43="","",AVERAGEIF('y-hat'!$D$125:$D$243,$O44,'y-hat'!AO$125:AO$243))</f>
        <v>1.4089167569868536E-2</v>
      </c>
      <c r="R44" s="14" t="str">
        <f>IF(R$43="","",AVERAGEIF('y-hat'!$D$125:$D$243,$O44,'y-hat'!AP$125:AP$243))</f>
        <v/>
      </c>
      <c r="S44" s="14" t="str">
        <f>IF(S$43="","",AVERAGEIF('y-hat'!$D$125:$D$243,$O44,'y-hat'!AQ$125:AQ$243))</f>
        <v/>
      </c>
      <c r="T44" s="14" t="str">
        <f>IF(T$43="","",AVERAGEIF('y-hat'!$D$125:$D$243,$O44,'y-hat'!AR$125:AR$243))</f>
        <v/>
      </c>
      <c r="U44" s="14" t="str">
        <f>IF(U$43="","",AVERAGEIF('y-hat'!$D$125:$D$243,$O44,'y-hat'!AS$125:AS$243))</f>
        <v/>
      </c>
      <c r="V44" s="14" t="str">
        <f>IF(V$43="","",AVERAGEIF('y-hat'!$D$125:$D$243,$O44,'y-hat'!AT$125:AT$243))</f>
        <v/>
      </c>
      <c r="W44" s="14" t="str">
        <f>IF(W$43="","",AVERAGEIF('y-hat'!$D$125:$D$243,$O44,'y-hat'!AU$125:AU$243))</f>
        <v/>
      </c>
      <c r="X44" s="14" t="str">
        <f>IF(X$43="","",AVERAGEIF('y-hat'!$D$125:$D$243,$O44,'y-hat'!AV$125:AV$243))</f>
        <v/>
      </c>
      <c r="Y44" s="14" t="str">
        <f>IF(Y$43="","",AVERAGEIF('y-hat'!$D$125:$D$243,$O44,'y-hat'!AW$125:AW$243))</f>
        <v/>
      </c>
    </row>
    <row r="45" spans="3:25">
      <c r="C45">
        <v>2</v>
      </c>
      <c r="D45" s="14">
        <f>IF(D$43="","",AVERAGEIF('y-hat'!$D$125:$D$243,$C45,'y-hat'!AC$125:AC$243))</f>
        <v>-1.0926312719486304E-3</v>
      </c>
      <c r="E45" s="14">
        <f>IF(E$43="","",AVERAGEIF('y-hat'!$D$125:$D$243,$C45,'y-hat'!AD$125:AD$243))</f>
        <v>-8.480973210391096E-4</v>
      </c>
      <c r="F45" s="14" t="str">
        <f>IF(F$43="","",AVERAGEIF('y-hat'!$D$125:$D$243,$C45,'y-hat'!AE$125:AE$243))</f>
        <v/>
      </c>
      <c r="G45" s="14" t="str">
        <f>IF(G$43="","",AVERAGEIF('y-hat'!$D$125:$D$243,$C45,'y-hat'!AF$125:AF$243))</f>
        <v/>
      </c>
      <c r="H45" s="14" t="str">
        <f>IF(H$43="","",AVERAGEIF('y-hat'!$D$125:$D$243,$C45,'y-hat'!AG$125:AG$243))</f>
        <v/>
      </c>
      <c r="I45" s="14" t="str">
        <f>IF(I$43="","",AVERAGEIF('y-hat'!$D$125:$D$243,$C45,'y-hat'!AH$125:AH$243))</f>
        <v/>
      </c>
      <c r="J45" s="14" t="str">
        <f>IF(J$43="","",AVERAGEIF('y-hat'!$D$125:$D$243,$C45,'y-hat'!AI$125:AI$243))</f>
        <v/>
      </c>
      <c r="K45" s="14" t="str">
        <f>IF(K$43="","",AVERAGEIF('y-hat'!$D$125:$D$243,$C45,'y-hat'!AJ$125:AJ$243))</f>
        <v/>
      </c>
      <c r="L45" s="14" t="str">
        <f>IF(L$43="","",AVERAGEIF('y-hat'!$D$125:$D$243,$C45,'y-hat'!AK$125:AK$243))</f>
        <v/>
      </c>
      <c r="M45" s="14" t="str">
        <f>IF(M$43="","",AVERAGEIF('y-hat'!$D$125:$D$243,$C45,'y-hat'!AL$125:AL$243))</f>
        <v/>
      </c>
      <c r="O45">
        <v>2</v>
      </c>
      <c r="P45" s="14">
        <f>IF(P$43="","",AVERAGEIF('y-hat'!$D$125:$D$243,$O45,'y-hat'!AN$125:AN$243))</f>
        <v>2.4719394112765306E-2</v>
      </c>
      <c r="Q45" s="14">
        <f>IF(Q$43="","",AVERAGEIF('y-hat'!$D$125:$D$243,$O45,'y-hat'!AO$125:AO$243))</f>
        <v>2.2626707142965809E-2</v>
      </c>
      <c r="R45" s="14" t="str">
        <f>IF(R$43="","",AVERAGEIF('y-hat'!$D$125:$D$243,$O45,'y-hat'!AP$125:AP$243))</f>
        <v/>
      </c>
      <c r="S45" s="14" t="str">
        <f>IF(S$43="","",AVERAGEIF('y-hat'!$D$125:$D$243,$O45,'y-hat'!AQ$125:AQ$243))</f>
        <v/>
      </c>
      <c r="T45" s="14" t="str">
        <f>IF(T$43="","",AVERAGEIF('y-hat'!$D$125:$D$243,$O45,'y-hat'!AR$125:AR$243))</f>
        <v/>
      </c>
      <c r="U45" s="14" t="str">
        <f>IF(U$43="","",AVERAGEIF('y-hat'!$D$125:$D$243,$O45,'y-hat'!AS$125:AS$243))</f>
        <v/>
      </c>
      <c r="V45" s="14" t="str">
        <f>IF(V$43="","",AVERAGEIF('y-hat'!$D$125:$D$243,$O45,'y-hat'!AT$125:AT$243))</f>
        <v/>
      </c>
      <c r="W45" s="14" t="str">
        <f>IF(W$43="","",AVERAGEIF('y-hat'!$D$125:$D$243,$O45,'y-hat'!AU$125:AU$243))</f>
        <v/>
      </c>
      <c r="X45" s="14" t="str">
        <f>IF(X$43="","",AVERAGEIF('y-hat'!$D$125:$D$243,$O45,'y-hat'!AV$125:AV$243))</f>
        <v/>
      </c>
      <c r="Y45" s="14" t="str">
        <f>IF(Y$43="","",AVERAGEIF('y-hat'!$D$125:$D$243,$O45,'y-hat'!AW$125:AW$243))</f>
        <v/>
      </c>
    </row>
    <row r="46" spans="3:25">
      <c r="C46">
        <v>3</v>
      </c>
      <c r="D46" s="14">
        <f>IF(D$43="","",AVERAGEIF('y-hat'!$D$125:$D$243,$C46,'y-hat'!AC$125:AC$243))</f>
        <v>-2.4399963291912687E-3</v>
      </c>
      <c r="E46" s="14">
        <f>IF(E$43="","",AVERAGEIF('y-hat'!$D$125:$D$243,$C46,'y-hat'!AD$125:AD$243))</f>
        <v>-2.2641963935213713E-3</v>
      </c>
      <c r="F46" s="14" t="str">
        <f>IF(F$43="","",AVERAGEIF('y-hat'!$D$125:$D$243,$C46,'y-hat'!AE$125:AE$243))</f>
        <v/>
      </c>
      <c r="G46" s="14" t="str">
        <f>IF(G$43="","",AVERAGEIF('y-hat'!$D$125:$D$243,$C46,'y-hat'!AF$125:AF$243))</f>
        <v/>
      </c>
      <c r="H46" s="14" t="str">
        <f>IF(H$43="","",AVERAGEIF('y-hat'!$D$125:$D$243,$C46,'y-hat'!AG$125:AG$243))</f>
        <v/>
      </c>
      <c r="I46" s="14" t="str">
        <f>IF(I$43="","",AVERAGEIF('y-hat'!$D$125:$D$243,$C46,'y-hat'!AH$125:AH$243))</f>
        <v/>
      </c>
      <c r="J46" s="14" t="str">
        <f>IF(J$43="","",AVERAGEIF('y-hat'!$D$125:$D$243,$C46,'y-hat'!AI$125:AI$243))</f>
        <v/>
      </c>
      <c r="K46" s="14" t="str">
        <f>IF(K$43="","",AVERAGEIF('y-hat'!$D$125:$D$243,$C46,'y-hat'!AJ$125:AJ$243))</f>
        <v/>
      </c>
      <c r="L46" s="14" t="str">
        <f>IF(L$43="","",AVERAGEIF('y-hat'!$D$125:$D$243,$C46,'y-hat'!AK$125:AK$243))</f>
        <v/>
      </c>
      <c r="M46" s="14" t="str">
        <f>IF(M$43="","",AVERAGEIF('y-hat'!$D$125:$D$243,$C46,'y-hat'!AL$125:AL$243))</f>
        <v/>
      </c>
      <c r="O46">
        <v>3</v>
      </c>
      <c r="P46" s="14">
        <f>IF(P$43="","",AVERAGEIF('y-hat'!$D$125:$D$243,$O46,'y-hat'!AN$125:AN$243))</f>
        <v>1.9696034798207314E-2</v>
      </c>
      <c r="Q46" s="14">
        <f>IF(Q$43="","",AVERAGEIF('y-hat'!$D$125:$D$243,$O46,'y-hat'!AO$125:AO$243))</f>
        <v>1.9467340695012558E-2</v>
      </c>
      <c r="R46" s="14" t="str">
        <f>IF(R$43="","",AVERAGEIF('y-hat'!$D$125:$D$243,$O46,'y-hat'!AP$125:AP$243))</f>
        <v/>
      </c>
      <c r="S46" s="14" t="str">
        <f>IF(S$43="","",AVERAGEIF('y-hat'!$D$125:$D$243,$O46,'y-hat'!AQ$125:AQ$243))</f>
        <v/>
      </c>
      <c r="T46" s="14" t="str">
        <f>IF(T$43="","",AVERAGEIF('y-hat'!$D$125:$D$243,$O46,'y-hat'!AR$125:AR$243))</f>
        <v/>
      </c>
      <c r="U46" s="14" t="str">
        <f>IF(U$43="","",AVERAGEIF('y-hat'!$D$125:$D$243,$O46,'y-hat'!AS$125:AS$243))</f>
        <v/>
      </c>
      <c r="V46" s="14" t="str">
        <f>IF(V$43="","",AVERAGEIF('y-hat'!$D$125:$D$243,$O46,'y-hat'!AT$125:AT$243))</f>
        <v/>
      </c>
      <c r="W46" s="14" t="str">
        <f>IF(W$43="","",AVERAGEIF('y-hat'!$D$125:$D$243,$O46,'y-hat'!AU$125:AU$243))</f>
        <v/>
      </c>
      <c r="X46" s="14" t="str">
        <f>IF(X$43="","",AVERAGEIF('y-hat'!$D$125:$D$243,$O46,'y-hat'!AV$125:AV$243))</f>
        <v/>
      </c>
      <c r="Y46" s="14" t="str">
        <f>IF(Y$43="","",AVERAGEIF('y-hat'!$D$125:$D$243,$O46,'y-hat'!AW$125:AW$243))</f>
        <v/>
      </c>
    </row>
    <row r="47" spans="3:25">
      <c r="C47">
        <v>4</v>
      </c>
      <c r="D47" s="14">
        <f>IF(D$43="","",AVERAGEIF('y-hat'!$D$125:$D$243,$C47,'y-hat'!AC$125:AC$243))</f>
        <v>2.0488977870484941E-3</v>
      </c>
      <c r="E47" s="14">
        <f>IF(E$43="","",AVERAGEIF('y-hat'!$D$125:$D$243,$C47,'y-hat'!AD$125:AD$243))</f>
        <v>2.0373340230543944E-3</v>
      </c>
      <c r="F47" s="14" t="str">
        <f>IF(F$43="","",AVERAGEIF('y-hat'!$D$125:$D$243,$C47,'y-hat'!AE$125:AE$243))</f>
        <v/>
      </c>
      <c r="G47" s="14" t="str">
        <f>IF(G$43="","",AVERAGEIF('y-hat'!$D$125:$D$243,$C47,'y-hat'!AF$125:AF$243))</f>
        <v/>
      </c>
      <c r="H47" s="14" t="str">
        <f>IF(H$43="","",AVERAGEIF('y-hat'!$D$125:$D$243,$C47,'y-hat'!AG$125:AG$243))</f>
        <v/>
      </c>
      <c r="I47" s="14" t="str">
        <f>IF(I$43="","",AVERAGEIF('y-hat'!$D$125:$D$243,$C47,'y-hat'!AH$125:AH$243))</f>
        <v/>
      </c>
      <c r="J47" s="14" t="str">
        <f>IF(J$43="","",AVERAGEIF('y-hat'!$D$125:$D$243,$C47,'y-hat'!AI$125:AI$243))</f>
        <v/>
      </c>
      <c r="K47" s="14" t="str">
        <f>IF(K$43="","",AVERAGEIF('y-hat'!$D$125:$D$243,$C47,'y-hat'!AJ$125:AJ$243))</f>
        <v/>
      </c>
      <c r="L47" s="14" t="str">
        <f>IF(L$43="","",AVERAGEIF('y-hat'!$D$125:$D$243,$C47,'y-hat'!AK$125:AK$243))</f>
        <v/>
      </c>
      <c r="M47" s="14" t="str">
        <f>IF(M$43="","",AVERAGEIF('y-hat'!$D$125:$D$243,$C47,'y-hat'!AL$125:AL$243))</f>
        <v/>
      </c>
      <c r="O47">
        <v>4</v>
      </c>
      <c r="P47" s="14">
        <f>IF(P$43="","",AVERAGEIF('y-hat'!$D$125:$D$243,$O47,'y-hat'!AN$125:AN$243))</f>
        <v>1.9607702543185113E-2</v>
      </c>
      <c r="Q47" s="14">
        <f>IF(Q$43="","",AVERAGEIF('y-hat'!$D$125:$D$243,$O47,'y-hat'!AO$125:AO$243))</f>
        <v>1.9113623858059887E-2</v>
      </c>
      <c r="R47" s="14" t="str">
        <f>IF(R$43="","",AVERAGEIF('y-hat'!$D$125:$D$243,$O47,'y-hat'!AP$125:AP$243))</f>
        <v/>
      </c>
      <c r="S47" s="14" t="str">
        <f>IF(S$43="","",AVERAGEIF('y-hat'!$D$125:$D$243,$O47,'y-hat'!AQ$125:AQ$243))</f>
        <v/>
      </c>
      <c r="T47" s="14" t="str">
        <f>IF(T$43="","",AVERAGEIF('y-hat'!$D$125:$D$243,$O47,'y-hat'!AR$125:AR$243))</f>
        <v/>
      </c>
      <c r="U47" s="14" t="str">
        <f>IF(U$43="","",AVERAGEIF('y-hat'!$D$125:$D$243,$O47,'y-hat'!AS$125:AS$243))</f>
        <v/>
      </c>
      <c r="V47" s="14" t="str">
        <f>IF(V$43="","",AVERAGEIF('y-hat'!$D$125:$D$243,$O47,'y-hat'!AT$125:AT$243))</f>
        <v/>
      </c>
      <c r="W47" s="14" t="str">
        <f>IF(W$43="","",AVERAGEIF('y-hat'!$D$125:$D$243,$O47,'y-hat'!AU$125:AU$243))</f>
        <v/>
      </c>
      <c r="X47" s="14" t="str">
        <f>IF(X$43="","",AVERAGEIF('y-hat'!$D$125:$D$243,$O47,'y-hat'!AV$125:AV$243))</f>
        <v/>
      </c>
      <c r="Y47" s="14" t="str">
        <f>IF(Y$43="","",AVERAGEIF('y-hat'!$D$125:$D$243,$O47,'y-hat'!AW$125:AW$243))</f>
        <v/>
      </c>
    </row>
    <row r="48" spans="3:25">
      <c r="C48">
        <v>5</v>
      </c>
      <c r="D48" s="14">
        <f>IF(D$43="","",AVERAGEIF('y-hat'!$D$125:$D$243,$C48,'y-hat'!AC$125:AC$243))</f>
        <v>-1.1909036675877125E-2</v>
      </c>
      <c r="E48" s="14">
        <f>IF(E$43="","",AVERAGEIF('y-hat'!$D$125:$D$243,$C48,'y-hat'!AD$125:AD$243))</f>
        <v>-1.1586134042288898E-2</v>
      </c>
      <c r="F48" s="14" t="str">
        <f>IF(F$43="","",AVERAGEIF('y-hat'!$D$125:$D$243,$C48,'y-hat'!AE$125:AE$243))</f>
        <v/>
      </c>
      <c r="G48" s="14" t="str">
        <f>IF(G$43="","",AVERAGEIF('y-hat'!$D$125:$D$243,$C48,'y-hat'!AF$125:AF$243))</f>
        <v/>
      </c>
      <c r="H48" s="14" t="str">
        <f>IF(H$43="","",AVERAGEIF('y-hat'!$D$125:$D$243,$C48,'y-hat'!AG$125:AG$243))</f>
        <v/>
      </c>
      <c r="I48" s="14" t="str">
        <f>IF(I$43="","",AVERAGEIF('y-hat'!$D$125:$D$243,$C48,'y-hat'!AH$125:AH$243))</f>
        <v/>
      </c>
      <c r="J48" s="14" t="str">
        <f>IF(J$43="","",AVERAGEIF('y-hat'!$D$125:$D$243,$C48,'y-hat'!AI$125:AI$243))</f>
        <v/>
      </c>
      <c r="K48" s="14" t="str">
        <f>IF(K$43="","",AVERAGEIF('y-hat'!$D$125:$D$243,$C48,'y-hat'!AJ$125:AJ$243))</f>
        <v/>
      </c>
      <c r="L48" s="14" t="str">
        <f>IF(L$43="","",AVERAGEIF('y-hat'!$D$125:$D$243,$C48,'y-hat'!AK$125:AK$243))</f>
        <v/>
      </c>
      <c r="M48" s="14" t="str">
        <f>IF(M$43="","",AVERAGEIF('y-hat'!$D$125:$D$243,$C48,'y-hat'!AL$125:AL$243))</f>
        <v/>
      </c>
      <c r="O48">
        <v>5</v>
      </c>
      <c r="P48" s="14">
        <f>IF(P$43="","",AVERAGEIF('y-hat'!$D$125:$D$243,$O48,'y-hat'!AN$125:AN$243))</f>
        <v>2.8641225560976157E-2</v>
      </c>
      <c r="Q48" s="14">
        <f>IF(Q$43="","",AVERAGEIF('y-hat'!$D$125:$D$243,$O48,'y-hat'!AO$125:AO$243))</f>
        <v>2.926610268460459E-2</v>
      </c>
      <c r="R48" s="14" t="str">
        <f>IF(R$43="","",AVERAGEIF('y-hat'!$D$125:$D$243,$O48,'y-hat'!AP$125:AP$243))</f>
        <v/>
      </c>
      <c r="S48" s="14" t="str">
        <f>IF(S$43="","",AVERAGEIF('y-hat'!$D$125:$D$243,$O48,'y-hat'!AQ$125:AQ$243))</f>
        <v/>
      </c>
      <c r="T48" s="14" t="str">
        <f>IF(T$43="","",AVERAGEIF('y-hat'!$D$125:$D$243,$O48,'y-hat'!AR$125:AR$243))</f>
        <v/>
      </c>
      <c r="U48" s="14" t="str">
        <f>IF(U$43="","",AVERAGEIF('y-hat'!$D$125:$D$243,$O48,'y-hat'!AS$125:AS$243))</f>
        <v/>
      </c>
      <c r="V48" s="14" t="str">
        <f>IF(V$43="","",AVERAGEIF('y-hat'!$D$125:$D$243,$O48,'y-hat'!AT$125:AT$243))</f>
        <v/>
      </c>
      <c r="W48" s="14" t="str">
        <f>IF(W$43="","",AVERAGEIF('y-hat'!$D$125:$D$243,$O48,'y-hat'!AU$125:AU$243))</f>
        <v/>
      </c>
      <c r="X48" s="14" t="str">
        <f>IF(X$43="","",AVERAGEIF('y-hat'!$D$125:$D$243,$O48,'y-hat'!AV$125:AV$243))</f>
        <v/>
      </c>
      <c r="Y48" s="14" t="str">
        <f>IF(Y$43="","",AVERAGEIF('y-hat'!$D$125:$D$243,$O48,'y-hat'!AW$125:AW$243))</f>
        <v/>
      </c>
    </row>
    <row r="49" spans="3:25">
      <c r="C49">
        <v>6</v>
      </c>
      <c r="D49" s="14">
        <f>IF(D$43="","",AVERAGEIF('y-hat'!$D$125:$D$243,$C49,'y-hat'!AC$125:AC$243))</f>
        <v>-8.1022074565400923E-3</v>
      </c>
      <c r="E49" s="14">
        <f>IF(E$43="","",AVERAGEIF('y-hat'!$D$125:$D$243,$C49,'y-hat'!AD$125:AD$243))</f>
        <v>-8.2861779027937725E-3</v>
      </c>
      <c r="F49" s="14" t="str">
        <f>IF(F$43="","",AVERAGEIF('y-hat'!$D$125:$D$243,$C49,'y-hat'!AE$125:AE$243))</f>
        <v/>
      </c>
      <c r="G49" s="14" t="str">
        <f>IF(G$43="","",AVERAGEIF('y-hat'!$D$125:$D$243,$C49,'y-hat'!AF$125:AF$243))</f>
        <v/>
      </c>
      <c r="H49" s="14" t="str">
        <f>IF(H$43="","",AVERAGEIF('y-hat'!$D$125:$D$243,$C49,'y-hat'!AG$125:AG$243))</f>
        <v/>
      </c>
      <c r="I49" s="14" t="str">
        <f>IF(I$43="","",AVERAGEIF('y-hat'!$D$125:$D$243,$C49,'y-hat'!AH$125:AH$243))</f>
        <v/>
      </c>
      <c r="J49" s="14" t="str">
        <f>IF(J$43="","",AVERAGEIF('y-hat'!$D$125:$D$243,$C49,'y-hat'!AI$125:AI$243))</f>
        <v/>
      </c>
      <c r="K49" s="14" t="str">
        <f>IF(K$43="","",AVERAGEIF('y-hat'!$D$125:$D$243,$C49,'y-hat'!AJ$125:AJ$243))</f>
        <v/>
      </c>
      <c r="L49" s="14" t="str">
        <f>IF(L$43="","",AVERAGEIF('y-hat'!$D$125:$D$243,$C49,'y-hat'!AK$125:AK$243))</f>
        <v/>
      </c>
      <c r="M49" s="14" t="str">
        <f>IF(M$43="","",AVERAGEIF('y-hat'!$D$125:$D$243,$C49,'y-hat'!AL$125:AL$243))</f>
        <v/>
      </c>
      <c r="O49">
        <v>6</v>
      </c>
      <c r="P49" s="14">
        <f>IF(P$43="","",AVERAGEIF('y-hat'!$D$125:$D$243,$O49,'y-hat'!AN$125:AN$243))</f>
        <v>1.4237261479818535E-2</v>
      </c>
      <c r="Q49" s="14">
        <f>IF(Q$43="","",AVERAGEIF('y-hat'!$D$125:$D$243,$O49,'y-hat'!AO$125:AO$243))</f>
        <v>1.3974501776802428E-2</v>
      </c>
      <c r="R49" s="14" t="str">
        <f>IF(R$43="","",AVERAGEIF('y-hat'!$D$125:$D$243,$O49,'y-hat'!AP$125:AP$243))</f>
        <v/>
      </c>
      <c r="S49" s="14" t="str">
        <f>IF(S$43="","",AVERAGEIF('y-hat'!$D$125:$D$243,$O49,'y-hat'!AQ$125:AQ$243))</f>
        <v/>
      </c>
      <c r="T49" s="14" t="str">
        <f>IF(T$43="","",AVERAGEIF('y-hat'!$D$125:$D$243,$O49,'y-hat'!AR$125:AR$243))</f>
        <v/>
      </c>
      <c r="U49" s="14" t="str">
        <f>IF(U$43="","",AVERAGEIF('y-hat'!$D$125:$D$243,$O49,'y-hat'!AS$125:AS$243))</f>
        <v/>
      </c>
      <c r="V49" s="14" t="str">
        <f>IF(V$43="","",AVERAGEIF('y-hat'!$D$125:$D$243,$O49,'y-hat'!AT$125:AT$243))</f>
        <v/>
      </c>
      <c r="W49" s="14" t="str">
        <f>IF(W$43="","",AVERAGEIF('y-hat'!$D$125:$D$243,$O49,'y-hat'!AU$125:AU$243))</f>
        <v/>
      </c>
      <c r="X49" s="14" t="str">
        <f>IF(X$43="","",AVERAGEIF('y-hat'!$D$125:$D$243,$O49,'y-hat'!AV$125:AV$243))</f>
        <v/>
      </c>
      <c r="Y49" s="14" t="str">
        <f>IF(Y$43="","",AVERAGEIF('y-hat'!$D$125:$D$243,$O49,'y-hat'!AW$125:AW$243))</f>
        <v/>
      </c>
    </row>
    <row r="50" spans="3:25">
      <c r="C50">
        <v>7</v>
      </c>
      <c r="D50" s="14">
        <f>IF(D$43="","",AVERAGEIF('y-hat'!$D$125:$D$243,$C50,'y-hat'!AC$125:AC$243))</f>
        <v>-2.8300583868809221E-3</v>
      </c>
      <c r="E50" s="14">
        <f>IF(E$43="","",AVERAGEIF('y-hat'!$D$125:$D$243,$C50,'y-hat'!AD$125:AD$243))</f>
        <v>-2.8367093460110737E-3</v>
      </c>
      <c r="F50" s="14" t="str">
        <f>IF(F$43="","",AVERAGEIF('y-hat'!$D$125:$D$243,$C50,'y-hat'!AE$125:AE$243))</f>
        <v/>
      </c>
      <c r="G50" s="14" t="str">
        <f>IF(G$43="","",AVERAGEIF('y-hat'!$D$125:$D$243,$C50,'y-hat'!AF$125:AF$243))</f>
        <v/>
      </c>
      <c r="H50" s="14" t="str">
        <f>IF(H$43="","",AVERAGEIF('y-hat'!$D$125:$D$243,$C50,'y-hat'!AG$125:AG$243))</f>
        <v/>
      </c>
      <c r="I50" s="14" t="str">
        <f>IF(I$43="","",AVERAGEIF('y-hat'!$D$125:$D$243,$C50,'y-hat'!AH$125:AH$243))</f>
        <v/>
      </c>
      <c r="J50" s="14" t="str">
        <f>IF(J$43="","",AVERAGEIF('y-hat'!$D$125:$D$243,$C50,'y-hat'!AI$125:AI$243))</f>
        <v/>
      </c>
      <c r="K50" s="14" t="str">
        <f>IF(K$43="","",AVERAGEIF('y-hat'!$D$125:$D$243,$C50,'y-hat'!AJ$125:AJ$243))</f>
        <v/>
      </c>
      <c r="L50" s="14" t="str">
        <f>IF(L$43="","",AVERAGEIF('y-hat'!$D$125:$D$243,$C50,'y-hat'!AK$125:AK$243))</f>
        <v/>
      </c>
      <c r="M50" s="14" t="str">
        <f>IF(M$43="","",AVERAGEIF('y-hat'!$D$125:$D$243,$C50,'y-hat'!AL$125:AL$243))</f>
        <v/>
      </c>
      <c r="O50">
        <v>7</v>
      </c>
      <c r="P50" s="14">
        <f>IF(P$43="","",AVERAGEIF('y-hat'!$D$125:$D$243,$O50,'y-hat'!AN$125:AN$243))</f>
        <v>1.7472721400170772E-2</v>
      </c>
      <c r="Q50" s="14">
        <f>IF(Q$43="","",AVERAGEIF('y-hat'!$D$125:$D$243,$O50,'y-hat'!AO$125:AO$243))</f>
        <v>1.7711005838645218E-2</v>
      </c>
      <c r="R50" s="14" t="str">
        <f>IF(R$43="","",AVERAGEIF('y-hat'!$D$125:$D$243,$O50,'y-hat'!AP$125:AP$243))</f>
        <v/>
      </c>
      <c r="S50" s="14" t="str">
        <f>IF(S$43="","",AVERAGEIF('y-hat'!$D$125:$D$243,$O50,'y-hat'!AQ$125:AQ$243))</f>
        <v/>
      </c>
      <c r="T50" s="14" t="str">
        <f>IF(T$43="","",AVERAGEIF('y-hat'!$D$125:$D$243,$O50,'y-hat'!AR$125:AR$243))</f>
        <v/>
      </c>
      <c r="U50" s="14" t="str">
        <f>IF(U$43="","",AVERAGEIF('y-hat'!$D$125:$D$243,$O50,'y-hat'!AS$125:AS$243))</f>
        <v/>
      </c>
      <c r="V50" s="14" t="str">
        <f>IF(V$43="","",AVERAGEIF('y-hat'!$D$125:$D$243,$O50,'y-hat'!AT$125:AT$243))</f>
        <v/>
      </c>
      <c r="W50" s="14" t="str">
        <f>IF(W$43="","",AVERAGEIF('y-hat'!$D$125:$D$243,$O50,'y-hat'!AU$125:AU$243))</f>
        <v/>
      </c>
      <c r="X50" s="14" t="str">
        <f>IF(X$43="","",AVERAGEIF('y-hat'!$D$125:$D$243,$O50,'y-hat'!AV$125:AV$243))</f>
        <v/>
      </c>
      <c r="Y50" s="14" t="str">
        <f>IF(Y$43="","",AVERAGEIF('y-hat'!$D$125:$D$243,$O50,'y-hat'!AW$125:AW$243))</f>
        <v/>
      </c>
    </row>
    <row r="51" spans="3:25">
      <c r="C51">
        <v>8</v>
      </c>
      <c r="D51" s="14">
        <f>IF(D$43="","",AVERAGEIF('y-hat'!$D$125:$D$243,$C51,'y-hat'!AC$125:AC$243))</f>
        <v>6.5839035578629313E-4</v>
      </c>
      <c r="E51" s="14">
        <f>IF(E$43="","",AVERAGEIF('y-hat'!$D$125:$D$243,$C51,'y-hat'!AD$125:AD$243))</f>
        <v>6.4487228338276777E-4</v>
      </c>
      <c r="F51" s="14" t="str">
        <f>IF(F$43="","",AVERAGEIF('y-hat'!$D$125:$D$243,$C51,'y-hat'!AE$125:AE$243))</f>
        <v/>
      </c>
      <c r="G51" s="14" t="str">
        <f>IF(G$43="","",AVERAGEIF('y-hat'!$D$125:$D$243,$C51,'y-hat'!AF$125:AF$243))</f>
        <v/>
      </c>
      <c r="H51" s="14" t="str">
        <f>IF(H$43="","",AVERAGEIF('y-hat'!$D$125:$D$243,$C51,'y-hat'!AG$125:AG$243))</f>
        <v/>
      </c>
      <c r="I51" s="14" t="str">
        <f>IF(I$43="","",AVERAGEIF('y-hat'!$D$125:$D$243,$C51,'y-hat'!AH$125:AH$243))</f>
        <v/>
      </c>
      <c r="J51" s="14" t="str">
        <f>IF(J$43="","",AVERAGEIF('y-hat'!$D$125:$D$243,$C51,'y-hat'!AI$125:AI$243))</f>
        <v/>
      </c>
      <c r="K51" s="14" t="str">
        <f>IF(K$43="","",AVERAGEIF('y-hat'!$D$125:$D$243,$C51,'y-hat'!AJ$125:AJ$243))</f>
        <v/>
      </c>
      <c r="L51" s="14" t="str">
        <f>IF(L$43="","",AVERAGEIF('y-hat'!$D$125:$D$243,$C51,'y-hat'!AK$125:AK$243))</f>
        <v/>
      </c>
      <c r="M51" s="14" t="str">
        <f>IF(M$43="","",AVERAGEIF('y-hat'!$D$125:$D$243,$C51,'y-hat'!AL$125:AL$243))</f>
        <v/>
      </c>
      <c r="O51">
        <v>8</v>
      </c>
      <c r="P51" s="14">
        <f>IF(P$43="","",AVERAGEIF('y-hat'!$D$125:$D$243,$O51,'y-hat'!AN$125:AN$243))</f>
        <v>1.8636883031596187E-2</v>
      </c>
      <c r="Q51" s="14">
        <f>IF(Q$43="","",AVERAGEIF('y-hat'!$D$125:$D$243,$O51,'y-hat'!AO$125:AO$243))</f>
        <v>1.8985258986167205E-2</v>
      </c>
      <c r="R51" s="14" t="str">
        <f>IF(R$43="","",AVERAGEIF('y-hat'!$D$125:$D$243,$O51,'y-hat'!AP$125:AP$243))</f>
        <v/>
      </c>
      <c r="S51" s="14" t="str">
        <f>IF(S$43="","",AVERAGEIF('y-hat'!$D$125:$D$243,$O51,'y-hat'!AQ$125:AQ$243))</f>
        <v/>
      </c>
      <c r="T51" s="14" t="str">
        <f>IF(T$43="","",AVERAGEIF('y-hat'!$D$125:$D$243,$O51,'y-hat'!AR$125:AR$243))</f>
        <v/>
      </c>
      <c r="U51" s="14" t="str">
        <f>IF(U$43="","",AVERAGEIF('y-hat'!$D$125:$D$243,$O51,'y-hat'!AS$125:AS$243))</f>
        <v/>
      </c>
      <c r="V51" s="14" t="str">
        <f>IF(V$43="","",AVERAGEIF('y-hat'!$D$125:$D$243,$O51,'y-hat'!AT$125:AT$243))</f>
        <v/>
      </c>
      <c r="W51" s="14" t="str">
        <f>IF(W$43="","",AVERAGEIF('y-hat'!$D$125:$D$243,$O51,'y-hat'!AU$125:AU$243))</f>
        <v/>
      </c>
      <c r="X51" s="14" t="str">
        <f>IF(X$43="","",AVERAGEIF('y-hat'!$D$125:$D$243,$O51,'y-hat'!AV$125:AV$243))</f>
        <v/>
      </c>
      <c r="Y51" s="14" t="str">
        <f>IF(Y$43="","",AVERAGEIF('y-hat'!$D$125:$D$243,$O51,'y-hat'!AW$125:AW$243))</f>
        <v/>
      </c>
    </row>
    <row r="52" spans="3:25">
      <c r="C52">
        <v>9</v>
      </c>
      <c r="D52" s="14">
        <f>IF(D$43="","",AVERAGEIF('y-hat'!$D$125:$D$243,$C52,'y-hat'!AC$125:AC$243))</f>
        <v>-1.327030275449986E-3</v>
      </c>
      <c r="E52" s="14">
        <f>IF(E$43="","",AVERAGEIF('y-hat'!$D$125:$D$243,$C52,'y-hat'!AD$125:AD$243))</f>
        <v>-1.2851392170620743E-3</v>
      </c>
      <c r="F52" s="14" t="str">
        <f>IF(F$43="","",AVERAGEIF('y-hat'!$D$125:$D$243,$C52,'y-hat'!AE$125:AE$243))</f>
        <v/>
      </c>
      <c r="G52" s="14" t="str">
        <f>IF(G$43="","",AVERAGEIF('y-hat'!$D$125:$D$243,$C52,'y-hat'!AF$125:AF$243))</f>
        <v/>
      </c>
      <c r="H52" s="14" t="str">
        <f>IF(H$43="","",AVERAGEIF('y-hat'!$D$125:$D$243,$C52,'y-hat'!AG$125:AG$243))</f>
        <v/>
      </c>
      <c r="I52" s="14" t="str">
        <f>IF(I$43="","",AVERAGEIF('y-hat'!$D$125:$D$243,$C52,'y-hat'!AH$125:AH$243))</f>
        <v/>
      </c>
      <c r="J52" s="14" t="str">
        <f>IF(J$43="","",AVERAGEIF('y-hat'!$D$125:$D$243,$C52,'y-hat'!AI$125:AI$243))</f>
        <v/>
      </c>
      <c r="K52" s="14" t="str">
        <f>IF(K$43="","",AVERAGEIF('y-hat'!$D$125:$D$243,$C52,'y-hat'!AJ$125:AJ$243))</f>
        <v/>
      </c>
      <c r="L52" s="14" t="str">
        <f>IF(L$43="","",AVERAGEIF('y-hat'!$D$125:$D$243,$C52,'y-hat'!AK$125:AK$243))</f>
        <v/>
      </c>
      <c r="M52" s="14" t="str">
        <f>IF(M$43="","",AVERAGEIF('y-hat'!$D$125:$D$243,$C52,'y-hat'!AL$125:AL$243))</f>
        <v/>
      </c>
      <c r="O52">
        <v>9</v>
      </c>
      <c r="P52" s="14">
        <f>IF(P$43="","",AVERAGEIF('y-hat'!$D$125:$D$243,$O52,'y-hat'!AN$125:AN$243))</f>
        <v>2.0371159546854048E-2</v>
      </c>
      <c r="Q52" s="14">
        <f>IF(Q$43="","",AVERAGEIF('y-hat'!$D$125:$D$243,$O52,'y-hat'!AO$125:AO$243))</f>
        <v>1.9649692427603033E-2</v>
      </c>
      <c r="R52" s="14" t="str">
        <f>IF(R$43="","",AVERAGEIF('y-hat'!$D$125:$D$243,$O52,'y-hat'!AP$125:AP$243))</f>
        <v/>
      </c>
      <c r="S52" s="14" t="str">
        <f>IF(S$43="","",AVERAGEIF('y-hat'!$D$125:$D$243,$O52,'y-hat'!AQ$125:AQ$243))</f>
        <v/>
      </c>
      <c r="T52" s="14" t="str">
        <f>IF(T$43="","",AVERAGEIF('y-hat'!$D$125:$D$243,$O52,'y-hat'!AR$125:AR$243))</f>
        <v/>
      </c>
      <c r="U52" s="14" t="str">
        <f>IF(U$43="","",AVERAGEIF('y-hat'!$D$125:$D$243,$O52,'y-hat'!AS$125:AS$243))</f>
        <v/>
      </c>
      <c r="V52" s="14" t="str">
        <f>IF(V$43="","",AVERAGEIF('y-hat'!$D$125:$D$243,$O52,'y-hat'!AT$125:AT$243))</f>
        <v/>
      </c>
      <c r="W52" s="14" t="str">
        <f>IF(W$43="","",AVERAGEIF('y-hat'!$D$125:$D$243,$O52,'y-hat'!AU$125:AU$243))</f>
        <v/>
      </c>
      <c r="X52" s="14" t="str">
        <f>IF(X$43="","",AVERAGEIF('y-hat'!$D$125:$D$243,$O52,'y-hat'!AV$125:AV$243))</f>
        <v/>
      </c>
      <c r="Y52" s="14" t="str">
        <f>IF(Y$43="","",AVERAGEIF('y-hat'!$D$125:$D$243,$O52,'y-hat'!AW$125:AW$243))</f>
        <v/>
      </c>
    </row>
    <row r="53" spans="3:25">
      <c r="C53">
        <v>10</v>
      </c>
      <c r="D53" s="14">
        <f>IF(D$43="","",AVERAGEIF('y-hat'!$D$125:$D$243,$C53,'y-hat'!AC$125:AC$243))</f>
        <v>6.1089223160690409E-3</v>
      </c>
      <c r="E53" s="14">
        <f>IF(E$43="","",AVERAGEIF('y-hat'!$D$125:$D$243,$C53,'y-hat'!AD$125:AD$243))</f>
        <v>6.3424045413779081E-3</v>
      </c>
      <c r="F53" s="14" t="str">
        <f>IF(F$43="","",AVERAGEIF('y-hat'!$D$125:$D$243,$C53,'y-hat'!AE$125:AE$243))</f>
        <v/>
      </c>
      <c r="G53" s="14" t="str">
        <f>IF(G$43="","",AVERAGEIF('y-hat'!$D$125:$D$243,$C53,'y-hat'!AF$125:AF$243))</f>
        <v/>
      </c>
      <c r="H53" s="14" t="str">
        <f>IF(H$43="","",AVERAGEIF('y-hat'!$D$125:$D$243,$C53,'y-hat'!AG$125:AG$243))</f>
        <v/>
      </c>
      <c r="I53" s="14" t="str">
        <f>IF(I$43="","",AVERAGEIF('y-hat'!$D$125:$D$243,$C53,'y-hat'!AH$125:AH$243))</f>
        <v/>
      </c>
      <c r="J53" s="14" t="str">
        <f>IF(J$43="","",AVERAGEIF('y-hat'!$D$125:$D$243,$C53,'y-hat'!AI$125:AI$243))</f>
        <v/>
      </c>
      <c r="K53" s="14" t="str">
        <f>IF(K$43="","",AVERAGEIF('y-hat'!$D$125:$D$243,$C53,'y-hat'!AJ$125:AJ$243))</f>
        <v/>
      </c>
      <c r="L53" s="14" t="str">
        <f>IF(L$43="","",AVERAGEIF('y-hat'!$D$125:$D$243,$C53,'y-hat'!AK$125:AK$243))</f>
        <v/>
      </c>
      <c r="M53" s="14" t="str">
        <f>IF(M$43="","",AVERAGEIF('y-hat'!$D$125:$D$243,$C53,'y-hat'!AL$125:AL$243))</f>
        <v/>
      </c>
      <c r="O53">
        <v>10</v>
      </c>
      <c r="P53" s="14">
        <f>IF(P$43="","",AVERAGEIF('y-hat'!$D$125:$D$243,$O53,'y-hat'!AN$125:AN$243))</f>
        <v>2.3696739283491829E-2</v>
      </c>
      <c r="Q53" s="14">
        <f>IF(Q$43="","",AVERAGEIF('y-hat'!$D$125:$D$243,$O53,'y-hat'!AO$125:AO$243))</f>
        <v>2.266497469643225E-2</v>
      </c>
      <c r="R53" s="14" t="str">
        <f>IF(R$43="","",AVERAGEIF('y-hat'!$D$125:$D$243,$O53,'y-hat'!AP$125:AP$243))</f>
        <v/>
      </c>
      <c r="S53" s="14" t="str">
        <f>IF(S$43="","",AVERAGEIF('y-hat'!$D$125:$D$243,$O53,'y-hat'!AQ$125:AQ$243))</f>
        <v/>
      </c>
      <c r="T53" s="14" t="str">
        <f>IF(T$43="","",AVERAGEIF('y-hat'!$D$125:$D$243,$O53,'y-hat'!AR$125:AR$243))</f>
        <v/>
      </c>
      <c r="U53" s="14" t="str">
        <f>IF(U$43="","",AVERAGEIF('y-hat'!$D$125:$D$243,$O53,'y-hat'!AS$125:AS$243))</f>
        <v/>
      </c>
      <c r="V53" s="14" t="str">
        <f>IF(V$43="","",AVERAGEIF('y-hat'!$D$125:$D$243,$O53,'y-hat'!AT$125:AT$243))</f>
        <v/>
      </c>
      <c r="W53" s="14" t="str">
        <f>IF(W$43="","",AVERAGEIF('y-hat'!$D$125:$D$243,$O53,'y-hat'!AU$125:AU$243))</f>
        <v/>
      </c>
      <c r="X53" s="14" t="str">
        <f>IF(X$43="","",AVERAGEIF('y-hat'!$D$125:$D$243,$O53,'y-hat'!AV$125:AV$243))</f>
        <v/>
      </c>
      <c r="Y53" s="14" t="str">
        <f>IF(Y$43="","",AVERAGEIF('y-hat'!$D$125:$D$243,$O53,'y-hat'!AW$125:AW$243))</f>
        <v/>
      </c>
    </row>
    <row r="54" spans="3:25">
      <c r="C54">
        <v>11</v>
      </c>
      <c r="D54" s="14">
        <f>IF(D$43="","",AVERAGEIF('y-hat'!$D$125:$D$243,$C54,'y-hat'!AC$125:AC$243))</f>
        <v>-8.8713462742758264E-3</v>
      </c>
      <c r="E54" s="14">
        <f>IF(E$43="","",AVERAGEIF('y-hat'!$D$125:$D$243,$C54,'y-hat'!AD$125:AD$243))</f>
        <v>-8.5896902776686906E-3</v>
      </c>
      <c r="F54" s="14" t="str">
        <f>IF(F$43="","",AVERAGEIF('y-hat'!$D$125:$D$243,$C54,'y-hat'!AE$125:AE$243))</f>
        <v/>
      </c>
      <c r="G54" s="14" t="str">
        <f>IF(G$43="","",AVERAGEIF('y-hat'!$D$125:$D$243,$C54,'y-hat'!AF$125:AF$243))</f>
        <v/>
      </c>
      <c r="H54" s="14" t="str">
        <f>IF(H$43="","",AVERAGEIF('y-hat'!$D$125:$D$243,$C54,'y-hat'!AG$125:AG$243))</f>
        <v/>
      </c>
      <c r="I54" s="14" t="str">
        <f>IF(I$43="","",AVERAGEIF('y-hat'!$D$125:$D$243,$C54,'y-hat'!AH$125:AH$243))</f>
        <v/>
      </c>
      <c r="J54" s="14" t="str">
        <f>IF(J$43="","",AVERAGEIF('y-hat'!$D$125:$D$243,$C54,'y-hat'!AI$125:AI$243))</f>
        <v/>
      </c>
      <c r="K54" s="14" t="str">
        <f>IF(K$43="","",AVERAGEIF('y-hat'!$D$125:$D$243,$C54,'y-hat'!AJ$125:AJ$243))</f>
        <v/>
      </c>
      <c r="L54" s="14" t="str">
        <f>IF(L$43="","",AVERAGEIF('y-hat'!$D$125:$D$243,$C54,'y-hat'!AK$125:AK$243))</f>
        <v/>
      </c>
      <c r="M54" s="14" t="str">
        <f>IF(M$43="","",AVERAGEIF('y-hat'!$D$125:$D$243,$C54,'y-hat'!AL$125:AL$243))</f>
        <v/>
      </c>
      <c r="O54">
        <v>11</v>
      </c>
      <c r="P54" s="14">
        <f>IF(P$43="","",AVERAGEIF('y-hat'!$D$125:$D$243,$O54,'y-hat'!AN$125:AN$243))</f>
        <v>1.9629954394875065E-2</v>
      </c>
      <c r="Q54" s="14">
        <f>IF(Q$43="","",AVERAGEIF('y-hat'!$D$125:$D$243,$O54,'y-hat'!AO$125:AO$243))</f>
        <v>2.0009339825695249E-2</v>
      </c>
      <c r="R54" s="14" t="str">
        <f>IF(R$43="","",AVERAGEIF('y-hat'!$D$125:$D$243,$O54,'y-hat'!AP$125:AP$243))</f>
        <v/>
      </c>
      <c r="S54" s="14" t="str">
        <f>IF(S$43="","",AVERAGEIF('y-hat'!$D$125:$D$243,$O54,'y-hat'!AQ$125:AQ$243))</f>
        <v/>
      </c>
      <c r="T54" s="14" t="str">
        <f>IF(T$43="","",AVERAGEIF('y-hat'!$D$125:$D$243,$O54,'y-hat'!AR$125:AR$243))</f>
        <v/>
      </c>
      <c r="U54" s="14" t="str">
        <f>IF(U$43="","",AVERAGEIF('y-hat'!$D$125:$D$243,$O54,'y-hat'!AS$125:AS$243))</f>
        <v/>
      </c>
      <c r="V54" s="14" t="str">
        <f>IF(V$43="","",AVERAGEIF('y-hat'!$D$125:$D$243,$O54,'y-hat'!AT$125:AT$243))</f>
        <v/>
      </c>
      <c r="W54" s="14" t="str">
        <f>IF(W$43="","",AVERAGEIF('y-hat'!$D$125:$D$243,$O54,'y-hat'!AU$125:AU$243))</f>
        <v/>
      </c>
      <c r="X54" s="14" t="str">
        <f>IF(X$43="","",AVERAGEIF('y-hat'!$D$125:$D$243,$O54,'y-hat'!AV$125:AV$243))</f>
        <v/>
      </c>
      <c r="Y54" s="14" t="str">
        <f>IF(Y$43="","",AVERAGEIF('y-hat'!$D$125:$D$243,$O54,'y-hat'!AW$125:AW$243))</f>
        <v/>
      </c>
    </row>
    <row r="55" spans="3:25">
      <c r="C55">
        <v>12</v>
      </c>
      <c r="D55" s="14">
        <f>IF(D$43="","",AVERAGEIF('y-hat'!$D$125:$D$243,$C55,'y-hat'!AC$125:AC$243))</f>
        <v>-2.0368825196479213E-3</v>
      </c>
      <c r="E55" s="14">
        <f>IF(E$43="","",AVERAGEIF('y-hat'!$D$125:$D$243,$C55,'y-hat'!AD$125:AD$243))</f>
        <v>-1.9309403776575946E-3</v>
      </c>
      <c r="F55" s="14" t="str">
        <f>IF(F$43="","",AVERAGEIF('y-hat'!$D$125:$D$243,$C55,'y-hat'!AE$125:AE$243))</f>
        <v/>
      </c>
      <c r="G55" s="14" t="str">
        <f>IF(G$43="","",AVERAGEIF('y-hat'!$D$125:$D$243,$C55,'y-hat'!AF$125:AF$243))</f>
        <v/>
      </c>
      <c r="H55" s="14" t="str">
        <f>IF(H$43="","",AVERAGEIF('y-hat'!$D$125:$D$243,$C55,'y-hat'!AG$125:AG$243))</f>
        <v/>
      </c>
      <c r="I55" s="14" t="str">
        <f>IF(I$43="","",AVERAGEIF('y-hat'!$D$125:$D$243,$C55,'y-hat'!AH$125:AH$243))</f>
        <v/>
      </c>
      <c r="J55" s="14" t="str">
        <f>IF(J$43="","",AVERAGEIF('y-hat'!$D$125:$D$243,$C55,'y-hat'!AI$125:AI$243))</f>
        <v/>
      </c>
      <c r="K55" s="14" t="str">
        <f>IF(K$43="","",AVERAGEIF('y-hat'!$D$125:$D$243,$C55,'y-hat'!AJ$125:AJ$243))</f>
        <v/>
      </c>
      <c r="L55" s="14" t="str">
        <f>IF(L$43="","",AVERAGEIF('y-hat'!$D$125:$D$243,$C55,'y-hat'!AK$125:AK$243))</f>
        <v/>
      </c>
      <c r="M55" s="14" t="str">
        <f>IF(M$43="","",AVERAGEIF('y-hat'!$D$125:$D$243,$C55,'y-hat'!AL$125:AL$243))</f>
        <v/>
      </c>
      <c r="O55">
        <v>12</v>
      </c>
      <c r="P55" s="14">
        <f>IF(P$43="","",AVERAGEIF('y-hat'!$D$125:$D$243,$O55,'y-hat'!AN$125:AN$243))</f>
        <v>1.0287897119121706E-2</v>
      </c>
      <c r="Q55" s="14">
        <f>IF(Q$43="","",AVERAGEIF('y-hat'!$D$125:$D$243,$O55,'y-hat'!AO$125:AO$243))</f>
        <v>9.9401624010836912E-3</v>
      </c>
      <c r="R55" s="14" t="str">
        <f>IF(R$43="","",AVERAGEIF('y-hat'!$D$125:$D$243,$O55,'y-hat'!AP$125:AP$243))</f>
        <v/>
      </c>
      <c r="S55" s="14" t="str">
        <f>IF(S$43="","",AVERAGEIF('y-hat'!$D$125:$D$243,$O55,'y-hat'!AQ$125:AQ$243))</f>
        <v/>
      </c>
      <c r="T55" s="14" t="str">
        <f>IF(T$43="","",AVERAGEIF('y-hat'!$D$125:$D$243,$O55,'y-hat'!AR$125:AR$243))</f>
        <v/>
      </c>
      <c r="U55" s="14" t="str">
        <f>IF(U$43="","",AVERAGEIF('y-hat'!$D$125:$D$243,$O55,'y-hat'!AS$125:AS$243))</f>
        <v/>
      </c>
      <c r="V55" s="14" t="str">
        <f>IF(V$43="","",AVERAGEIF('y-hat'!$D$125:$D$243,$O55,'y-hat'!AT$125:AT$243))</f>
        <v/>
      </c>
      <c r="W55" s="14" t="str">
        <f>IF(W$43="","",AVERAGEIF('y-hat'!$D$125:$D$243,$O55,'y-hat'!AU$125:AU$243))</f>
        <v/>
      </c>
      <c r="X55" s="14" t="str">
        <f>IF(X$43="","",AVERAGEIF('y-hat'!$D$125:$D$243,$O55,'y-hat'!AV$125:AV$243))</f>
        <v/>
      </c>
      <c r="Y55" s="14" t="str">
        <f>IF(Y$43="","",AVERAGEIF('y-hat'!$D$125:$D$243,$O55,'y-hat'!AW$125:AW$243))</f>
        <v/>
      </c>
    </row>
  </sheetData>
  <pageMargins left="0.45" right="0.45" top="0.75" bottom="0.75" header="0.3" footer="0.3"/>
  <pageSetup scale="61" orientation="landscape" r:id="rId1"/>
  <headerFooter>
    <oddHeader>&amp;C&amp;A</oddHeader>
    <oddFooter>&amp;L&amp;F&amp;R&amp;D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C2:Q49"/>
  <sheetViews>
    <sheetView workbookViewId="0"/>
  </sheetViews>
  <sheetFormatPr defaultRowHeight="15"/>
  <cols>
    <col min="1" max="2" width="1.7109375" customWidth="1"/>
    <col min="3" max="3" width="3.7109375" customWidth="1"/>
    <col min="4" max="4" width="6.7109375" customWidth="1"/>
    <col min="5" max="16" width="7.7109375" customWidth="1"/>
    <col min="17" max="17" width="8" customWidth="1"/>
  </cols>
  <sheetData>
    <row r="2" spans="3:17">
      <c r="D2" s="16" t="str">
        <f ca="1">OFFSET('y-hat'!$AB$3,0,D3)</f>
        <v>B2013_S2_WithVac</v>
      </c>
    </row>
    <row r="3" spans="3:17">
      <c r="D3" s="15">
        <v>2</v>
      </c>
      <c r="E3" s="16">
        <v>1</v>
      </c>
      <c r="F3" s="16">
        <f>E3+1</f>
        <v>2</v>
      </c>
      <c r="G3" s="16">
        <f t="shared" ref="G3:P3" si="0">F3+1</f>
        <v>3</v>
      </c>
      <c r="H3" s="16">
        <f t="shared" si="0"/>
        <v>4</v>
      </c>
      <c r="I3" s="16">
        <f t="shared" si="0"/>
        <v>5</v>
      </c>
      <c r="J3" s="16">
        <f t="shared" si="0"/>
        <v>6</v>
      </c>
      <c r="K3" s="16">
        <f t="shared" si="0"/>
        <v>7</v>
      </c>
      <c r="L3" s="16">
        <f t="shared" si="0"/>
        <v>8</v>
      </c>
      <c r="M3" s="16">
        <f t="shared" si="0"/>
        <v>9</v>
      </c>
      <c r="N3" s="16">
        <f t="shared" si="0"/>
        <v>10</v>
      </c>
      <c r="O3" s="16">
        <f t="shared" si="0"/>
        <v>11</v>
      </c>
      <c r="P3" s="16">
        <f t="shared" si="0"/>
        <v>12</v>
      </c>
    </row>
    <row r="4" spans="3:17">
      <c r="C4" s="17">
        <v>-5</v>
      </c>
      <c r="D4" s="16">
        <f>'y-hat'!C4</f>
        <v>1992</v>
      </c>
      <c r="E4" s="14"/>
      <c r="F4" s="14"/>
      <c r="G4" s="14"/>
      <c r="H4" s="14"/>
      <c r="I4" s="14"/>
      <c r="J4" s="14"/>
      <c r="K4" s="14">
        <f ca="1">OFFSET('y-hat'!$AB$3,$C4+K$3,$D$3)</f>
        <v>-1.3811753320809082E-2</v>
      </c>
      <c r="L4" s="14">
        <f ca="1">OFFSET('y-hat'!$AB$3,$C4+L$3,$D$3)</f>
        <v>-7.707210569627922E-3</v>
      </c>
      <c r="M4" s="14">
        <f ca="1">OFFSET('y-hat'!$AB$3,$C4+M$3,$D$3)</f>
        <v>1.6991603591878669E-2</v>
      </c>
      <c r="N4" s="14">
        <f ca="1">OFFSET('y-hat'!$AB$3,$C4+N$3,$D$3)</f>
        <v>1.6585739307887187E-2</v>
      </c>
      <c r="O4" s="14">
        <f ca="1">OFFSET('y-hat'!$AB$3,$C4+O$3,$D$3)</f>
        <v>-7.3449991125150405E-4</v>
      </c>
      <c r="P4" s="14">
        <f ca="1">OFFSET('y-hat'!$AB$3,$C4+P$3,$D$3)</f>
        <v>-3.7043593445518615E-2</v>
      </c>
      <c r="Q4" s="14">
        <f ca="1">AVERAGE(E4:P4)</f>
        <v>-4.2866190579068783E-3</v>
      </c>
    </row>
    <row r="5" spans="3:17">
      <c r="C5" s="17">
        <f>C4+12</f>
        <v>7</v>
      </c>
      <c r="D5" s="16">
        <f>D4+1</f>
        <v>1993</v>
      </c>
      <c r="E5" s="14">
        <f ca="1">OFFSET('y-hat'!$AB$3,$C5+E$3,$D$3)</f>
        <v>-8.2895702452640996E-2</v>
      </c>
      <c r="F5" s="14">
        <f ca="1">OFFSET('y-hat'!$AB$3,$C5+F$3,$D$3)</f>
        <v>-6.7340781256501163E-3</v>
      </c>
      <c r="G5" s="14">
        <f ca="1">OFFSET('y-hat'!$AB$3,$C5+G$3,$D$3)</f>
        <v>-4.3829443672602143E-2</v>
      </c>
      <c r="H5" s="14">
        <f ca="1">OFFSET('y-hat'!$AB$3,$C5+H$3,$D$3)</f>
        <v>2.0745962180531489E-2</v>
      </c>
      <c r="I5" s="14">
        <f ca="1">OFFSET('y-hat'!$AB$3,$C5+I$3,$D$3)</f>
        <v>5.1578820270197043E-2</v>
      </c>
      <c r="J5" s="14">
        <f ca="1">OFFSET('y-hat'!$AB$3,$C5+J$3,$D$3)</f>
        <v>3.36452047645572E-2</v>
      </c>
      <c r="K5" s="14">
        <f ca="1">OFFSET('y-hat'!$AB$3,$C5+K$3,$D$3)</f>
        <v>-3.0630510263360791E-2</v>
      </c>
      <c r="L5" s="14">
        <f ca="1">OFFSET('y-hat'!$AB$3,$C5+L$3,$D$3)</f>
        <v>-1.2563513837640317E-2</v>
      </c>
      <c r="M5" s="14">
        <f ca="1">OFFSET('y-hat'!$AB$3,$C5+M$3,$D$3)</f>
        <v>1.7810216935931138E-2</v>
      </c>
      <c r="N5" s="14">
        <f ca="1">OFFSET('y-hat'!$AB$3,$C5+N$3,$D$3)</f>
        <v>7.9663906184943411E-3</v>
      </c>
      <c r="O5" s="14">
        <f ca="1">OFFSET('y-hat'!$AB$3,$C5+O$3,$D$3)</f>
        <v>-2.4614900077025915E-2</v>
      </c>
      <c r="P5" s="14">
        <f ca="1">OFFSET('y-hat'!$AB$3,$C5+P$3,$D$3)</f>
        <v>-1.9393081228202522E-2</v>
      </c>
      <c r="Q5" s="14">
        <f t="shared" ref="Q5:Q24" ca="1" si="1">AVERAGE(E5:P5)</f>
        <v>-7.4095529072842987E-3</v>
      </c>
    </row>
    <row r="6" spans="3:17">
      <c r="C6" s="17">
        <f t="shared" ref="C6:C24" si="2">C5+12</f>
        <v>19</v>
      </c>
      <c r="D6" s="16">
        <f t="shared" ref="D6:D24" si="3">D5+1</f>
        <v>1994</v>
      </c>
      <c r="E6" s="14">
        <f ca="1">OFFSET('y-hat'!$AB$3,$C6+E$3,$D$3)</f>
        <v>-2.6085809421085487E-2</v>
      </c>
      <c r="F6" s="14">
        <f ca="1">OFFSET('y-hat'!$AB$3,$C6+F$3,$D$3)</f>
        <v>-7.8460353845172977E-3</v>
      </c>
      <c r="G6" s="14">
        <f ca="1">OFFSET('y-hat'!$AB$3,$C6+G$3,$D$3)</f>
        <v>-2.8285374803361622E-3</v>
      </c>
      <c r="H6" s="14">
        <f ca="1">OFFSET('y-hat'!$AB$3,$C6+H$3,$D$3)</f>
        <v>2.0305268855175168E-2</v>
      </c>
      <c r="I6" s="14">
        <f ca="1">OFFSET('y-hat'!$AB$3,$C6+I$3,$D$3)</f>
        <v>7.412593047840246E-3</v>
      </c>
      <c r="J6" s="14">
        <f ca="1">OFFSET('y-hat'!$AB$3,$C6+J$3,$D$3)</f>
        <v>1.1020997568958302E-2</v>
      </c>
      <c r="K6" s="14">
        <f ca="1">OFFSET('y-hat'!$AB$3,$C6+K$3,$D$3)</f>
        <v>-4.9136734470220047E-5</v>
      </c>
      <c r="L6" s="14">
        <f ca="1">OFFSET('y-hat'!$AB$3,$C6+L$3,$D$3)</f>
        <v>-1.6609893291390832E-2</v>
      </c>
      <c r="M6" s="14">
        <f ca="1">OFFSET('y-hat'!$AB$3,$C6+M$3,$D$3)</f>
        <v>-8.6412802730975024E-3</v>
      </c>
      <c r="N6" s="14">
        <f ca="1">OFFSET('y-hat'!$AB$3,$C6+N$3,$D$3)</f>
        <v>6.6454995833081535E-3</v>
      </c>
      <c r="O6" s="14">
        <f ca="1">OFFSET('y-hat'!$AB$3,$C6+O$3,$D$3)</f>
        <v>-1.6020634195983357E-2</v>
      </c>
      <c r="P6" s="14">
        <f ca="1">OFFSET('y-hat'!$AB$3,$C6+P$3,$D$3)</f>
        <v>-1.2083259496709603E-2</v>
      </c>
      <c r="Q6" s="14">
        <f t="shared" ca="1" si="1"/>
        <v>-3.7316856018590494E-3</v>
      </c>
    </row>
    <row r="7" spans="3:17">
      <c r="C7" s="17">
        <f t="shared" si="2"/>
        <v>31</v>
      </c>
      <c r="D7" s="16">
        <f t="shared" si="3"/>
        <v>1995</v>
      </c>
      <c r="E7" s="14">
        <f ca="1">OFFSET('y-hat'!$AB$3,$C7+E$3,$D$3)</f>
        <v>-2.311361579721587E-2</v>
      </c>
      <c r="F7" s="14">
        <f ca="1">OFFSET('y-hat'!$AB$3,$C7+F$3,$D$3)</f>
        <v>-2.3932934600902119E-2</v>
      </c>
      <c r="G7" s="14">
        <f ca="1">OFFSET('y-hat'!$AB$3,$C7+G$3,$D$3)</f>
        <v>-2.836945267932282E-2</v>
      </c>
      <c r="H7" s="14">
        <f ca="1">OFFSET('y-hat'!$AB$3,$C7+H$3,$D$3)</f>
        <v>1.0609802857390689E-2</v>
      </c>
      <c r="I7" s="14">
        <f ca="1">OFFSET('y-hat'!$AB$3,$C7+I$3,$D$3)</f>
        <v>4.8641424513770029E-2</v>
      </c>
      <c r="J7" s="14">
        <f ca="1">OFFSET('y-hat'!$AB$3,$C7+J$3,$D$3)</f>
        <v>-2.9570745989392258E-2</v>
      </c>
      <c r="K7" s="14">
        <f ca="1">OFFSET('y-hat'!$AB$3,$C7+K$3,$D$3)</f>
        <v>3.5310012975973928E-2</v>
      </c>
      <c r="L7" s="14">
        <f ca="1">OFFSET('y-hat'!$AB$3,$C7+L$3,$D$3)</f>
        <v>-1.1554636253904578E-2</v>
      </c>
      <c r="M7" s="14">
        <f ca="1">OFFSET('y-hat'!$AB$3,$C7+M$3,$D$3)</f>
        <v>3.3131897729356328E-3</v>
      </c>
      <c r="N7" s="14">
        <f ca="1">OFFSET('y-hat'!$AB$3,$C7+N$3,$D$3)</f>
        <v>1.9397690304691906E-2</v>
      </c>
      <c r="O7" s="14">
        <f ca="1">OFFSET('y-hat'!$AB$3,$C7+O$3,$D$3)</f>
        <v>4.1090355046403708E-3</v>
      </c>
      <c r="P7" s="14">
        <f ca="1">OFFSET('y-hat'!$AB$3,$C7+P$3,$D$3)</f>
        <v>-4.6717333026426852E-3</v>
      </c>
      <c r="Q7" s="14">
        <f t="shared" ca="1" si="1"/>
        <v>1.4003108835185067E-5</v>
      </c>
    </row>
    <row r="8" spans="3:17">
      <c r="C8" s="17">
        <f t="shared" si="2"/>
        <v>43</v>
      </c>
      <c r="D8" s="16">
        <f t="shared" si="3"/>
        <v>1996</v>
      </c>
      <c r="E8" s="14">
        <f ca="1">OFFSET('y-hat'!$AB$3,$C8+E$3,$D$3)</f>
        <v>-1.6847717718175521E-2</v>
      </c>
      <c r="F8" s="14">
        <f ca="1">OFFSET('y-hat'!$AB$3,$C8+F$3,$D$3)</f>
        <v>-3.0218052943429972E-2</v>
      </c>
      <c r="G8" s="14">
        <f ca="1">OFFSET('y-hat'!$AB$3,$C8+G$3,$D$3)</f>
        <v>4.697294294065857E-3</v>
      </c>
      <c r="H8" s="14">
        <f ca="1">OFFSET('y-hat'!$AB$3,$C8+H$3,$D$3)</f>
        <v>-2.6103763843414909E-2</v>
      </c>
      <c r="I8" s="14">
        <f ca="1">OFFSET('y-hat'!$AB$3,$C8+I$3,$D$3)</f>
        <v>6.0173804327952489E-2</v>
      </c>
      <c r="J8" s="14">
        <f ca="1">OFFSET('y-hat'!$AB$3,$C8+J$3,$D$3)</f>
        <v>3.5063613667951146E-2</v>
      </c>
      <c r="K8" s="14">
        <f ca="1">OFFSET('y-hat'!$AB$3,$C8+K$3,$D$3)</f>
        <v>2.5969352327596232E-2</v>
      </c>
      <c r="L8" s="14">
        <f ca="1">OFFSET('y-hat'!$AB$3,$C8+L$3,$D$3)</f>
        <v>1.7876810149460898E-2</v>
      </c>
      <c r="M8" s="14">
        <f ca="1">OFFSET('y-hat'!$AB$3,$C8+M$3,$D$3)</f>
        <v>-9.5765862769598854E-3</v>
      </c>
      <c r="N8" s="14">
        <f ca="1">OFFSET('y-hat'!$AB$3,$C8+N$3,$D$3)</f>
        <v>7.5793214162325449E-3</v>
      </c>
      <c r="O8" s="14">
        <f ca="1">OFFSET('y-hat'!$AB$3,$C8+O$3,$D$3)</f>
        <v>2.1088726721133801E-2</v>
      </c>
      <c r="P8" s="14">
        <f ca="1">OFFSET('y-hat'!$AB$3,$C8+P$3,$D$3)</f>
        <v>-6.7885874612936417E-3</v>
      </c>
      <c r="Q8" s="14">
        <f t="shared" ca="1" si="1"/>
        <v>6.9095178884265871E-3</v>
      </c>
    </row>
    <row r="9" spans="3:17">
      <c r="C9" s="17">
        <f t="shared" si="2"/>
        <v>55</v>
      </c>
      <c r="D9" s="16">
        <f t="shared" si="3"/>
        <v>1997</v>
      </c>
      <c r="E9" s="14">
        <f ca="1">OFFSET('y-hat'!$AB$3,$C9+E$3,$D$3)</f>
        <v>-3.1106226963332099E-2</v>
      </c>
      <c r="F9" s="14">
        <f ca="1">OFFSET('y-hat'!$AB$3,$C9+F$3,$D$3)</f>
        <v>8.0566662958941326E-2</v>
      </c>
      <c r="G9" s="14">
        <f ca="1">OFFSET('y-hat'!$AB$3,$C9+G$3,$D$3)</f>
        <v>-5.2661700050174898E-2</v>
      </c>
      <c r="H9" s="14">
        <f ca="1">OFFSET('y-hat'!$AB$3,$C9+H$3,$D$3)</f>
        <v>1.9947861254374932E-2</v>
      </c>
      <c r="I9" s="14">
        <f ca="1">OFFSET('y-hat'!$AB$3,$C9+I$3,$D$3)</f>
        <v>6.6095054452021393E-2</v>
      </c>
      <c r="J9" s="14">
        <f ca="1">OFFSET('y-hat'!$AB$3,$C9+J$3,$D$3)</f>
        <v>3.5529853584573799E-2</v>
      </c>
      <c r="K9" s="14">
        <f ca="1">OFFSET('y-hat'!$AB$3,$C9+K$3,$D$3)</f>
        <v>8.4743713175868974E-3</v>
      </c>
      <c r="L9" s="14">
        <f ca="1">OFFSET('y-hat'!$AB$3,$C9+L$3,$D$3)</f>
        <v>-4.0207067243508091E-3</v>
      </c>
      <c r="M9" s="14">
        <f ca="1">OFFSET('y-hat'!$AB$3,$C9+M$3,$D$3)</f>
        <v>-2.9632179850579102E-2</v>
      </c>
      <c r="N9" s="14">
        <f ca="1">OFFSET('y-hat'!$AB$3,$C9+N$3,$D$3)</f>
        <v>-4.6381221765312376E-2</v>
      </c>
      <c r="O9" s="14">
        <f ca="1">OFFSET('y-hat'!$AB$3,$C9+O$3,$D$3)</f>
        <v>-2.1348693666178923E-2</v>
      </c>
      <c r="P9" s="14">
        <f ca="1">OFFSET('y-hat'!$AB$3,$C9+P$3,$D$3)</f>
        <v>-2.7899202998022785E-3</v>
      </c>
      <c r="Q9" s="14">
        <f t="shared" ca="1" si="1"/>
        <v>1.8894295206473236E-3</v>
      </c>
    </row>
    <row r="10" spans="3:17">
      <c r="C10" s="17">
        <f t="shared" si="2"/>
        <v>67</v>
      </c>
      <c r="D10" s="16">
        <f t="shared" si="3"/>
        <v>1998</v>
      </c>
      <c r="E10" s="14">
        <f ca="1">OFFSET('y-hat'!$AB$3,$C10+E$3,$D$3)</f>
        <v>6.982558552365882E-4</v>
      </c>
      <c r="F10" s="14">
        <f ca="1">OFFSET('y-hat'!$AB$3,$C10+F$3,$D$3)</f>
        <v>1.3514834771757534E-3</v>
      </c>
      <c r="G10" s="14">
        <f ca="1">OFFSET('y-hat'!$AB$3,$C10+G$3,$D$3)</f>
        <v>1.8665790431465358E-2</v>
      </c>
      <c r="H10" s="14">
        <f ca="1">OFFSET('y-hat'!$AB$3,$C10+H$3,$D$3)</f>
        <v>8.5829507976843914E-3</v>
      </c>
      <c r="I10" s="14">
        <f ca="1">OFFSET('y-hat'!$AB$3,$C10+I$3,$D$3)</f>
        <v>3.8028554432119138E-2</v>
      </c>
      <c r="J10" s="14">
        <f ca="1">OFFSET('y-hat'!$AB$3,$C10+J$3,$D$3)</f>
        <v>-1.561877472103566E-2</v>
      </c>
      <c r="K10" s="14">
        <f ca="1">OFFSET('y-hat'!$AB$3,$C10+K$3,$D$3)</f>
        <v>8.9933596664929505E-3</v>
      </c>
      <c r="L10" s="14">
        <f ca="1">OFFSET('y-hat'!$AB$3,$C10+L$3,$D$3)</f>
        <v>5.4747330655569868E-3</v>
      </c>
      <c r="M10" s="14">
        <f ca="1">OFFSET('y-hat'!$AB$3,$C10+M$3,$D$3)</f>
        <v>4.5745817137803214E-2</v>
      </c>
      <c r="N10" s="14">
        <f ca="1">OFFSET('y-hat'!$AB$3,$C10+N$3,$D$3)</f>
        <v>-9.1416680345410367E-2</v>
      </c>
      <c r="O10" s="14">
        <f ca="1">OFFSET('y-hat'!$AB$3,$C10+O$3,$D$3)</f>
        <v>5.2946492193642981E-2</v>
      </c>
      <c r="P10" s="14">
        <f ca="1">OFFSET('y-hat'!$AB$3,$C10+P$3,$D$3)</f>
        <v>1.1169594729546716E-2</v>
      </c>
      <c r="Q10" s="14">
        <f t="shared" ca="1" si="1"/>
        <v>7.0517980600231711E-3</v>
      </c>
    </row>
    <row r="11" spans="3:17">
      <c r="C11" s="17">
        <f t="shared" si="2"/>
        <v>79</v>
      </c>
      <c r="D11" s="16">
        <f t="shared" si="3"/>
        <v>1999</v>
      </c>
      <c r="E11" s="14">
        <f ca="1">OFFSET('y-hat'!$AB$3,$C11+E$3,$D$3)</f>
        <v>5.1515929377295731E-2</v>
      </c>
      <c r="F11" s="14">
        <f ca="1">OFFSET('y-hat'!$AB$3,$C11+F$3,$D$3)</f>
        <v>-2.5925366910795868E-2</v>
      </c>
      <c r="G11" s="14">
        <f ca="1">OFFSET('y-hat'!$AB$3,$C11+G$3,$D$3)</f>
        <v>5.4781156503442487E-2</v>
      </c>
      <c r="H11" s="14">
        <f ca="1">OFFSET('y-hat'!$AB$3,$C11+H$3,$D$3)</f>
        <v>5.3163180181848456E-3</v>
      </c>
      <c r="I11" s="14">
        <f ca="1">OFFSET('y-hat'!$AB$3,$C11+I$3,$D$3)</f>
        <v>4.9707591476595495E-3</v>
      </c>
      <c r="J11" s="14">
        <f ca="1">OFFSET('y-hat'!$AB$3,$C11+J$3,$D$3)</f>
        <v>-4.5991786668651662E-3</v>
      </c>
      <c r="K11" s="14">
        <f ca="1">OFFSET('y-hat'!$AB$3,$C11+K$3,$D$3)</f>
        <v>-1.5169637977855156E-2</v>
      </c>
      <c r="L11" s="14">
        <f ca="1">OFFSET('y-hat'!$AB$3,$C11+L$3,$D$3)</f>
        <v>6.6569941798305093E-3</v>
      </c>
      <c r="M11" s="14">
        <f ca="1">OFFSET('y-hat'!$AB$3,$C11+M$3,$D$3)</f>
        <v>-5.6835158650980089E-3</v>
      </c>
      <c r="N11" s="14">
        <f ca="1">OFFSET('y-hat'!$AB$3,$C11+N$3,$D$3)</f>
        <v>2.6186199239285418E-2</v>
      </c>
      <c r="O11" s="14">
        <f ca="1">OFFSET('y-hat'!$AB$3,$C11+O$3,$D$3)</f>
        <v>2.6478361000710542E-2</v>
      </c>
      <c r="P11" s="14">
        <f ca="1">OFFSET('y-hat'!$AB$3,$C11+P$3,$D$3)</f>
        <v>4.6373959837538604E-3</v>
      </c>
      <c r="Q11" s="14">
        <f t="shared" ca="1" si="1"/>
        <v>1.0763784502462397E-2</v>
      </c>
    </row>
    <row r="12" spans="3:17">
      <c r="C12" s="17">
        <f t="shared" si="2"/>
        <v>91</v>
      </c>
      <c r="D12" s="16">
        <f t="shared" si="3"/>
        <v>2000</v>
      </c>
      <c r="E12" s="14">
        <f ca="1">OFFSET('y-hat'!$AB$3,$C12+E$3,$D$3)</f>
        <v>3.9575785633970344E-2</v>
      </c>
      <c r="F12" s="14">
        <f ca="1">OFFSET('y-hat'!$AB$3,$C12+F$3,$D$3)</f>
        <v>-1.1085541284244754E-3</v>
      </c>
      <c r="G12" s="14">
        <f ca="1">OFFSET('y-hat'!$AB$3,$C12+G$3,$D$3)</f>
        <v>5.6097103369221933E-2</v>
      </c>
      <c r="H12" s="14">
        <f ca="1">OFFSET('y-hat'!$AB$3,$C12+H$3,$D$3)</f>
        <v>1.9898866353427674E-2</v>
      </c>
      <c r="I12" s="14">
        <f ca="1">OFFSET('y-hat'!$AB$3,$C12+I$3,$D$3)</f>
        <v>-2.0127873401387745E-4</v>
      </c>
      <c r="J12" s="14">
        <f ca="1">OFFSET('y-hat'!$AB$3,$C12+J$3,$D$3)</f>
        <v>-1.5448713085939486E-2</v>
      </c>
      <c r="K12" s="14">
        <f ca="1">OFFSET('y-hat'!$AB$3,$C12+K$3,$D$3)</f>
        <v>6.5362042595745982E-3</v>
      </c>
      <c r="L12" s="14">
        <f ca="1">OFFSET('y-hat'!$AB$3,$C12+L$3,$D$3)</f>
        <v>2.2633118602442128E-2</v>
      </c>
      <c r="M12" s="14">
        <f ca="1">OFFSET('y-hat'!$AB$3,$C12+M$3,$D$3)</f>
        <v>-1.8063684881353827E-2</v>
      </c>
      <c r="N12" s="14">
        <f ca="1">OFFSET('y-hat'!$AB$3,$C12+N$3,$D$3)</f>
        <v>1.6159253949250947E-2</v>
      </c>
      <c r="O12" s="14">
        <f ca="1">OFFSET('y-hat'!$AB$3,$C12+O$3,$D$3)</f>
        <v>1.8040342323656238E-2</v>
      </c>
      <c r="P12" s="14">
        <f ca="1">OFFSET('y-hat'!$AB$3,$C12+P$3,$D$3)</f>
        <v>6.2779132422384294E-3</v>
      </c>
      <c r="Q12" s="14">
        <f t="shared" ca="1" si="1"/>
        <v>1.2533029742004218E-2</v>
      </c>
    </row>
    <row r="13" spans="3:17">
      <c r="C13" s="17">
        <f t="shared" si="2"/>
        <v>103</v>
      </c>
      <c r="D13" s="16">
        <f t="shared" si="3"/>
        <v>2001</v>
      </c>
      <c r="E13" s="14">
        <f ca="1">OFFSET('y-hat'!$AB$3,$C13+E$3,$D$3)</f>
        <v>6.9762272940281159E-3</v>
      </c>
      <c r="F13" s="14">
        <f ca="1">OFFSET('y-hat'!$AB$3,$C13+F$3,$D$3)</f>
        <v>2.784223531175752E-3</v>
      </c>
      <c r="G13" s="14">
        <f ca="1">OFFSET('y-hat'!$AB$3,$C13+G$3,$D$3)</f>
        <v>2.8713985091479561E-2</v>
      </c>
      <c r="H13" s="14">
        <f ca="1">OFFSET('y-hat'!$AB$3,$C13+H$3,$D$3)</f>
        <v>-3.2091053822281154E-2</v>
      </c>
      <c r="I13" s="14">
        <f ca="1">OFFSET('y-hat'!$AB$3,$C13+I$3,$D$3)</f>
        <v>4.0553679810350517E-4</v>
      </c>
      <c r="J13" s="14">
        <f ca="1">OFFSET('y-hat'!$AB$3,$C13+J$3,$D$3)</f>
        <v>2.6209685588631935E-2</v>
      </c>
      <c r="K13" s="14">
        <f ca="1">OFFSET('y-hat'!$AB$3,$C13+K$3,$D$3)</f>
        <v>-1.2179364914089889E-2</v>
      </c>
      <c r="L13" s="14">
        <f ca="1">OFFSET('y-hat'!$AB$3,$C13+L$3,$D$3)</f>
        <v>-2.3225438343513264E-2</v>
      </c>
      <c r="M13" s="14">
        <f ca="1">OFFSET('y-hat'!$AB$3,$C13+M$3,$D$3)</f>
        <v>2.9219521606590002E-2</v>
      </c>
      <c r="N13" s="14">
        <f ca="1">OFFSET('y-hat'!$AB$3,$C13+N$3,$D$3)</f>
        <v>3.49373414108975E-2</v>
      </c>
      <c r="O13" s="14">
        <f ca="1">OFFSET('y-hat'!$AB$3,$C13+O$3,$D$3)</f>
        <v>2.6857642924444432E-2</v>
      </c>
      <c r="P13" s="14">
        <f ca="1">OFFSET('y-hat'!$AB$3,$C13+P$3,$D$3)</f>
        <v>3.3547512010389781E-2</v>
      </c>
      <c r="Q13" s="14">
        <f t="shared" ca="1" si="1"/>
        <v>1.0179651597988023E-2</v>
      </c>
    </row>
    <row r="14" spans="3:17">
      <c r="C14" s="17">
        <f t="shared" si="2"/>
        <v>115</v>
      </c>
      <c r="D14" s="16">
        <f t="shared" si="3"/>
        <v>2002</v>
      </c>
      <c r="E14" s="14">
        <f ca="1">OFFSET('y-hat'!$AB$3,$C14+E$3,$D$3)</f>
        <v>-1.2038586444831035E-3</v>
      </c>
      <c r="F14" s="14">
        <f ca="1">OFFSET('y-hat'!$AB$3,$C14+F$3,$D$3)</f>
        <v>1.8502322704202875E-2</v>
      </c>
      <c r="G14" s="14">
        <f ca="1">OFFSET('y-hat'!$AB$3,$C14+G$3,$D$3)</f>
        <v>3.2251073961418159E-2</v>
      </c>
      <c r="H14" s="14">
        <f ca="1">OFFSET('y-hat'!$AB$3,$C14+H$3,$D$3)</f>
        <v>-2.7979233713782792E-2</v>
      </c>
      <c r="I14" s="14">
        <f ca="1">OFFSET('y-hat'!$AB$3,$C14+I$3,$D$3)</f>
        <v>-4.0003091287953353E-2</v>
      </c>
      <c r="J14" s="14">
        <f ca="1">OFFSET('y-hat'!$AB$3,$C14+J$3,$D$3)</f>
        <v>3.6308938227993352E-2</v>
      </c>
      <c r="K14" s="14">
        <f ca="1">OFFSET('y-hat'!$AB$3,$C14+K$3,$D$3)</f>
        <v>-4.3429282731117416E-2</v>
      </c>
      <c r="L14" s="14">
        <f ca="1">OFFSET('y-hat'!$AB$3,$C14+L$3,$D$3)</f>
        <v>3.0751182354468666E-4</v>
      </c>
      <c r="M14" s="14">
        <f ca="1">OFFSET('y-hat'!$AB$3,$C14+M$3,$D$3)</f>
        <v>1.0556071514999267E-2</v>
      </c>
      <c r="N14" s="14">
        <f ca="1">OFFSET('y-hat'!$AB$3,$C14+N$3,$D$3)</f>
        <v>-3.0578301176173113E-2</v>
      </c>
      <c r="O14" s="14">
        <f ca="1">OFFSET('y-hat'!$AB$3,$C14+O$3,$D$3)</f>
        <v>-1.0461239709902335E-3</v>
      </c>
      <c r="P14" s="14">
        <f ca="1">OFFSET('y-hat'!$AB$3,$C14+P$3,$D$3)</f>
        <v>2.1520532488106106E-2</v>
      </c>
      <c r="Q14" s="14">
        <f t="shared" ca="1" si="1"/>
        <v>-2.0661200670196306E-3</v>
      </c>
    </row>
    <row r="15" spans="3:17">
      <c r="C15" s="17">
        <f t="shared" si="2"/>
        <v>127</v>
      </c>
      <c r="D15" s="16">
        <f t="shared" si="3"/>
        <v>2003</v>
      </c>
      <c r="E15" s="14">
        <f ca="1">OFFSET('y-hat'!$AB$3,$C15+E$3,$D$3)</f>
        <v>-6.9993336367351212E-3</v>
      </c>
      <c r="F15" s="14">
        <f ca="1">OFFSET('y-hat'!$AB$3,$C15+F$3,$D$3)</f>
        <v>1.9631261517475844E-2</v>
      </c>
      <c r="G15" s="14">
        <f ca="1">OFFSET('y-hat'!$AB$3,$C15+G$3,$D$3)</f>
        <v>-2.6358628207151208E-2</v>
      </c>
      <c r="H15" s="14">
        <f ca="1">OFFSET('y-hat'!$AB$3,$C15+H$3,$D$3)</f>
        <v>2.48372456291855E-2</v>
      </c>
      <c r="I15" s="14">
        <f ca="1">OFFSET('y-hat'!$AB$3,$C15+I$3,$D$3)</f>
        <v>-4.8763080003493456E-2</v>
      </c>
      <c r="J15" s="14">
        <f ca="1">OFFSET('y-hat'!$AB$3,$C15+J$3,$D$3)</f>
        <v>-2.8957379921032127E-2</v>
      </c>
      <c r="K15" s="14">
        <f ca="1">OFFSET('y-hat'!$AB$3,$C15+K$3,$D$3)</f>
        <v>-4.4380809909086915E-3</v>
      </c>
      <c r="L15" s="14">
        <f ca="1">OFFSET('y-hat'!$AB$3,$C15+L$3,$D$3)</f>
        <v>-1.8881490922485047E-2</v>
      </c>
      <c r="M15" s="14">
        <f ca="1">OFFSET('y-hat'!$AB$3,$C15+M$3,$D$3)</f>
        <v>-1.3295912584215957E-2</v>
      </c>
      <c r="N15" s="14">
        <f ca="1">OFFSET('y-hat'!$AB$3,$C15+N$3,$D$3)</f>
        <v>1.6094016598509241E-2</v>
      </c>
      <c r="O15" s="14">
        <f ca="1">OFFSET('y-hat'!$AB$3,$C15+O$3,$D$3)</f>
        <v>-9.2975219948672038E-3</v>
      </c>
      <c r="P15" s="14">
        <f ca="1">OFFSET('y-hat'!$AB$3,$C15+P$3,$D$3)</f>
        <v>-1.1832166724919564E-3</v>
      </c>
      <c r="Q15" s="14">
        <f t="shared" ca="1" si="1"/>
        <v>-8.1343434323508483E-3</v>
      </c>
    </row>
    <row r="16" spans="3:17">
      <c r="C16" s="17">
        <f t="shared" si="2"/>
        <v>139</v>
      </c>
      <c r="D16" s="16">
        <f t="shared" si="3"/>
        <v>2004</v>
      </c>
      <c r="E16" s="14">
        <f ca="1">OFFSET('y-hat'!$AB$3,$C16+E$3,$D$3)</f>
        <v>1.2686284775243544E-2</v>
      </c>
      <c r="F16" s="14">
        <f ca="1">OFFSET('y-hat'!$AB$3,$C16+F$3,$D$3)</f>
        <v>-1.7043792625526296E-2</v>
      </c>
      <c r="G16" s="14">
        <f ca="1">OFFSET('y-hat'!$AB$3,$C16+G$3,$D$3)</f>
        <v>-9.4703864546599726E-4</v>
      </c>
      <c r="H16" s="14">
        <f ca="1">OFFSET('y-hat'!$AB$3,$C16+H$3,$D$3)</f>
        <v>5.6037285821746205E-2</v>
      </c>
      <c r="I16" s="14">
        <f ca="1">OFFSET('y-hat'!$AB$3,$C16+I$3,$D$3)</f>
        <v>-2.9508292214720611E-2</v>
      </c>
      <c r="J16" s="14">
        <f ca="1">OFFSET('y-hat'!$AB$3,$C16+J$3,$D$3)</f>
        <v>-2.5044424529492362E-2</v>
      </c>
      <c r="K16" s="14">
        <f ca="1">OFFSET('y-hat'!$AB$3,$C16+K$3,$D$3)</f>
        <v>-3.1200287220347997E-2</v>
      </c>
      <c r="L16" s="14">
        <f ca="1">OFFSET('y-hat'!$AB$3,$C16+L$3,$D$3)</f>
        <v>-5.0294505902011627E-3</v>
      </c>
      <c r="M16" s="14">
        <f ca="1">OFFSET('y-hat'!$AB$3,$C16+M$3,$D$3)</f>
        <v>-1.327345363305894E-2</v>
      </c>
      <c r="N16" s="14">
        <f ca="1">OFFSET('y-hat'!$AB$3,$C16+N$3,$D$3)</f>
        <v>-2.7198299197113758E-2</v>
      </c>
      <c r="O16" s="14">
        <f ca="1">OFFSET('y-hat'!$AB$3,$C16+O$3,$D$3)</f>
        <v>-3.0435224371600966E-2</v>
      </c>
      <c r="P16" s="14">
        <f ca="1">OFFSET('y-hat'!$AB$3,$C16+P$3,$D$3)</f>
        <v>-1.8135563147825499E-3</v>
      </c>
      <c r="Q16" s="14">
        <f t="shared" ca="1" si="1"/>
        <v>-9.3975207287767416E-3</v>
      </c>
    </row>
    <row r="17" spans="3:17">
      <c r="C17" s="17">
        <f t="shared" si="2"/>
        <v>151</v>
      </c>
      <c r="D17" s="16">
        <f t="shared" si="3"/>
        <v>2005</v>
      </c>
      <c r="E17" s="14">
        <f ca="1">OFFSET('y-hat'!$AB$3,$C17+E$3,$D$3)</f>
        <v>-5.0154302970602258E-3</v>
      </c>
      <c r="F17" s="14">
        <f ca="1">OFFSET('y-hat'!$AB$3,$C17+F$3,$D$3)</f>
        <v>-5.6700661470106021E-3</v>
      </c>
      <c r="G17" s="14">
        <f ca="1">OFFSET('y-hat'!$AB$3,$C17+G$3,$D$3)</f>
        <v>-1.7408779235797919E-3</v>
      </c>
      <c r="H17" s="14">
        <f ca="1">OFFSET('y-hat'!$AB$3,$C17+H$3,$D$3)</f>
        <v>-3.4842259376635103E-3</v>
      </c>
      <c r="I17" s="14">
        <f ca="1">OFFSET('y-hat'!$AB$3,$C17+I$3,$D$3)</f>
        <v>-1.3635309107334345E-2</v>
      </c>
      <c r="J17" s="14">
        <f ca="1">OFFSET('y-hat'!$AB$3,$C17+J$3,$D$3)</f>
        <v>-1.65246258885355E-2</v>
      </c>
      <c r="K17" s="14">
        <f ca="1">OFFSET('y-hat'!$AB$3,$C17+K$3,$D$3)</f>
        <v>6.7183692427317445E-3</v>
      </c>
      <c r="L17" s="14">
        <f ca="1">OFFSET('y-hat'!$AB$3,$C17+L$3,$D$3)</f>
        <v>-1.5126129150640608E-2</v>
      </c>
      <c r="M17" s="14">
        <f ca="1">OFFSET('y-hat'!$AB$3,$C17+M$3,$D$3)</f>
        <v>-4.0434296069716588E-2</v>
      </c>
      <c r="N17" s="14">
        <f ca="1">OFFSET('y-hat'!$AB$3,$C17+N$3,$D$3)</f>
        <v>3.3007575893379111E-2</v>
      </c>
      <c r="O17" s="14">
        <f ca="1">OFFSET('y-hat'!$AB$3,$C17+O$3,$D$3)</f>
        <v>-3.7876572875949817E-2</v>
      </c>
      <c r="P17" s="14">
        <f ca="1">OFFSET('y-hat'!$AB$3,$C17+P$3,$D$3)</f>
        <v>-3.2558808716179569E-2</v>
      </c>
      <c r="Q17" s="14">
        <f t="shared" ca="1" si="1"/>
        <v>-1.1028366414796641E-2</v>
      </c>
    </row>
    <row r="18" spans="3:17">
      <c r="C18" s="17">
        <f t="shared" si="2"/>
        <v>163</v>
      </c>
      <c r="D18" s="16">
        <f t="shared" si="3"/>
        <v>2006</v>
      </c>
      <c r="E18" s="14">
        <f ca="1">OFFSET('y-hat'!$AB$3,$C18+E$3,$D$3)</f>
        <v>-2.4249868979259542E-2</v>
      </c>
      <c r="F18" s="14">
        <f ca="1">OFFSET('y-hat'!$AB$3,$C18+F$3,$D$3)</f>
        <v>8.7213696743566084E-3</v>
      </c>
      <c r="G18" s="14">
        <f ca="1">OFFSET('y-hat'!$AB$3,$C18+G$3,$D$3)</f>
        <v>1.7534614948728738E-2</v>
      </c>
      <c r="H18" s="14">
        <f ca="1">OFFSET('y-hat'!$AB$3,$C18+H$3,$D$3)</f>
        <v>1.223368439412771E-2</v>
      </c>
      <c r="I18" s="14">
        <f ca="1">OFFSET('y-hat'!$AB$3,$C18+I$3,$D$3)</f>
        <v>-3.0120947285373779E-2</v>
      </c>
      <c r="J18" s="14">
        <f ca="1">OFFSET('y-hat'!$AB$3,$C18+J$3,$D$3)</f>
        <v>3.9459953037971124E-3</v>
      </c>
      <c r="K18" s="14">
        <f ca="1">OFFSET('y-hat'!$AB$3,$C18+K$3,$D$3)</f>
        <v>-7.7082531375907391E-3</v>
      </c>
      <c r="L18" s="14">
        <f ca="1">OFFSET('y-hat'!$AB$3,$C18+L$3,$D$3)</f>
        <v>-2.9855509446976972E-2</v>
      </c>
      <c r="M18" s="14">
        <f ca="1">OFFSET('y-hat'!$AB$3,$C18+M$3,$D$3)</f>
        <v>-1.8121638364291044E-2</v>
      </c>
      <c r="N18" s="14">
        <f ca="1">OFFSET('y-hat'!$AB$3,$C18+N$3,$D$3)</f>
        <v>3.6107370206014823E-2</v>
      </c>
      <c r="O18" s="14">
        <f ca="1">OFFSET('y-hat'!$AB$3,$C18+O$3,$D$3)</f>
        <v>-1.9541163472644965E-2</v>
      </c>
      <c r="P18" s="14">
        <f ca="1">OFFSET('y-hat'!$AB$3,$C18+P$3,$D$3)</f>
        <v>1.0427318399685805E-3</v>
      </c>
      <c r="Q18" s="14">
        <f t="shared" ca="1" si="1"/>
        <v>-4.1676345265952881E-3</v>
      </c>
    </row>
    <row r="19" spans="3:17">
      <c r="C19" s="17">
        <f t="shared" si="2"/>
        <v>175</v>
      </c>
      <c r="D19" s="16">
        <f t="shared" si="3"/>
        <v>2007</v>
      </c>
      <c r="E19" s="14">
        <f ca="1">OFFSET('y-hat'!$AB$3,$C19+E$3,$D$3)</f>
        <v>-3.6711592903258733E-2</v>
      </c>
      <c r="F19" s="14">
        <f ca="1">OFFSET('y-hat'!$AB$3,$C19+F$3,$D$3)</f>
        <v>5.9255710724222858E-2</v>
      </c>
      <c r="G19" s="14">
        <f ca="1">OFFSET('y-hat'!$AB$3,$C19+G$3,$D$3)</f>
        <v>-1.2896537494270936E-2</v>
      </c>
      <c r="H19" s="14">
        <f ca="1">OFFSET('y-hat'!$AB$3,$C19+H$3,$D$3)</f>
        <v>9.0881184790263649E-4</v>
      </c>
      <c r="I19" s="14">
        <f ca="1">OFFSET('y-hat'!$AB$3,$C19+I$3,$D$3)</f>
        <v>-1.8849453010733208E-2</v>
      </c>
      <c r="J19" s="14">
        <f ca="1">OFFSET('y-hat'!$AB$3,$C19+J$3,$D$3)</f>
        <v>5.5510664350864915E-3</v>
      </c>
      <c r="K19" s="14">
        <f ca="1">OFFSET('y-hat'!$AB$3,$C19+K$3,$D$3)</f>
        <v>-1.0220268344860504E-2</v>
      </c>
      <c r="L19" s="14">
        <f ca="1">OFFSET('y-hat'!$AB$3,$C19+L$3,$D$3)</f>
        <v>-2.4206117723624583E-3</v>
      </c>
      <c r="M19" s="14">
        <f ca="1">OFFSET('y-hat'!$AB$3,$C19+M$3,$D$3)</f>
        <v>7.5627402671052E-3</v>
      </c>
      <c r="N19" s="14">
        <f ca="1">OFFSET('y-hat'!$AB$3,$C19+N$3,$D$3)</f>
        <v>-4.9739237826049458E-4</v>
      </c>
      <c r="O19" s="14">
        <f ca="1">OFFSET('y-hat'!$AB$3,$C19+O$3,$D$3)</f>
        <v>1.0365603432931518E-2</v>
      </c>
      <c r="P19" s="14">
        <f ca="1">OFFSET('y-hat'!$AB$3,$C19+P$3,$D$3)</f>
        <v>-1.2298930279121402E-3</v>
      </c>
      <c r="Q19" s="14">
        <f t="shared" ca="1" si="1"/>
        <v>6.8181981299185671E-5</v>
      </c>
    </row>
    <row r="20" spans="3:17">
      <c r="C20" s="17">
        <f t="shared" si="2"/>
        <v>187</v>
      </c>
      <c r="D20" s="16">
        <f t="shared" si="3"/>
        <v>2008</v>
      </c>
      <c r="E20" s="14">
        <f ca="1">OFFSET('y-hat'!$AB$3,$C20+E$3,$D$3)</f>
        <v>1.3877789300997607E-2</v>
      </c>
      <c r="F20" s="14">
        <f ca="1">OFFSET('y-hat'!$AB$3,$C20+F$3,$D$3)</f>
        <v>2.5085432126126885E-3</v>
      </c>
      <c r="G20" s="14">
        <f ca="1">OFFSET('y-hat'!$AB$3,$C20+G$3,$D$3)</f>
        <v>3.9770376056305651E-2</v>
      </c>
      <c r="H20" s="14">
        <f ca="1">OFFSET('y-hat'!$AB$3,$C20+H$3,$D$3)</f>
        <v>-9.5156050590761102E-3</v>
      </c>
      <c r="I20" s="14">
        <f ca="1">OFFSET('y-hat'!$AB$3,$C20+I$3,$D$3)</f>
        <v>4.8249053396051733E-2</v>
      </c>
      <c r="J20" s="14">
        <f ca="1">OFFSET('y-hat'!$AB$3,$C20+J$3,$D$3)</f>
        <v>-1.3201051062391502E-2</v>
      </c>
      <c r="K20" s="14">
        <f ca="1">OFFSET('y-hat'!$AB$3,$C20+K$3,$D$3)</f>
        <v>5.1159785771940159E-3</v>
      </c>
      <c r="L20" s="14">
        <f ca="1">OFFSET('y-hat'!$AB$3,$C20+L$3,$D$3)</f>
        <v>3.8661366975163237E-2</v>
      </c>
      <c r="M20" s="14">
        <f ca="1">OFFSET('y-hat'!$AB$3,$C20+M$3,$D$3)</f>
        <v>3.2373355089052785E-2</v>
      </c>
      <c r="N20" s="14">
        <f ca="1">OFFSET('y-hat'!$AB$3,$C20+N$3,$D$3)</f>
        <v>6.4730380158858521E-3</v>
      </c>
      <c r="O20" s="14">
        <f ca="1">OFFSET('y-hat'!$AB$3,$C20+O$3,$D$3)</f>
        <v>-1.3563247564726261E-2</v>
      </c>
      <c r="P20" s="14">
        <f ca="1">OFFSET('y-hat'!$AB$3,$C20+P$3,$D$3)</f>
        <v>2.3630841838008488E-3</v>
      </c>
      <c r="Q20" s="14">
        <f t="shared" ca="1" si="1"/>
        <v>1.2759390093405881E-2</v>
      </c>
    </row>
    <row r="21" spans="3:17">
      <c r="C21" s="17">
        <f t="shared" si="2"/>
        <v>199</v>
      </c>
      <c r="D21" s="16">
        <f t="shared" si="3"/>
        <v>2009</v>
      </c>
      <c r="E21" s="14">
        <f ca="1">OFFSET('y-hat'!$AB$3,$C21+E$3,$D$3)</f>
        <v>1.0509341524071234E-2</v>
      </c>
      <c r="F21" s="14">
        <f ca="1">OFFSET('y-hat'!$AB$3,$C21+F$3,$D$3)</f>
        <v>1.8776163980965498E-2</v>
      </c>
      <c r="G21" s="14">
        <f ca="1">OFFSET('y-hat'!$AB$3,$C21+G$3,$D$3)</f>
        <v>-2.4997419645489693E-2</v>
      </c>
      <c r="H21" s="14">
        <f ca="1">OFFSET('y-hat'!$AB$3,$C21+H$3,$D$3)</f>
        <v>-3.5965752144026308E-2</v>
      </c>
      <c r="I21" s="14">
        <f ca="1">OFFSET('y-hat'!$AB$3,$C21+I$3,$D$3)</f>
        <v>-8.4660197675620972E-3</v>
      </c>
      <c r="J21" s="14">
        <f ca="1">OFFSET('y-hat'!$AB$3,$C21+J$3,$D$3)</f>
        <v>-1.5412577755692282E-2</v>
      </c>
      <c r="K21" s="14">
        <f ca="1">OFFSET('y-hat'!$AB$3,$C21+K$3,$D$3)</f>
        <v>-5.7424034984561011E-3</v>
      </c>
      <c r="L21" s="14">
        <f ca="1">OFFSET('y-hat'!$AB$3,$C21+L$3,$D$3)</f>
        <v>-2.0388741631255949E-2</v>
      </c>
      <c r="M21" s="14">
        <f ca="1">OFFSET('y-hat'!$AB$3,$C21+M$3,$D$3)</f>
        <v>9.8821334672635989E-3</v>
      </c>
      <c r="N21" s="14">
        <f ca="1">OFFSET('y-hat'!$AB$3,$C21+N$3,$D$3)</f>
        <v>-2.2074034051292598E-2</v>
      </c>
      <c r="O21" s="14">
        <f ca="1">OFFSET('y-hat'!$AB$3,$C21+O$3,$D$3)</f>
        <v>-7.814395895248509E-3</v>
      </c>
      <c r="P21" s="14">
        <f ca="1">OFFSET('y-hat'!$AB$3,$C21+P$3,$D$3)</f>
        <v>-2.2570039162340214E-2</v>
      </c>
      <c r="Q21" s="14">
        <f t="shared" ca="1" si="1"/>
        <v>-1.0355312048255285E-2</v>
      </c>
    </row>
    <row r="22" spans="3:17">
      <c r="C22" s="17">
        <f t="shared" si="2"/>
        <v>211</v>
      </c>
      <c r="D22" s="16">
        <f t="shared" si="3"/>
        <v>2010</v>
      </c>
      <c r="E22" s="14">
        <f ca="1">OFFSET('y-hat'!$AB$3,$C22+E$3,$D$3)</f>
        <v>1.6757998124144725E-2</v>
      </c>
      <c r="F22" s="14">
        <f ca="1">OFFSET('y-hat'!$AB$3,$C22+F$3,$D$3)</f>
        <v>-1.7285233245845306E-2</v>
      </c>
      <c r="G22" s="14">
        <f ca="1">OFFSET('y-hat'!$AB$3,$C22+G$3,$D$3)</f>
        <v>-2.7184960634217388E-2</v>
      </c>
      <c r="H22" s="14">
        <f ca="1">OFFSET('y-hat'!$AB$3,$C22+H$3,$D$3)</f>
        <v>1.1737761712609358E-2</v>
      </c>
      <c r="I22" s="14">
        <f ca="1">OFFSET('y-hat'!$AB$3,$C22+I$3,$D$3)</f>
        <v>-3.9894674683909129E-2</v>
      </c>
      <c r="J22" s="14">
        <f ca="1">OFFSET('y-hat'!$AB$3,$C22+J$3,$D$3)</f>
        <v>-1.0329994010391363E-3</v>
      </c>
      <c r="K22" s="14">
        <f ca="1">OFFSET('y-hat'!$AB$3,$C22+K$3,$D$3)</f>
        <v>2.2390973744505185E-2</v>
      </c>
      <c r="L22" s="14">
        <f ca="1">OFFSET('y-hat'!$AB$3,$C22+L$3,$D$3)</f>
        <v>3.3699118523885054E-2</v>
      </c>
      <c r="M22" s="14">
        <f ca="1">OFFSET('y-hat'!$AB$3,$C22+M$3,$D$3)</f>
        <v>-1.9548857572042996E-2</v>
      </c>
      <c r="N22" s="14">
        <f ca="1">OFFSET('y-hat'!$AB$3,$C22+N$3,$D$3)</f>
        <v>5.335489547526176E-2</v>
      </c>
      <c r="O22" s="14">
        <f ca="1">OFFSET('y-hat'!$AB$3,$C22+O$3,$D$3)</f>
        <v>-2.3420900370791732E-2</v>
      </c>
      <c r="P22" s="14">
        <f ca="1">OFFSET('y-hat'!$AB$3,$C22+P$3,$D$3)</f>
        <v>8.6978762979194792E-3</v>
      </c>
      <c r="Q22" s="14">
        <f t="shared" ca="1" si="1"/>
        <v>1.5225831642066562E-3</v>
      </c>
    </row>
    <row r="23" spans="3:17">
      <c r="C23" s="17">
        <f t="shared" si="2"/>
        <v>223</v>
      </c>
      <c r="D23" s="16">
        <f t="shared" si="3"/>
        <v>2011</v>
      </c>
      <c r="E23" s="14">
        <f ca="1">OFFSET('y-hat'!$AB$3,$C23+E$3,$D$3)</f>
        <v>3.091029955580466E-4</v>
      </c>
      <c r="F23" s="14">
        <f ca="1">OFFSET('y-hat'!$AB$3,$C23+F$3,$D$3)</f>
        <v>-3.7096624378563092E-2</v>
      </c>
      <c r="G23" s="14">
        <f ca="1">OFFSET('y-hat'!$AB$3,$C23+G$3,$D$3)</f>
        <v>2.8710730502421539E-2</v>
      </c>
      <c r="H23" s="14">
        <f ca="1">OFFSET('y-hat'!$AB$3,$C23+H$3,$D$3)</f>
        <v>-4.8316028196168309E-3</v>
      </c>
      <c r="I23" s="14">
        <f ca="1">OFFSET('y-hat'!$AB$3,$C23+I$3,$D$3)</f>
        <v>-1.5023407561340803E-2</v>
      </c>
      <c r="J23" s="14">
        <f ca="1">OFFSET('y-hat'!$AB$3,$C23+J$3,$D$3)</f>
        <v>1.6100395694155362E-2</v>
      </c>
      <c r="K23" s="14">
        <f ca="1">OFFSET('y-hat'!$AB$3,$C23+K$3,$D$3)</f>
        <v>4.0146160898739777E-2</v>
      </c>
      <c r="L23" s="14">
        <f ca="1">OFFSET('y-hat'!$AB$3,$C23+L$3,$D$3)</f>
        <v>2.5482659025156888E-2</v>
      </c>
      <c r="M23" s="14">
        <f ca="1">OFFSET('y-hat'!$AB$3,$C23+M$3,$D$3)</f>
        <v>3.1448465714283932E-2</v>
      </c>
      <c r="N23" s="14">
        <f ca="1">OFFSET('y-hat'!$AB$3,$C23+N$3,$D$3)</f>
        <v>-1.2648239724317428E-3</v>
      </c>
      <c r="O23" s="14">
        <f ca="1">OFFSET('y-hat'!$AB$3,$C23+O$3,$D$3)</f>
        <v>4.6732644307201275E-2</v>
      </c>
      <c r="P23" s="14">
        <f ca="1">OFFSET('y-hat'!$AB$3,$C23+P$3,$D$3)</f>
        <v>6.42188530733547E-3</v>
      </c>
      <c r="Q23" s="14">
        <f t="shared" ca="1" si="1"/>
        <v>1.1427965476074985E-2</v>
      </c>
    </row>
    <row r="24" spans="3:17">
      <c r="C24" s="17">
        <f t="shared" si="2"/>
        <v>235</v>
      </c>
      <c r="D24" s="16">
        <f t="shared" si="3"/>
        <v>2012</v>
      </c>
      <c r="E24" s="14">
        <f ca="1">OFFSET('y-hat'!$AB$3,$C24+E$3,$D$3)</f>
        <v>1.3774933162356551E-2</v>
      </c>
      <c r="F24" s="14">
        <f ca="1">OFFSET('y-hat'!$AB$3,$C24+F$3,$D$3)</f>
        <v>-4.0278305923079294E-2</v>
      </c>
      <c r="G24" s="14">
        <f ca="1">OFFSET('y-hat'!$AB$3,$C24+G$3,$D$3)</f>
        <v>-1.4532222892494633E-2</v>
      </c>
      <c r="H24" s="14">
        <f ca="1">OFFSET('y-hat'!$AB$3,$C24+H$3,$D$3)</f>
        <v>-3.1584263214644706E-2</v>
      </c>
      <c r="I24" s="14">
        <f ca="1">OFFSET('y-hat'!$AB$3,$C24+I$3,$D$3)</f>
        <v>4.0150789815526722E-2</v>
      </c>
      <c r="J24" s="14">
        <f ca="1">OFFSET('y-hat'!$AB$3,$C24+J$3,$D$3)</f>
        <v>-2.8267198974459066E-4</v>
      </c>
      <c r="K24" s="14">
        <f ca="1">OFFSET('y-hat'!$AB$3,$C24+K$3,$D$3)</f>
        <v>5.4943472783822521E-2</v>
      </c>
      <c r="L24" s="14">
        <f ca="1">OFFSET('y-hat'!$AB$3,$C24+L$3,$D$3)</f>
        <v>8.1000370215162529E-2</v>
      </c>
      <c r="M24" s="14">
        <f ca="1">OFFSET('y-hat'!$AB$3,$C24+M$3,$D$3)</f>
        <v>9.7525978281612108E-2</v>
      </c>
      <c r="N24" s="14">
        <f ca="1">OFFSET('y-hat'!$AB$3,$C24+N$3,$D$3)</f>
        <v>8.1636737374608456E-2</v>
      </c>
      <c r="O24" s="14">
        <f ca="1">OFFSET('y-hat'!$AB$3,$C24+O$3,$D$3)</f>
        <v>4.5445049996408908E-2</v>
      </c>
      <c r="P24" s="14">
        <f ca="1">OFFSET('y-hat'!$AB$3,$C24+P$3,$D$3)</f>
        <v>0.11336889510710016</v>
      </c>
      <c r="Q24" s="14">
        <f t="shared" ca="1" si="1"/>
        <v>3.6764063559719562E-2</v>
      </c>
    </row>
    <row r="25" spans="3:17">
      <c r="C25" s="17"/>
      <c r="D25" s="16"/>
      <c r="E25" s="14">
        <f ca="1">AVERAGE(E4:E24)</f>
        <v>-4.3773754385172114E-3</v>
      </c>
      <c r="F25" s="14">
        <f t="shared" ref="F25:P25" ca="1" si="4">AVERAGE(F4:F24)</f>
        <v>-5.2065131630761599E-5</v>
      </c>
      <c r="G25" s="14">
        <f t="shared" ca="1" si="4"/>
        <v>2.2437652916721808E-3</v>
      </c>
      <c r="H25" s="14">
        <f t="shared" ca="1" si="4"/>
        <v>1.9803159583917122E-3</v>
      </c>
      <c r="I25" s="14">
        <f t="shared" ca="1" si="4"/>
        <v>6.0620418272403585E-3</v>
      </c>
      <c r="J25" s="14">
        <f t="shared" ca="1" si="4"/>
        <v>1.8841303912272311E-3</v>
      </c>
      <c r="K25" s="14">
        <f t="shared" ca="1" si="4"/>
        <v>1.9056798409691083E-3</v>
      </c>
      <c r="L25" s="14">
        <f t="shared" ca="1" si="4"/>
        <v>3.0671119059930002E-3</v>
      </c>
      <c r="M25" s="14">
        <f t="shared" ca="1" si="4"/>
        <v>6.0075089528115093E-3</v>
      </c>
      <c r="N25" s="14">
        <f t="shared" ca="1" si="4"/>
        <v>6.7962055479863243E-3</v>
      </c>
      <c r="O25" s="14">
        <f t="shared" ca="1" si="4"/>
        <v>2.2071438113100326E-3</v>
      </c>
      <c r="P25" s="14">
        <f t="shared" ca="1" si="4"/>
        <v>3.1867491458230307E-3</v>
      </c>
    </row>
    <row r="27" spans="3:17">
      <c r="E27" s="16">
        <v>1</v>
      </c>
      <c r="F27" s="16">
        <f>E27+1</f>
        <v>2</v>
      </c>
      <c r="G27" s="16">
        <f t="shared" ref="G27:P27" si="5">F27+1</f>
        <v>3</v>
      </c>
      <c r="H27" s="16">
        <f t="shared" si="5"/>
        <v>4</v>
      </c>
      <c r="I27" s="16">
        <f t="shared" si="5"/>
        <v>5</v>
      </c>
      <c r="J27" s="16">
        <f t="shared" si="5"/>
        <v>6</v>
      </c>
      <c r="K27" s="16">
        <f t="shared" si="5"/>
        <v>7</v>
      </c>
      <c r="L27" s="16">
        <f t="shared" si="5"/>
        <v>8</v>
      </c>
      <c r="M27" s="16">
        <f t="shared" si="5"/>
        <v>9</v>
      </c>
      <c r="N27" s="16">
        <f t="shared" si="5"/>
        <v>10</v>
      </c>
      <c r="O27" s="16">
        <f t="shared" si="5"/>
        <v>11</v>
      </c>
      <c r="P27" s="16">
        <f t="shared" si="5"/>
        <v>12</v>
      </c>
    </row>
    <row r="28" spans="3:17">
      <c r="D28" s="16">
        <f>D4</f>
        <v>1992</v>
      </c>
      <c r="E28" s="14"/>
      <c r="F28" s="14"/>
      <c r="G28" s="14"/>
      <c r="H28" s="14"/>
      <c r="I28" s="14"/>
      <c r="J28" s="14"/>
      <c r="K28" s="14"/>
      <c r="L28" s="14">
        <f t="shared" ref="L28:O28" ca="1" si="6">IF(ISNUMBER(L4),ABS(L4),"")</f>
        <v>7.707210569627922E-3</v>
      </c>
      <c r="M28" s="14">
        <f t="shared" ca="1" si="6"/>
        <v>1.6991603591878669E-2</v>
      </c>
      <c r="N28" s="14">
        <f t="shared" ca="1" si="6"/>
        <v>1.6585739307887187E-2</v>
      </c>
      <c r="O28" s="14">
        <f t="shared" ca="1" si="6"/>
        <v>7.3449991125150405E-4</v>
      </c>
      <c r="P28" s="14">
        <f ca="1">IF(ISNUMBER(P4),ABS(P4),"")</f>
        <v>3.7043593445518615E-2</v>
      </c>
      <c r="Q28" s="14">
        <f ca="1">AVERAGE(E28:P28)</f>
        <v>1.581252936523278E-2</v>
      </c>
    </row>
    <row r="29" spans="3:17">
      <c r="D29" s="16">
        <f t="shared" ref="D29:D48" si="7">D5</f>
        <v>1993</v>
      </c>
      <c r="E29" s="14">
        <f t="shared" ref="E29:P29" ca="1" si="8">IF(ISNUMBER(E5),ABS(E5),"")</f>
        <v>8.2895702452640996E-2</v>
      </c>
      <c r="F29" s="14">
        <f t="shared" ca="1" si="8"/>
        <v>6.7340781256501163E-3</v>
      </c>
      <c r="G29" s="14">
        <f t="shared" ca="1" si="8"/>
        <v>4.3829443672602143E-2</v>
      </c>
      <c r="H29" s="14">
        <f t="shared" ca="1" si="8"/>
        <v>2.0745962180531489E-2</v>
      </c>
      <c r="I29" s="14">
        <f t="shared" ca="1" si="8"/>
        <v>5.1578820270197043E-2</v>
      </c>
      <c r="J29" s="14">
        <f t="shared" ca="1" si="8"/>
        <v>3.36452047645572E-2</v>
      </c>
      <c r="K29" s="14">
        <f t="shared" ca="1" si="8"/>
        <v>3.0630510263360791E-2</v>
      </c>
      <c r="L29" s="14">
        <f t="shared" ca="1" si="8"/>
        <v>1.2563513837640317E-2</v>
      </c>
      <c r="M29" s="14">
        <f t="shared" ca="1" si="8"/>
        <v>1.7810216935931138E-2</v>
      </c>
      <c r="N29" s="14">
        <f t="shared" ca="1" si="8"/>
        <v>7.9663906184943411E-3</v>
      </c>
      <c r="O29" s="14">
        <f t="shared" ca="1" si="8"/>
        <v>2.4614900077025915E-2</v>
      </c>
      <c r="P29" s="14">
        <f t="shared" ca="1" si="8"/>
        <v>1.9393081228202522E-2</v>
      </c>
      <c r="Q29" s="14">
        <f t="shared" ref="Q29:Q48" ca="1" si="9">AVERAGE(E29:P29)</f>
        <v>2.9367318702236175E-2</v>
      </c>
    </row>
    <row r="30" spans="3:17">
      <c r="D30" s="16">
        <f t="shared" si="7"/>
        <v>1994</v>
      </c>
      <c r="E30" s="14">
        <f t="shared" ref="E30:P30" ca="1" si="10">IF(ISNUMBER(E6),ABS(E6),"")</f>
        <v>2.6085809421085487E-2</v>
      </c>
      <c r="F30" s="14">
        <f t="shared" ca="1" si="10"/>
        <v>7.8460353845172977E-3</v>
      </c>
      <c r="G30" s="14">
        <f t="shared" ca="1" si="10"/>
        <v>2.8285374803361622E-3</v>
      </c>
      <c r="H30" s="14">
        <f t="shared" ca="1" si="10"/>
        <v>2.0305268855175168E-2</v>
      </c>
      <c r="I30" s="14">
        <f t="shared" ca="1" si="10"/>
        <v>7.412593047840246E-3</v>
      </c>
      <c r="J30" s="14">
        <f t="shared" ca="1" si="10"/>
        <v>1.1020997568958302E-2</v>
      </c>
      <c r="K30" s="14">
        <f t="shared" ca="1" si="10"/>
        <v>4.9136734470220047E-5</v>
      </c>
      <c r="L30" s="14">
        <f t="shared" ca="1" si="10"/>
        <v>1.6609893291390832E-2</v>
      </c>
      <c r="M30" s="14">
        <f t="shared" ca="1" si="10"/>
        <v>8.6412802730975024E-3</v>
      </c>
      <c r="N30" s="14">
        <f t="shared" ca="1" si="10"/>
        <v>6.6454995833081535E-3</v>
      </c>
      <c r="O30" s="14">
        <f t="shared" ca="1" si="10"/>
        <v>1.6020634195983357E-2</v>
      </c>
      <c r="P30" s="14">
        <f t="shared" ca="1" si="10"/>
        <v>1.2083259496709603E-2</v>
      </c>
      <c r="Q30" s="14">
        <f t="shared" ca="1" si="9"/>
        <v>1.1295745444406027E-2</v>
      </c>
    </row>
    <row r="31" spans="3:17">
      <c r="D31" s="16">
        <f t="shared" si="7"/>
        <v>1995</v>
      </c>
      <c r="E31" s="14">
        <f t="shared" ref="E31:P31" ca="1" si="11">IF(ISNUMBER(E7),ABS(E7),"")</f>
        <v>2.311361579721587E-2</v>
      </c>
      <c r="F31" s="14">
        <f t="shared" ca="1" si="11"/>
        <v>2.3932934600902119E-2</v>
      </c>
      <c r="G31" s="14">
        <f t="shared" ca="1" si="11"/>
        <v>2.836945267932282E-2</v>
      </c>
      <c r="H31" s="14">
        <f t="shared" ca="1" si="11"/>
        <v>1.0609802857390689E-2</v>
      </c>
      <c r="I31" s="14">
        <f t="shared" ca="1" si="11"/>
        <v>4.8641424513770029E-2</v>
      </c>
      <c r="J31" s="14">
        <f t="shared" ca="1" si="11"/>
        <v>2.9570745989392258E-2</v>
      </c>
      <c r="K31" s="14">
        <f t="shared" ca="1" si="11"/>
        <v>3.5310012975973928E-2</v>
      </c>
      <c r="L31" s="14">
        <f t="shared" ca="1" si="11"/>
        <v>1.1554636253904578E-2</v>
      </c>
      <c r="M31" s="14">
        <f t="shared" ca="1" si="11"/>
        <v>3.3131897729356328E-3</v>
      </c>
      <c r="N31" s="14">
        <f t="shared" ca="1" si="11"/>
        <v>1.9397690304691906E-2</v>
      </c>
      <c r="O31" s="14">
        <f t="shared" ca="1" si="11"/>
        <v>4.1090355046403708E-3</v>
      </c>
      <c r="P31" s="14">
        <f t="shared" ca="1" si="11"/>
        <v>4.6717333026426852E-3</v>
      </c>
      <c r="Q31" s="14">
        <f t="shared" ca="1" si="9"/>
        <v>2.0216189546065234E-2</v>
      </c>
    </row>
    <row r="32" spans="3:17">
      <c r="D32" s="16">
        <f t="shared" si="7"/>
        <v>1996</v>
      </c>
      <c r="E32" s="14">
        <f t="shared" ref="E32:P32" ca="1" si="12">IF(ISNUMBER(E8),ABS(E8),"")</f>
        <v>1.6847717718175521E-2</v>
      </c>
      <c r="F32" s="14">
        <f t="shared" ca="1" si="12"/>
        <v>3.0218052943429972E-2</v>
      </c>
      <c r="G32" s="14">
        <f t="shared" ca="1" si="12"/>
        <v>4.697294294065857E-3</v>
      </c>
      <c r="H32" s="14">
        <f t="shared" ca="1" si="12"/>
        <v>2.6103763843414909E-2</v>
      </c>
      <c r="I32" s="14">
        <f t="shared" ca="1" si="12"/>
        <v>6.0173804327952489E-2</v>
      </c>
      <c r="J32" s="14">
        <f t="shared" ca="1" si="12"/>
        <v>3.5063613667951146E-2</v>
      </c>
      <c r="K32" s="14">
        <f t="shared" ca="1" si="12"/>
        <v>2.5969352327596232E-2</v>
      </c>
      <c r="L32" s="14">
        <f t="shared" ca="1" si="12"/>
        <v>1.7876810149460898E-2</v>
      </c>
      <c r="M32" s="14">
        <f t="shared" ca="1" si="12"/>
        <v>9.5765862769598854E-3</v>
      </c>
      <c r="N32" s="14">
        <f t="shared" ca="1" si="12"/>
        <v>7.5793214162325449E-3</v>
      </c>
      <c r="O32" s="14">
        <f t="shared" ca="1" si="12"/>
        <v>2.1088726721133801E-2</v>
      </c>
      <c r="P32" s="14">
        <f t="shared" ca="1" si="12"/>
        <v>6.7885874612936417E-3</v>
      </c>
      <c r="Q32" s="14">
        <f t="shared" ca="1" si="9"/>
        <v>2.1831969262305576E-2</v>
      </c>
    </row>
    <row r="33" spans="4:17">
      <c r="D33" s="16">
        <f t="shared" si="7"/>
        <v>1997</v>
      </c>
      <c r="E33" s="14">
        <f t="shared" ref="E33:P33" ca="1" si="13">IF(ISNUMBER(E9),ABS(E9),"")</f>
        <v>3.1106226963332099E-2</v>
      </c>
      <c r="F33" s="14">
        <f t="shared" ca="1" si="13"/>
        <v>8.0566662958941326E-2</v>
      </c>
      <c r="G33" s="14">
        <f t="shared" ca="1" si="13"/>
        <v>5.2661700050174898E-2</v>
      </c>
      <c r="H33" s="14">
        <f t="shared" ca="1" si="13"/>
        <v>1.9947861254374932E-2</v>
      </c>
      <c r="I33" s="14">
        <f t="shared" ca="1" si="13"/>
        <v>6.6095054452021393E-2</v>
      </c>
      <c r="J33" s="14">
        <f t="shared" ca="1" si="13"/>
        <v>3.5529853584573799E-2</v>
      </c>
      <c r="K33" s="14">
        <f t="shared" ca="1" si="13"/>
        <v>8.4743713175868974E-3</v>
      </c>
      <c r="L33" s="14">
        <f t="shared" ca="1" si="13"/>
        <v>4.0207067243508091E-3</v>
      </c>
      <c r="M33" s="14">
        <f t="shared" ca="1" si="13"/>
        <v>2.9632179850579102E-2</v>
      </c>
      <c r="N33" s="14">
        <f t="shared" ca="1" si="13"/>
        <v>4.6381221765312376E-2</v>
      </c>
      <c r="O33" s="14">
        <f t="shared" ca="1" si="13"/>
        <v>2.1348693666178923E-2</v>
      </c>
      <c r="P33" s="14">
        <f t="shared" ca="1" si="13"/>
        <v>2.7899202998022785E-3</v>
      </c>
      <c r="Q33" s="14">
        <f t="shared" ca="1" si="9"/>
        <v>3.3212871073935731E-2</v>
      </c>
    </row>
    <row r="34" spans="4:17">
      <c r="D34" s="16">
        <f t="shared" si="7"/>
        <v>1998</v>
      </c>
      <c r="E34" s="14">
        <f t="shared" ref="E34:P34" ca="1" si="14">IF(ISNUMBER(E10),ABS(E10),"")</f>
        <v>6.982558552365882E-4</v>
      </c>
      <c r="F34" s="14">
        <f t="shared" ca="1" si="14"/>
        <v>1.3514834771757534E-3</v>
      </c>
      <c r="G34" s="14">
        <f t="shared" ca="1" si="14"/>
        <v>1.8665790431465358E-2</v>
      </c>
      <c r="H34" s="14">
        <f t="shared" ca="1" si="14"/>
        <v>8.5829507976843914E-3</v>
      </c>
      <c r="I34" s="14">
        <f t="shared" ca="1" si="14"/>
        <v>3.8028554432119138E-2</v>
      </c>
      <c r="J34" s="14">
        <f t="shared" ca="1" si="14"/>
        <v>1.561877472103566E-2</v>
      </c>
      <c r="K34" s="14">
        <f t="shared" ca="1" si="14"/>
        <v>8.9933596664929505E-3</v>
      </c>
      <c r="L34" s="14">
        <f t="shared" ca="1" si="14"/>
        <v>5.4747330655569868E-3</v>
      </c>
      <c r="M34" s="14">
        <f t="shared" ca="1" si="14"/>
        <v>4.5745817137803214E-2</v>
      </c>
      <c r="N34" s="14">
        <f t="shared" ca="1" si="14"/>
        <v>9.1416680345410367E-2</v>
      </c>
      <c r="O34" s="14">
        <f t="shared" ca="1" si="14"/>
        <v>5.2946492193642981E-2</v>
      </c>
      <c r="P34" s="14">
        <f t="shared" ca="1" si="14"/>
        <v>1.1169594729546716E-2</v>
      </c>
      <c r="Q34" s="14">
        <f t="shared" ca="1" si="9"/>
        <v>2.4891040571097509E-2</v>
      </c>
    </row>
    <row r="35" spans="4:17">
      <c r="D35" s="16">
        <f t="shared" si="7"/>
        <v>1999</v>
      </c>
      <c r="E35" s="14">
        <f t="shared" ref="E35:P35" ca="1" si="15">IF(ISNUMBER(E11),ABS(E11),"")</f>
        <v>5.1515929377295731E-2</v>
      </c>
      <c r="F35" s="14">
        <f t="shared" ca="1" si="15"/>
        <v>2.5925366910795868E-2</v>
      </c>
      <c r="G35" s="14">
        <f t="shared" ca="1" si="15"/>
        <v>5.4781156503442487E-2</v>
      </c>
      <c r="H35" s="14">
        <f t="shared" ca="1" si="15"/>
        <v>5.3163180181848456E-3</v>
      </c>
      <c r="I35" s="14">
        <f t="shared" ca="1" si="15"/>
        <v>4.9707591476595495E-3</v>
      </c>
      <c r="J35" s="14">
        <f t="shared" ca="1" si="15"/>
        <v>4.5991786668651662E-3</v>
      </c>
      <c r="K35" s="14">
        <f t="shared" ca="1" si="15"/>
        <v>1.5169637977855156E-2</v>
      </c>
      <c r="L35" s="14">
        <f t="shared" ca="1" si="15"/>
        <v>6.6569941798305093E-3</v>
      </c>
      <c r="M35" s="14">
        <f t="shared" ca="1" si="15"/>
        <v>5.6835158650980089E-3</v>
      </c>
      <c r="N35" s="14">
        <f t="shared" ca="1" si="15"/>
        <v>2.6186199239285418E-2</v>
      </c>
      <c r="O35" s="14">
        <f t="shared" ca="1" si="15"/>
        <v>2.6478361000710542E-2</v>
      </c>
      <c r="P35" s="14">
        <f t="shared" ca="1" si="15"/>
        <v>4.6373959837538604E-3</v>
      </c>
      <c r="Q35" s="14">
        <f t="shared" ca="1" si="9"/>
        <v>1.9326734405898095E-2</v>
      </c>
    </row>
    <row r="36" spans="4:17">
      <c r="D36" s="16">
        <f t="shared" si="7"/>
        <v>2000</v>
      </c>
      <c r="E36" s="14">
        <f t="shared" ref="E36:P36" ca="1" si="16">IF(ISNUMBER(E12),ABS(E12),"")</f>
        <v>3.9575785633970344E-2</v>
      </c>
      <c r="F36" s="14">
        <f t="shared" ca="1" si="16"/>
        <v>1.1085541284244754E-3</v>
      </c>
      <c r="G36" s="14">
        <f t="shared" ca="1" si="16"/>
        <v>5.6097103369221933E-2</v>
      </c>
      <c r="H36" s="14">
        <f t="shared" ca="1" si="16"/>
        <v>1.9898866353427674E-2</v>
      </c>
      <c r="I36" s="14">
        <f t="shared" ca="1" si="16"/>
        <v>2.0127873401387745E-4</v>
      </c>
      <c r="J36" s="14">
        <f t="shared" ca="1" si="16"/>
        <v>1.5448713085939486E-2</v>
      </c>
      <c r="K36" s="14">
        <f t="shared" ca="1" si="16"/>
        <v>6.5362042595745982E-3</v>
      </c>
      <c r="L36" s="14">
        <f t="shared" ca="1" si="16"/>
        <v>2.2633118602442128E-2</v>
      </c>
      <c r="M36" s="14">
        <f t="shared" ca="1" si="16"/>
        <v>1.8063684881353827E-2</v>
      </c>
      <c r="N36" s="14">
        <f t="shared" ca="1" si="16"/>
        <v>1.6159253949250947E-2</v>
      </c>
      <c r="O36" s="14">
        <f t="shared" ca="1" si="16"/>
        <v>1.8040342323656238E-2</v>
      </c>
      <c r="P36" s="14">
        <f t="shared" ca="1" si="16"/>
        <v>6.2779132422384294E-3</v>
      </c>
      <c r="Q36" s="14">
        <f t="shared" ca="1" si="9"/>
        <v>1.8336734880292829E-2</v>
      </c>
    </row>
    <row r="37" spans="4:17">
      <c r="D37" s="16">
        <f t="shared" si="7"/>
        <v>2001</v>
      </c>
      <c r="E37" s="14">
        <f t="shared" ref="E37:P37" ca="1" si="17">IF(ISNUMBER(E13),ABS(E13),"")</f>
        <v>6.9762272940281159E-3</v>
      </c>
      <c r="F37" s="14">
        <f t="shared" ca="1" si="17"/>
        <v>2.784223531175752E-3</v>
      </c>
      <c r="G37" s="14">
        <f t="shared" ca="1" si="17"/>
        <v>2.8713985091479561E-2</v>
      </c>
      <c r="H37" s="14">
        <f t="shared" ca="1" si="17"/>
        <v>3.2091053822281154E-2</v>
      </c>
      <c r="I37" s="14">
        <f t="shared" ca="1" si="17"/>
        <v>4.0553679810350517E-4</v>
      </c>
      <c r="J37" s="14">
        <f t="shared" ca="1" si="17"/>
        <v>2.6209685588631935E-2</v>
      </c>
      <c r="K37" s="14">
        <f t="shared" ca="1" si="17"/>
        <v>1.2179364914089889E-2</v>
      </c>
      <c r="L37" s="14">
        <f t="shared" ca="1" si="17"/>
        <v>2.3225438343513264E-2</v>
      </c>
      <c r="M37" s="14">
        <f t="shared" ca="1" si="17"/>
        <v>2.9219521606590002E-2</v>
      </c>
      <c r="N37" s="14">
        <f t="shared" ca="1" si="17"/>
        <v>3.49373414108975E-2</v>
      </c>
      <c r="O37" s="14">
        <f t="shared" ca="1" si="17"/>
        <v>2.6857642924444432E-2</v>
      </c>
      <c r="P37" s="14">
        <f t="shared" ca="1" si="17"/>
        <v>3.3547512010389781E-2</v>
      </c>
      <c r="Q37" s="14">
        <f t="shared" ca="1" si="9"/>
        <v>2.1428961111302075E-2</v>
      </c>
    </row>
    <row r="38" spans="4:17">
      <c r="D38" s="16">
        <f t="shared" si="7"/>
        <v>2002</v>
      </c>
      <c r="E38" s="14">
        <f t="shared" ref="E38:P38" ca="1" si="18">IF(ISNUMBER(E14),ABS(E14),"")</f>
        <v>1.2038586444831035E-3</v>
      </c>
      <c r="F38" s="14">
        <f t="shared" ca="1" si="18"/>
        <v>1.8502322704202875E-2</v>
      </c>
      <c r="G38" s="14">
        <f t="shared" ca="1" si="18"/>
        <v>3.2251073961418159E-2</v>
      </c>
      <c r="H38" s="14">
        <f t="shared" ca="1" si="18"/>
        <v>2.7979233713782792E-2</v>
      </c>
      <c r="I38" s="14">
        <f t="shared" ca="1" si="18"/>
        <v>4.0003091287953353E-2</v>
      </c>
      <c r="J38" s="14">
        <f t="shared" ca="1" si="18"/>
        <v>3.6308938227993352E-2</v>
      </c>
      <c r="K38" s="14">
        <f t="shared" ca="1" si="18"/>
        <v>4.3429282731117416E-2</v>
      </c>
      <c r="L38" s="14">
        <f t="shared" ca="1" si="18"/>
        <v>3.0751182354468666E-4</v>
      </c>
      <c r="M38" s="14">
        <f t="shared" ca="1" si="18"/>
        <v>1.0556071514999267E-2</v>
      </c>
      <c r="N38" s="14">
        <f t="shared" ca="1" si="18"/>
        <v>3.0578301176173113E-2</v>
      </c>
      <c r="O38" s="14">
        <f t="shared" ca="1" si="18"/>
        <v>1.0461239709902335E-3</v>
      </c>
      <c r="P38" s="14">
        <f t="shared" ca="1" si="18"/>
        <v>2.1520532488106106E-2</v>
      </c>
      <c r="Q38" s="14">
        <f t="shared" ca="1" si="9"/>
        <v>2.1973861853730375E-2</v>
      </c>
    </row>
    <row r="39" spans="4:17">
      <c r="D39" s="16">
        <f t="shared" si="7"/>
        <v>2003</v>
      </c>
      <c r="E39" s="14">
        <f t="shared" ref="E39:P39" ca="1" si="19">IF(ISNUMBER(E15),ABS(E15),"")</f>
        <v>6.9993336367351212E-3</v>
      </c>
      <c r="F39" s="14">
        <f t="shared" ca="1" si="19"/>
        <v>1.9631261517475844E-2</v>
      </c>
      <c r="G39" s="14">
        <f t="shared" ca="1" si="19"/>
        <v>2.6358628207151208E-2</v>
      </c>
      <c r="H39" s="14">
        <f t="shared" ca="1" si="19"/>
        <v>2.48372456291855E-2</v>
      </c>
      <c r="I39" s="14">
        <f t="shared" ca="1" si="19"/>
        <v>4.8763080003493456E-2</v>
      </c>
      <c r="J39" s="14">
        <f t="shared" ca="1" si="19"/>
        <v>2.8957379921032127E-2</v>
      </c>
      <c r="K39" s="14">
        <f t="shared" ca="1" si="19"/>
        <v>4.4380809909086915E-3</v>
      </c>
      <c r="L39" s="14">
        <f t="shared" ca="1" si="19"/>
        <v>1.8881490922485047E-2</v>
      </c>
      <c r="M39" s="14">
        <f t="shared" ca="1" si="19"/>
        <v>1.3295912584215957E-2</v>
      </c>
      <c r="N39" s="14">
        <f t="shared" ca="1" si="19"/>
        <v>1.6094016598509241E-2</v>
      </c>
      <c r="O39" s="14">
        <f t="shared" ca="1" si="19"/>
        <v>9.2975219948672038E-3</v>
      </c>
      <c r="P39" s="14">
        <f t="shared" ca="1" si="19"/>
        <v>1.1832166724919564E-3</v>
      </c>
      <c r="Q39" s="14">
        <f t="shared" ca="1" si="9"/>
        <v>1.8228097389879277E-2</v>
      </c>
    </row>
    <row r="40" spans="4:17">
      <c r="D40" s="16">
        <f t="shared" si="7"/>
        <v>2004</v>
      </c>
      <c r="E40" s="14">
        <f t="shared" ref="E40:P40" ca="1" si="20">IF(ISNUMBER(E16),ABS(E16),"")</f>
        <v>1.2686284775243544E-2</v>
      </c>
      <c r="F40" s="14">
        <f t="shared" ca="1" si="20"/>
        <v>1.7043792625526296E-2</v>
      </c>
      <c r="G40" s="14">
        <f t="shared" ca="1" si="20"/>
        <v>9.4703864546599726E-4</v>
      </c>
      <c r="H40" s="14">
        <f t="shared" ca="1" si="20"/>
        <v>5.6037285821746205E-2</v>
      </c>
      <c r="I40" s="14">
        <f t="shared" ca="1" si="20"/>
        <v>2.9508292214720611E-2</v>
      </c>
      <c r="J40" s="14">
        <f t="shared" ca="1" si="20"/>
        <v>2.5044424529492362E-2</v>
      </c>
      <c r="K40" s="14">
        <f t="shared" ca="1" si="20"/>
        <v>3.1200287220347997E-2</v>
      </c>
      <c r="L40" s="14">
        <f t="shared" ca="1" si="20"/>
        <v>5.0294505902011627E-3</v>
      </c>
      <c r="M40" s="14">
        <f t="shared" ca="1" si="20"/>
        <v>1.327345363305894E-2</v>
      </c>
      <c r="N40" s="14">
        <f t="shared" ca="1" si="20"/>
        <v>2.7198299197113758E-2</v>
      </c>
      <c r="O40" s="14">
        <f t="shared" ca="1" si="20"/>
        <v>3.0435224371600966E-2</v>
      </c>
      <c r="P40" s="14">
        <f t="shared" ca="1" si="20"/>
        <v>1.8135563147825499E-3</v>
      </c>
      <c r="Q40" s="14">
        <f t="shared" ca="1" si="9"/>
        <v>2.085144916160836E-2</v>
      </c>
    </row>
    <row r="41" spans="4:17">
      <c r="D41" s="16">
        <f t="shared" si="7"/>
        <v>2005</v>
      </c>
      <c r="E41" s="14">
        <f t="shared" ref="E41:P41" ca="1" si="21">IF(ISNUMBER(E17),ABS(E17),"")</f>
        <v>5.0154302970602258E-3</v>
      </c>
      <c r="F41" s="14">
        <f t="shared" ca="1" si="21"/>
        <v>5.6700661470106021E-3</v>
      </c>
      <c r="G41" s="14">
        <f t="shared" ca="1" si="21"/>
        <v>1.7408779235797919E-3</v>
      </c>
      <c r="H41" s="14">
        <f t="shared" ca="1" si="21"/>
        <v>3.4842259376635103E-3</v>
      </c>
      <c r="I41" s="14">
        <f t="shared" ca="1" si="21"/>
        <v>1.3635309107334345E-2</v>
      </c>
      <c r="J41" s="14">
        <f t="shared" ca="1" si="21"/>
        <v>1.65246258885355E-2</v>
      </c>
      <c r="K41" s="14">
        <f t="shared" ca="1" si="21"/>
        <v>6.7183692427317445E-3</v>
      </c>
      <c r="L41" s="14">
        <f t="shared" ca="1" si="21"/>
        <v>1.5126129150640608E-2</v>
      </c>
      <c r="M41" s="14">
        <f t="shared" ca="1" si="21"/>
        <v>4.0434296069716588E-2</v>
      </c>
      <c r="N41" s="14">
        <f t="shared" ca="1" si="21"/>
        <v>3.3007575893379111E-2</v>
      </c>
      <c r="O41" s="14">
        <f t="shared" ca="1" si="21"/>
        <v>3.7876572875949817E-2</v>
      </c>
      <c r="P41" s="14">
        <f t="shared" ca="1" si="21"/>
        <v>3.2558808716179569E-2</v>
      </c>
      <c r="Q41" s="14">
        <f t="shared" ca="1" si="9"/>
        <v>1.7649357270815114E-2</v>
      </c>
    </row>
    <row r="42" spans="4:17">
      <c r="D42" s="16">
        <f t="shared" si="7"/>
        <v>2006</v>
      </c>
      <c r="E42" s="14">
        <f t="shared" ref="E42:P42" ca="1" si="22">IF(ISNUMBER(E18),ABS(E18),"")</f>
        <v>2.4249868979259542E-2</v>
      </c>
      <c r="F42" s="14">
        <f t="shared" ca="1" si="22"/>
        <v>8.7213696743566084E-3</v>
      </c>
      <c r="G42" s="14">
        <f t="shared" ca="1" si="22"/>
        <v>1.7534614948728738E-2</v>
      </c>
      <c r="H42" s="14">
        <f t="shared" ca="1" si="22"/>
        <v>1.223368439412771E-2</v>
      </c>
      <c r="I42" s="14">
        <f t="shared" ca="1" si="22"/>
        <v>3.0120947285373779E-2</v>
      </c>
      <c r="J42" s="14">
        <f t="shared" ca="1" si="22"/>
        <v>3.9459953037971124E-3</v>
      </c>
      <c r="K42" s="14">
        <f t="shared" ca="1" si="22"/>
        <v>7.7082531375907391E-3</v>
      </c>
      <c r="L42" s="14">
        <f t="shared" ca="1" si="22"/>
        <v>2.9855509446976972E-2</v>
      </c>
      <c r="M42" s="14">
        <f t="shared" ca="1" si="22"/>
        <v>1.8121638364291044E-2</v>
      </c>
      <c r="N42" s="14">
        <f t="shared" ca="1" si="22"/>
        <v>3.6107370206014823E-2</v>
      </c>
      <c r="O42" s="14">
        <f t="shared" ca="1" si="22"/>
        <v>1.9541163472644965E-2</v>
      </c>
      <c r="P42" s="14">
        <f t="shared" ca="1" si="22"/>
        <v>1.0427318399685805E-3</v>
      </c>
      <c r="Q42" s="14">
        <f t="shared" ca="1" si="9"/>
        <v>1.7431928921094218E-2</v>
      </c>
    </row>
    <row r="43" spans="4:17">
      <c r="D43" s="16">
        <f t="shared" si="7"/>
        <v>2007</v>
      </c>
      <c r="E43" s="14">
        <f t="shared" ref="E43:P43" ca="1" si="23">IF(ISNUMBER(E19),ABS(E19),"")</f>
        <v>3.6711592903258733E-2</v>
      </c>
      <c r="F43" s="14">
        <f t="shared" ca="1" si="23"/>
        <v>5.9255710724222858E-2</v>
      </c>
      <c r="G43" s="14">
        <f t="shared" ca="1" si="23"/>
        <v>1.2896537494270936E-2</v>
      </c>
      <c r="H43" s="14">
        <f t="shared" ca="1" si="23"/>
        <v>9.0881184790263649E-4</v>
      </c>
      <c r="I43" s="14">
        <f t="shared" ca="1" si="23"/>
        <v>1.8849453010733208E-2</v>
      </c>
      <c r="J43" s="14">
        <f t="shared" ca="1" si="23"/>
        <v>5.5510664350864915E-3</v>
      </c>
      <c r="K43" s="14">
        <f t="shared" ca="1" si="23"/>
        <v>1.0220268344860504E-2</v>
      </c>
      <c r="L43" s="14">
        <f t="shared" ca="1" si="23"/>
        <v>2.4206117723624583E-3</v>
      </c>
      <c r="M43" s="14">
        <f t="shared" ca="1" si="23"/>
        <v>7.5627402671052E-3</v>
      </c>
      <c r="N43" s="14">
        <f t="shared" ca="1" si="23"/>
        <v>4.9739237826049458E-4</v>
      </c>
      <c r="O43" s="14">
        <f t="shared" ca="1" si="23"/>
        <v>1.0365603432931518E-2</v>
      </c>
      <c r="P43" s="14">
        <f t="shared" ca="1" si="23"/>
        <v>1.2298930279121402E-3</v>
      </c>
      <c r="Q43" s="14">
        <f t="shared" ca="1" si="9"/>
        <v>1.3872473469908933E-2</v>
      </c>
    </row>
    <row r="44" spans="4:17">
      <c r="D44" s="16">
        <f t="shared" si="7"/>
        <v>2008</v>
      </c>
      <c r="E44" s="14">
        <f t="shared" ref="E44:P44" ca="1" si="24">IF(ISNUMBER(E20),ABS(E20),"")</f>
        <v>1.3877789300997607E-2</v>
      </c>
      <c r="F44" s="14">
        <f t="shared" ca="1" si="24"/>
        <v>2.5085432126126885E-3</v>
      </c>
      <c r="G44" s="14">
        <f t="shared" ca="1" si="24"/>
        <v>3.9770376056305651E-2</v>
      </c>
      <c r="H44" s="14">
        <f t="shared" ca="1" si="24"/>
        <v>9.5156050590761102E-3</v>
      </c>
      <c r="I44" s="14">
        <f t="shared" ca="1" si="24"/>
        <v>4.8249053396051733E-2</v>
      </c>
      <c r="J44" s="14">
        <f t="shared" ca="1" si="24"/>
        <v>1.3201051062391502E-2</v>
      </c>
      <c r="K44" s="14">
        <f t="shared" ca="1" si="24"/>
        <v>5.1159785771940159E-3</v>
      </c>
      <c r="L44" s="14">
        <f t="shared" ca="1" si="24"/>
        <v>3.8661366975163237E-2</v>
      </c>
      <c r="M44" s="14">
        <f t="shared" ca="1" si="24"/>
        <v>3.2373355089052785E-2</v>
      </c>
      <c r="N44" s="14">
        <f t="shared" ca="1" si="24"/>
        <v>6.4730380158858521E-3</v>
      </c>
      <c r="O44" s="14">
        <f t="shared" ca="1" si="24"/>
        <v>1.3563247564726261E-2</v>
      </c>
      <c r="P44" s="14">
        <f t="shared" ca="1" si="24"/>
        <v>2.3630841838008488E-3</v>
      </c>
      <c r="Q44" s="14">
        <f t="shared" ca="1" si="9"/>
        <v>1.8806040707771525E-2</v>
      </c>
    </row>
    <row r="45" spans="4:17">
      <c r="D45" s="16">
        <f t="shared" si="7"/>
        <v>2009</v>
      </c>
      <c r="E45" s="14">
        <f t="shared" ref="E45:P45" ca="1" si="25">IF(ISNUMBER(E21),ABS(E21),"")</f>
        <v>1.0509341524071234E-2</v>
      </c>
      <c r="F45" s="14">
        <f t="shared" ca="1" si="25"/>
        <v>1.8776163980965498E-2</v>
      </c>
      <c r="G45" s="14">
        <f t="shared" ca="1" si="25"/>
        <v>2.4997419645489693E-2</v>
      </c>
      <c r="H45" s="14">
        <f t="shared" ca="1" si="25"/>
        <v>3.5965752144026308E-2</v>
      </c>
      <c r="I45" s="14">
        <f t="shared" ca="1" si="25"/>
        <v>8.4660197675620972E-3</v>
      </c>
      <c r="J45" s="14">
        <f t="shared" ca="1" si="25"/>
        <v>1.5412577755692282E-2</v>
      </c>
      <c r="K45" s="14">
        <f t="shared" ca="1" si="25"/>
        <v>5.7424034984561011E-3</v>
      </c>
      <c r="L45" s="14">
        <f t="shared" ca="1" si="25"/>
        <v>2.0388741631255949E-2</v>
      </c>
      <c r="M45" s="14">
        <f t="shared" ca="1" si="25"/>
        <v>9.8821334672635989E-3</v>
      </c>
      <c r="N45" s="14">
        <f t="shared" ca="1" si="25"/>
        <v>2.2074034051292598E-2</v>
      </c>
      <c r="O45" s="14">
        <f t="shared" ca="1" si="25"/>
        <v>7.814395895248509E-3</v>
      </c>
      <c r="P45" s="14">
        <f t="shared" ca="1" si="25"/>
        <v>2.2570039162340214E-2</v>
      </c>
      <c r="Q45" s="14">
        <f t="shared" ca="1" si="9"/>
        <v>1.6883251876972007E-2</v>
      </c>
    </row>
    <row r="46" spans="4:17">
      <c r="D46" s="16">
        <f t="shared" si="7"/>
        <v>2010</v>
      </c>
      <c r="E46" s="14">
        <f t="shared" ref="E46:P46" ca="1" si="26">IF(ISNUMBER(E22),ABS(E22),"")</f>
        <v>1.6757998124144725E-2</v>
      </c>
      <c r="F46" s="14">
        <f t="shared" ca="1" si="26"/>
        <v>1.7285233245845306E-2</v>
      </c>
      <c r="G46" s="14">
        <f t="shared" ca="1" si="26"/>
        <v>2.7184960634217388E-2</v>
      </c>
      <c r="H46" s="14">
        <f t="shared" ca="1" si="26"/>
        <v>1.1737761712609358E-2</v>
      </c>
      <c r="I46" s="14">
        <f t="shared" ca="1" si="26"/>
        <v>3.9894674683909129E-2</v>
      </c>
      <c r="J46" s="14">
        <f t="shared" ca="1" si="26"/>
        <v>1.0329994010391363E-3</v>
      </c>
      <c r="K46" s="14">
        <f t="shared" ca="1" si="26"/>
        <v>2.2390973744505185E-2</v>
      </c>
      <c r="L46" s="14">
        <f t="shared" ca="1" si="26"/>
        <v>3.3699118523885054E-2</v>
      </c>
      <c r="M46" s="14">
        <f t="shared" ca="1" si="26"/>
        <v>1.9548857572042996E-2</v>
      </c>
      <c r="N46" s="14">
        <f t="shared" ca="1" si="26"/>
        <v>5.335489547526176E-2</v>
      </c>
      <c r="O46" s="14">
        <f t="shared" ca="1" si="26"/>
        <v>2.3420900370791732E-2</v>
      </c>
      <c r="P46" s="14">
        <f t="shared" ca="1" si="26"/>
        <v>8.6978762979194792E-3</v>
      </c>
      <c r="Q46" s="14">
        <f t="shared" ca="1" si="9"/>
        <v>2.2917187482180936E-2</v>
      </c>
    </row>
    <row r="47" spans="4:17">
      <c r="D47" s="16">
        <f t="shared" si="7"/>
        <v>2011</v>
      </c>
      <c r="E47" s="14">
        <f t="shared" ref="E47:P47" ca="1" si="27">IF(ISNUMBER(E23),ABS(E23),"")</f>
        <v>3.091029955580466E-4</v>
      </c>
      <c r="F47" s="14">
        <f t="shared" ca="1" si="27"/>
        <v>3.7096624378563092E-2</v>
      </c>
      <c r="G47" s="14">
        <f t="shared" ca="1" si="27"/>
        <v>2.8710730502421539E-2</v>
      </c>
      <c r="H47" s="14">
        <f t="shared" ca="1" si="27"/>
        <v>4.8316028196168309E-3</v>
      </c>
      <c r="I47" s="14">
        <f t="shared" ca="1" si="27"/>
        <v>1.5023407561340803E-2</v>
      </c>
      <c r="J47" s="14">
        <f t="shared" ca="1" si="27"/>
        <v>1.6100395694155362E-2</v>
      </c>
      <c r="K47" s="14">
        <f t="shared" ca="1" si="27"/>
        <v>4.0146160898739777E-2</v>
      </c>
      <c r="L47" s="14">
        <f t="shared" ca="1" si="27"/>
        <v>2.5482659025156888E-2</v>
      </c>
      <c r="M47" s="14">
        <f t="shared" ca="1" si="27"/>
        <v>3.1448465714283932E-2</v>
      </c>
      <c r="N47" s="14">
        <f t="shared" ca="1" si="27"/>
        <v>1.2648239724317428E-3</v>
      </c>
      <c r="O47" s="14">
        <f t="shared" ca="1" si="27"/>
        <v>4.6732644307201275E-2</v>
      </c>
      <c r="P47" s="14">
        <f t="shared" ca="1" si="27"/>
        <v>6.42188530733547E-3</v>
      </c>
      <c r="Q47" s="14">
        <f t="shared" ca="1" si="9"/>
        <v>2.1130708598067066E-2</v>
      </c>
    </row>
    <row r="48" spans="4:17">
      <c r="D48" s="16">
        <f t="shared" si="7"/>
        <v>2012</v>
      </c>
      <c r="E48" s="14">
        <f t="shared" ref="E48:P48" ca="1" si="28">IF(ISNUMBER(E24),ABS(E24),"")</f>
        <v>1.3774933162356551E-2</v>
      </c>
      <c r="F48" s="14">
        <f t="shared" ca="1" si="28"/>
        <v>4.0278305923079294E-2</v>
      </c>
      <c r="G48" s="14">
        <f t="shared" ca="1" si="28"/>
        <v>1.4532222892494633E-2</v>
      </c>
      <c r="H48" s="14">
        <f t="shared" ca="1" si="28"/>
        <v>3.1584263214644706E-2</v>
      </c>
      <c r="I48" s="14">
        <f t="shared" ca="1" si="28"/>
        <v>4.0150789815526722E-2</v>
      </c>
      <c r="J48" s="14">
        <f t="shared" ca="1" si="28"/>
        <v>2.8267198974459066E-4</v>
      </c>
      <c r="K48" s="14">
        <f t="shared" ca="1" si="28"/>
        <v>5.4943472783822521E-2</v>
      </c>
      <c r="L48" s="14">
        <f t="shared" ca="1" si="28"/>
        <v>8.1000370215162529E-2</v>
      </c>
      <c r="M48" s="14">
        <f t="shared" ca="1" si="28"/>
        <v>9.7525978281612108E-2</v>
      </c>
      <c r="N48" s="14">
        <f t="shared" ca="1" si="28"/>
        <v>8.1636737374608456E-2</v>
      </c>
      <c r="O48" s="14">
        <f t="shared" ca="1" si="28"/>
        <v>4.5445049996408908E-2</v>
      </c>
      <c r="P48" s="14">
        <f t="shared" ca="1" si="28"/>
        <v>0.11336889510710016</v>
      </c>
      <c r="Q48" s="14">
        <f t="shared" ca="1" si="9"/>
        <v>5.1210307563046766E-2</v>
      </c>
    </row>
    <row r="49" spans="5:16">
      <c r="E49" s="14">
        <f ca="1">AVERAGE(E28:E48)</f>
        <v>2.104554024280746E-2</v>
      </c>
      <c r="F49" s="14">
        <f t="shared" ref="F49" ca="1" si="29">AVERAGE(F28:F48)</f>
        <v>2.1261839309743683E-2</v>
      </c>
      <c r="G49" s="14">
        <f t="shared" ref="G49" ca="1" si="30">AVERAGE(G28:G48)</f>
        <v>2.5878447224182744E-2</v>
      </c>
      <c r="H49" s="14">
        <f t="shared" ref="H49" ca="1" si="31">AVERAGE(H28:H48)</f>
        <v>1.9135866013842345E-2</v>
      </c>
      <c r="I49" s="14">
        <f t="shared" ref="I49" ca="1" si="32">AVERAGE(I28:I48)</f>
        <v>3.0508597192883825E-2</v>
      </c>
      <c r="J49" s="14">
        <f t="shared" ref="J49" ca="1" si="33">AVERAGE(J28:J48)</f>
        <v>1.8453444692343238E-2</v>
      </c>
      <c r="K49" s="14">
        <f t="shared" ref="K49" ca="1" si="34">AVERAGE(K28:K48)</f>
        <v>1.8768274080363769E-2</v>
      </c>
      <c r="L49" s="14">
        <f t="shared" ref="L49" ca="1" si="35">AVERAGE(L28:L48)</f>
        <v>1.9008381671169184E-2</v>
      </c>
      <c r="M49" s="14">
        <f t="shared" ref="M49" ca="1" si="36">AVERAGE(M28:M48)</f>
        <v>2.2795261845231878E-2</v>
      </c>
      <c r="N49" s="14">
        <f t="shared" ref="N49" ca="1" si="37">AVERAGE(N28:N48)</f>
        <v>2.7692467727604839E-2</v>
      </c>
      <c r="O49" s="14">
        <f t="shared" ref="O49" ca="1" si="38">AVERAGE(O28:O48)</f>
        <v>2.179894175104902E-2</v>
      </c>
      <c r="P49" s="14">
        <f t="shared" ref="P49" ca="1" si="39">AVERAGE(P28:P48)</f>
        <v>1.6722529062763582E-2</v>
      </c>
    </row>
  </sheetData>
  <pageMargins left="0.7" right="0.7" top="0.75" bottom="0.75" header="0.3" footer="0.3"/>
  <pageSetup orientation="landscape" r:id="rId1"/>
  <headerFooter>
    <oddHeader>&amp;C&amp;F</oddHeader>
    <oddFooter>&amp;R&amp;D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stats</vt:lpstr>
      <vt:lpstr>y-hat</vt:lpstr>
      <vt:lpstr>residuals-summary</vt:lpstr>
      <vt:lpstr>residuals-details</vt:lpstr>
      <vt:lpstr>'residuals-details'!Print_Area</vt:lpstr>
      <vt:lpstr>'residuals-summary'!Print_Area</vt:lpstr>
      <vt:lpstr>'summary stats'!Print_Area</vt:lpstr>
    </vt:vector>
  </TitlesOfParts>
  <Company>Information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Park</dc:creator>
  <cp:lastModifiedBy>Jun Park</cp:lastModifiedBy>
  <cp:lastPrinted>2013-04-10T15:44:55Z</cp:lastPrinted>
  <dcterms:created xsi:type="dcterms:W3CDTF">2011-07-07T15:14:13Z</dcterms:created>
  <dcterms:modified xsi:type="dcterms:W3CDTF">2013-04-10T15:45:05Z</dcterms:modified>
</cp:coreProperties>
</file>