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Sheet1!$H$5:$K$15</definedName>
    <definedName name="_xlnm.Print_Titles" localSheetId="0">Sheet1!$C:$C</definedName>
  </definedNames>
  <calcPr calcId="125725" calcMode="manual" concurrentCalc="0"/>
</workbook>
</file>

<file path=xl/calcChain.xml><?xml version="1.0" encoding="utf-8"?>
<calcChain xmlns="http://schemas.openxmlformats.org/spreadsheetml/2006/main">
  <c r="E22" i="1"/>
  <c r="E23"/>
  <c r="F23"/>
  <c r="E24"/>
  <c r="F24"/>
  <c r="E25"/>
  <c r="F25"/>
  <c r="E26"/>
  <c r="F26"/>
  <c r="E27"/>
  <c r="F27"/>
  <c r="E28"/>
  <c r="F28"/>
  <c r="F29"/>
  <c r="H29"/>
  <c r="D12"/>
  <c r="F7"/>
  <c r="F8"/>
  <c r="F9"/>
  <c r="F10"/>
  <c r="E12"/>
  <c r="F12"/>
  <c r="F11"/>
  <c r="E29"/>
  <c r="K12"/>
  <c r="K15"/>
  <c r="F15"/>
</calcChain>
</file>

<file path=xl/comments1.xml><?xml version="1.0" encoding="utf-8"?>
<comments xmlns="http://schemas.openxmlformats.org/spreadsheetml/2006/main">
  <authors>
    <author>Jun Park</author>
    <author>mcarmstr</author>
  </authors>
  <commentList>
    <comment ref="C7" authorId="0">
      <text>
        <r>
          <rPr>
            <sz val="8"/>
            <color indexed="81"/>
            <rFont val="Tahoma"/>
            <family val="2"/>
          </rPr>
          <t>Source file: S:\Workgroups\FPC Marketing\Forecasting\Data\Forecast\B2012\Outdoor Service\01 B2012 Res OS-II kWh and Rev.xlsx
Tab: chart TM1
Cells: K74:M74</t>
        </r>
      </text>
    </comment>
    <comment ref="C8" authorId="0">
      <text>
        <r>
          <rPr>
            <sz val="8"/>
            <color indexed="81"/>
            <rFont val="Tahoma"/>
            <family val="2"/>
          </rPr>
          <t>Source file: S:\Workgroups\FPC Marketing\Forecasting\Data\Forecast\B2012\Outdoor Service\02 B2012 Com OS-II kWh and Rev.xlsx
Tab: chart TM1
Cells: K74:M74</t>
        </r>
      </text>
    </comment>
    <comment ref="C9" authorId="0">
      <text>
        <r>
          <rPr>
            <sz val="8"/>
            <color indexed="81"/>
            <rFont val="Tahoma"/>
            <family val="2"/>
          </rPr>
          <t>Source file: S:\Workgroups\FPC Marketing\Forecasting\Data\Forecast\B2012\Outdoor Service\03 B2012 Com OS-II BB kWh and Rev.xlsx
Tab: chart TM1
Cells: K74:M74</t>
        </r>
      </text>
    </comment>
    <comment ref="C10" authorId="0">
      <text>
        <r>
          <rPr>
            <sz val="8"/>
            <color indexed="81"/>
            <rFont val="Tahoma"/>
            <family val="2"/>
          </rPr>
          <t>Source file: S:\Workgroups\FPC Marketing\Forecasting\Data\Forecast\B2012\Outdoor Service\05 B2012 Ind OS-II kWh and Rev.xlsx
Tab: chart TM1
Cells: K74:M74</t>
        </r>
      </text>
    </comment>
    <comment ref="C11" authorId="0">
      <text>
        <r>
          <rPr>
            <sz val="8"/>
            <color indexed="81"/>
            <rFont val="Tahoma"/>
            <family val="2"/>
          </rPr>
          <t>Source file: S:\Workgroups\FPC Marketing\Forecasting\Data\Forecast\B2012\Outdoor Service\06 B2012 StL kWh and Rev.xlsx
Tab: chart TM1
Cells: N74:P74</t>
        </r>
      </text>
    </comment>
    <comment ref="H12" authorId="1">
      <text>
        <r>
          <rPr>
            <b/>
            <sz val="8"/>
            <color indexed="81"/>
            <rFont val="Tahoma"/>
            <family val="2"/>
          </rPr>
          <t>mcarmstr:</t>
        </r>
        <r>
          <rPr>
            <sz val="8"/>
            <color indexed="81"/>
            <rFont val="Tahoma"/>
            <family val="2"/>
          </rPr>
          <t xml:space="preserve">
S:\Workgroups\FPC Marketing\Forecasting\Data\Forecast\B2013\outdoor service\New Rates from Docket 110138-EI.pdf
middle of page 2</t>
        </r>
      </text>
    </comment>
    <comment ref="I12" authorId="1">
      <text>
        <r>
          <rPr>
            <b/>
            <sz val="8"/>
            <color indexed="81"/>
            <rFont val="Tahoma"/>
            <family val="2"/>
          </rPr>
          <t>mcarmstr:</t>
        </r>
        <r>
          <rPr>
            <sz val="8"/>
            <color indexed="81"/>
            <rFont val="Tahoma"/>
            <family val="2"/>
          </rPr>
          <t xml:space="preserve">
S:\Workgroups\FPC Marketing\Forecasting\Data\Forecast\B2013\outdoor service\New Rates from Docket 110138-EI.pdf
middle of page 4</t>
        </r>
      </text>
    </comment>
    <comment ref="C15" authorId="0">
      <text>
        <r>
          <rPr>
            <sz val="8"/>
            <color indexed="81"/>
            <rFont val="Tahoma"/>
            <family val="2"/>
          </rPr>
          <t>Source file: S:\Workgroups\FPC Marketing\Forecasting\Data\Forecast\B2012\Outdoor Service\04 B2012 Com OS-III kWh and Rev.xlsx
Tab: chart TM1
Cells: K74:M74</t>
        </r>
      </text>
    </comment>
    <comment ref="H15" authorId="1">
      <text>
        <r>
          <rPr>
            <b/>
            <sz val="8"/>
            <color indexed="81"/>
            <rFont val="Tahoma"/>
            <family val="2"/>
          </rPr>
          <t>mcarmstr:</t>
        </r>
        <r>
          <rPr>
            <sz val="8"/>
            <color indexed="81"/>
            <rFont val="Tahoma"/>
            <family val="2"/>
          </rPr>
          <t xml:space="preserve">
S:\Workgroups\FPC Marketing\Forecasting\Data\Forecast\B2013\outdoor service\New Rates from Docket 110138-EI.pdf
middle of page 2</t>
        </r>
      </text>
    </comment>
    <comment ref="I15" authorId="1">
      <text>
        <r>
          <rPr>
            <b/>
            <sz val="8"/>
            <color indexed="81"/>
            <rFont val="Tahoma"/>
            <family val="2"/>
          </rPr>
          <t>mcarmstr:</t>
        </r>
        <r>
          <rPr>
            <sz val="8"/>
            <color indexed="81"/>
            <rFont val="Tahoma"/>
            <family val="2"/>
          </rPr>
          <t xml:space="preserve">
S:\Workgroups\FPC Marketing\Forecasting\Data\Forecast\B2013\outdoor service\New Rates from Docket 110138-EI.pdf
middle of page 4</t>
        </r>
      </text>
    </comment>
  </commentList>
</comments>
</file>

<file path=xl/sharedStrings.xml><?xml version="1.0" encoding="utf-8"?>
<sst xmlns="http://schemas.openxmlformats.org/spreadsheetml/2006/main" count="22" uniqueCount="17">
  <si>
    <t>Billed kWh</t>
  </si>
  <si>
    <t>Billed Rev</t>
  </si>
  <si>
    <t>Com OS III</t>
  </si>
  <si>
    <t>Stl</t>
  </si>
  <si>
    <t>$/kWh</t>
  </si>
  <si>
    <t>Per Melinda Mixon, it is reasonable to assign the same % increase to the individual class &amp; rate; 2012-03-06</t>
  </si>
  <si>
    <t>Per Melinda Mixon, the street light class should consist of only OS II customers; 2012-03-06</t>
  </si>
  <si>
    <t>2013 Step Increase</t>
  </si>
  <si>
    <t>B2013</t>
  </si>
  <si>
    <t>Approved 2012</t>
  </si>
  <si>
    <t>Approved 2013</t>
  </si>
  <si>
    <t>WA $/kWh</t>
  </si>
  <si>
    <t>Res OS I/II</t>
  </si>
  <si>
    <t>Com OS I/II</t>
  </si>
  <si>
    <t>Com OS I/II BB</t>
  </si>
  <si>
    <t>Ind OS I/II</t>
  </si>
  <si>
    <t>Total OS I/II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</si>
</sst>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#,##0;\(#,##0\)"/>
    <numFmt numFmtId="165" formatCode="&quot;$&quot;#,##0.0000"/>
    <numFmt numFmtId="166" formatCode="&quot;$&quot;#,##0"/>
    <numFmt numFmtId="167" formatCode="0.000000"/>
    <numFmt numFmtId="168" formatCode="&quot;$&quot;#,##0.00000"/>
    <numFmt numFmtId="169" formatCode="_(* #,##0_);_(* \(#,##0\);_(* &quot;-&quot;??_);_(@_)"/>
    <numFmt numFmtId="170" formatCode="_(* #,##0.0000_);_(* \(#,##0.0000\);_(* &quot;-&quot;??_);_(@_)"/>
    <numFmt numFmtId="171" formatCode="_(* #,##0.00000_);_(* \(#,##0.00000\);_(* &quot;-&quot;??_);_(@_)"/>
  </numFmts>
  <fonts count="4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165" fontId="0" fillId="0" borderId="0" xfId="0" applyNumberFormat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Fill="1"/>
    <xf numFmtId="167" fontId="0" fillId="0" borderId="0" xfId="0" applyNumberFormat="1" applyFill="1"/>
    <xf numFmtId="165" fontId="0" fillId="0" borderId="0" xfId="0" applyNumberFormat="1" applyFill="1"/>
    <xf numFmtId="168" fontId="0" fillId="0" borderId="0" xfId="0" applyNumberFormat="1" applyFill="1"/>
    <xf numFmtId="168" fontId="0" fillId="0" borderId="0" xfId="0" applyNumberFormat="1"/>
    <xf numFmtId="0" fontId="0" fillId="0" borderId="0" xfId="0" quotePrefix="1" applyFill="1" applyAlignment="1">
      <alignment horizontal="left"/>
    </xf>
    <xf numFmtId="169" fontId="0" fillId="0" borderId="0" xfId="1" applyNumberFormat="1" applyFont="1"/>
    <xf numFmtId="170" fontId="0" fillId="0" borderId="0" xfId="1" applyNumberFormat="1" applyFont="1"/>
    <xf numFmtId="171" fontId="0" fillId="0" borderId="0" xfId="1" applyNumberFormat="1" applyFont="1"/>
    <xf numFmtId="170" fontId="0" fillId="0" borderId="1" xfId="1" applyNumberFormat="1" applyFont="1" applyBorder="1"/>
    <xf numFmtId="171" fontId="0" fillId="0" borderId="1" xfId="1" applyNumberFormat="1" applyFont="1" applyBorder="1"/>
    <xf numFmtId="164" fontId="0" fillId="0" borderId="0" xfId="0" applyNumberFormat="1" applyFill="1"/>
    <xf numFmtId="166" fontId="0" fillId="0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L29"/>
  <sheetViews>
    <sheetView tabSelected="1" workbookViewId="0"/>
  </sheetViews>
  <sheetFormatPr defaultRowHeight="15"/>
  <cols>
    <col min="1" max="2" width="2.7109375" customWidth="1"/>
    <col min="3" max="3" width="15.28515625" customWidth="1"/>
    <col min="4" max="5" width="15.7109375" customWidth="1"/>
    <col min="6" max="6" width="14.140625" customWidth="1"/>
    <col min="7" max="7" width="2.85546875" customWidth="1"/>
    <col min="8" max="9" width="14.140625" customWidth="1"/>
    <col min="10" max="10" width="3.140625" customWidth="1"/>
    <col min="11" max="11" width="17.140625" customWidth="1"/>
  </cols>
  <sheetData>
    <row r="5" spans="3:12">
      <c r="D5" s="3"/>
      <c r="E5" s="3"/>
      <c r="F5" s="3" t="s">
        <v>8</v>
      </c>
      <c r="G5" s="3"/>
      <c r="H5" s="4" t="s">
        <v>9</v>
      </c>
      <c r="I5" s="4" t="s">
        <v>10</v>
      </c>
      <c r="K5" s="3" t="s">
        <v>7</v>
      </c>
    </row>
    <row r="6" spans="3:12">
      <c r="D6" s="3" t="s">
        <v>0</v>
      </c>
      <c r="E6" s="3" t="s">
        <v>1</v>
      </c>
      <c r="F6" s="3" t="s">
        <v>4</v>
      </c>
      <c r="G6" s="3"/>
      <c r="H6" s="3" t="s">
        <v>4</v>
      </c>
      <c r="I6" s="3" t="s">
        <v>4</v>
      </c>
    </row>
    <row r="7" spans="3:12">
      <c r="C7" t="s">
        <v>12</v>
      </c>
      <c r="D7" s="16">
        <v>1762586</v>
      </c>
      <c r="E7" s="17">
        <v>241139.10761583771</v>
      </c>
      <c r="F7" s="7">
        <f t="shared" ref="F7:F11" si="0">E7/D7</f>
        <v>0.13680983941540312</v>
      </c>
      <c r="G7" s="7"/>
      <c r="H7" s="1"/>
      <c r="I7" s="1"/>
      <c r="K7" s="6"/>
      <c r="L7" s="10" t="s">
        <v>5</v>
      </c>
    </row>
    <row r="8" spans="3:12">
      <c r="C8" t="s">
        <v>13</v>
      </c>
      <c r="D8" s="16">
        <v>4756463.833333333</v>
      </c>
      <c r="E8" s="17">
        <v>546654.5426907473</v>
      </c>
      <c r="F8" s="7">
        <f t="shared" si="0"/>
        <v>0.11492877100416245</v>
      </c>
      <c r="G8" s="7"/>
      <c r="H8" s="1"/>
      <c r="I8" s="1"/>
      <c r="K8" s="6"/>
      <c r="L8" s="10" t="s">
        <v>5</v>
      </c>
    </row>
    <row r="9" spans="3:12">
      <c r="C9" s="2" t="s">
        <v>14</v>
      </c>
      <c r="D9" s="16">
        <v>274309</v>
      </c>
      <c r="E9" s="17">
        <v>6289.9954555581489</v>
      </c>
      <c r="F9" s="7">
        <f t="shared" si="0"/>
        <v>2.2930328409050193E-2</v>
      </c>
      <c r="G9" s="7"/>
      <c r="H9" s="1"/>
      <c r="I9" s="1"/>
      <c r="K9" s="6"/>
      <c r="L9" s="10" t="s">
        <v>5</v>
      </c>
    </row>
    <row r="10" spans="3:12">
      <c r="C10" t="s">
        <v>15</v>
      </c>
      <c r="D10" s="16">
        <v>74957.416666666672</v>
      </c>
      <c r="E10" s="17">
        <v>5676.1505519992634</v>
      </c>
      <c r="F10" s="7">
        <f t="shared" si="0"/>
        <v>7.5725002333537322E-2</v>
      </c>
      <c r="G10" s="7"/>
      <c r="H10" s="1"/>
      <c r="I10" s="1"/>
      <c r="K10" s="6"/>
      <c r="L10" s="10" t="s">
        <v>5</v>
      </c>
    </row>
    <row r="11" spans="3:12">
      <c r="C11" t="s">
        <v>3</v>
      </c>
      <c r="D11" s="16">
        <v>2134493.3333333335</v>
      </c>
      <c r="E11" s="17">
        <v>257491.99029301916</v>
      </c>
      <c r="F11" s="7">
        <f t="shared" si="0"/>
        <v>0.12063377583424285</v>
      </c>
      <c r="G11" s="7"/>
      <c r="H11" s="1"/>
      <c r="I11" s="1"/>
      <c r="K11" s="6"/>
      <c r="L11" s="10" t="s">
        <v>6</v>
      </c>
    </row>
    <row r="12" spans="3:12">
      <c r="C12" t="s">
        <v>16</v>
      </c>
      <c r="D12" s="16">
        <f>SUM(D7:D11)</f>
        <v>9002809.583333334</v>
      </c>
      <c r="E12" s="16">
        <f>SUM(E7:E11)</f>
        <v>1057251.7866071616</v>
      </c>
      <c r="F12" s="7">
        <f>E12/D12</f>
        <v>0.11743576011697773</v>
      </c>
      <c r="G12" s="7"/>
      <c r="H12" s="8">
        <v>2.2929999999999999E-2</v>
      </c>
      <c r="I12" s="8">
        <v>2.316E-2</v>
      </c>
      <c r="K12" s="6">
        <f>I12/H12</f>
        <v>1.0100305276929786</v>
      </c>
      <c r="L12" s="5"/>
    </row>
    <row r="13" spans="3:12">
      <c r="I13" s="9"/>
      <c r="K13" s="6"/>
    </row>
    <row r="14" spans="3:12">
      <c r="I14" s="9"/>
      <c r="K14" s="6"/>
    </row>
    <row r="15" spans="3:12">
      <c r="C15" t="s">
        <v>2</v>
      </c>
      <c r="D15" s="16">
        <v>3661386.0750000002</v>
      </c>
      <c r="E15" s="17">
        <v>158351.56619335446</v>
      </c>
      <c r="F15" s="7">
        <f>E15/D15</f>
        <v>4.3249076428891607E-2</v>
      </c>
      <c r="G15" s="7"/>
      <c r="H15" s="8">
        <v>4.3209999999999998E-2</v>
      </c>
      <c r="I15" s="8">
        <v>4.3650000000000001E-2</v>
      </c>
      <c r="K15" s="6">
        <f>I15/H15</f>
        <v>1.0101828280490628</v>
      </c>
    </row>
    <row r="16" spans="3:12">
      <c r="K16" s="5"/>
    </row>
    <row r="20" spans="3:8">
      <c r="C20" s="2"/>
    </row>
    <row r="22" spans="3:8">
      <c r="E22" s="11">
        <f>SUM(E7:E12)</f>
        <v>2114503.5732143233</v>
      </c>
      <c r="F22" s="3" t="s">
        <v>11</v>
      </c>
    </row>
    <row r="23" spans="3:8">
      <c r="E23" s="12">
        <f t="shared" ref="E23:E28" si="1">E7/$E$22</f>
        <v>0.11404052973496497</v>
      </c>
      <c r="F23" s="13">
        <f t="shared" ref="F23:F28" si="2">E23*F7</f>
        <v>1.5601866559888062E-2</v>
      </c>
    </row>
    <row r="24" spans="3:8">
      <c r="E24" s="12">
        <f t="shared" si="1"/>
        <v>0.25852618534938704</v>
      </c>
      <c r="F24" s="13">
        <f t="shared" si="2"/>
        <v>2.9712096754599359E-2</v>
      </c>
    </row>
    <row r="25" spans="3:8">
      <c r="E25" s="12">
        <f t="shared" si="1"/>
        <v>2.9746913342863402E-3</v>
      </c>
      <c r="F25" s="13">
        <f t="shared" si="2"/>
        <v>6.8210649210741494E-5</v>
      </c>
    </row>
    <row r="26" spans="3:8">
      <c r="E26" s="12">
        <f t="shared" si="1"/>
        <v>2.6843891984399764E-3</v>
      </c>
      <c r="F26" s="13">
        <f t="shared" si="2"/>
        <v>2.0327537831598959E-4</v>
      </c>
    </row>
    <row r="27" spans="3:8">
      <c r="E27" s="12">
        <f t="shared" si="1"/>
        <v>0.12177420438292166</v>
      </c>
      <c r="F27" s="13">
        <f t="shared" si="2"/>
        <v>1.4690082073922646E-2</v>
      </c>
    </row>
    <row r="28" spans="3:8">
      <c r="E28" s="14">
        <f t="shared" si="1"/>
        <v>0.5</v>
      </c>
      <c r="F28" s="15">
        <f t="shared" si="2"/>
        <v>5.8717880058488867E-2</v>
      </c>
    </row>
    <row r="29" spans="3:8">
      <c r="E29" s="12">
        <f>SUM(E23:E28)</f>
        <v>1</v>
      </c>
      <c r="F29" s="13">
        <f>AVERAGE(F23:F28)</f>
        <v>1.9832235245737611E-2</v>
      </c>
      <c r="H29" s="9">
        <f>H12-F29</f>
        <v>3.097764754262388E-3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mcarmstr</cp:lastModifiedBy>
  <cp:lastPrinted>2012-08-06T18:38:10Z</cp:lastPrinted>
  <dcterms:created xsi:type="dcterms:W3CDTF">2012-03-06T14:39:22Z</dcterms:created>
  <dcterms:modified xsi:type="dcterms:W3CDTF">2012-08-07T22:04:42Z</dcterms:modified>
</cp:coreProperties>
</file>