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20" windowHeight="12660"/>
  </bookViews>
  <sheets>
    <sheet name="customers-history" sheetId="1" r:id="rId1"/>
    <sheet name="customers-B2013A" sheetId="2" r:id="rId2"/>
    <sheet name="B2011 vs Act" sheetId="3" r:id="rId3"/>
  </sheets>
  <definedNames>
    <definedName name="_xlnm.Print_Area" localSheetId="0">'customers-history'!$A$1:$K$23</definedName>
  </definedNames>
  <calcPr calcId="125725" calcMode="manual" concurrentCalc="0"/>
</workbook>
</file>

<file path=xl/calcChain.xml><?xml version="1.0" encoding="utf-8"?>
<calcChain xmlns="http://schemas.openxmlformats.org/spreadsheetml/2006/main">
  <c r="D21" i="1"/>
  <c r="D20"/>
  <c r="A7"/>
  <c r="A8"/>
  <c r="A9"/>
  <c r="A10"/>
  <c r="A11"/>
  <c r="A12"/>
  <c r="A13"/>
  <c r="A14"/>
  <c r="A15"/>
  <c r="A16"/>
  <c r="A17"/>
  <c r="A18"/>
  <c r="K18"/>
  <c r="K17"/>
  <c r="K16"/>
  <c r="K15"/>
  <c r="K14"/>
  <c r="K13"/>
  <c r="K12"/>
  <c r="K11"/>
  <c r="K10"/>
  <c r="K9"/>
  <c r="K8"/>
  <c r="K7"/>
  <c r="H18"/>
  <c r="H17"/>
  <c r="H16"/>
  <c r="H15"/>
  <c r="H14"/>
  <c r="H13"/>
  <c r="H12"/>
  <c r="H11"/>
  <c r="H10"/>
  <c r="H9"/>
  <c r="H8"/>
  <c r="H7"/>
  <c r="E18"/>
  <c r="E17"/>
  <c r="E16"/>
  <c r="E15"/>
  <c r="E14"/>
  <c r="E13"/>
  <c r="E12"/>
  <c r="E11"/>
  <c r="E10"/>
  <c r="E9"/>
  <c r="E8"/>
  <c r="E7"/>
  <c r="A50" i="3"/>
  <c r="A51"/>
  <c r="A52"/>
  <c r="A53"/>
  <c r="A54"/>
  <c r="A55"/>
  <c r="A56"/>
  <c r="A57"/>
  <c r="A58"/>
  <c r="A59"/>
  <c r="A60"/>
  <c r="A61"/>
  <c r="A62"/>
  <c r="A63"/>
  <c r="H61"/>
  <c r="G61"/>
  <c r="H60"/>
  <c r="G60"/>
  <c r="H40"/>
  <c r="G40"/>
  <c r="H39"/>
  <c r="G39"/>
  <c r="A29"/>
  <c r="A30"/>
  <c r="A31"/>
  <c r="A32"/>
  <c r="A33"/>
  <c r="A34"/>
  <c r="A35"/>
  <c r="A36"/>
  <c r="A37"/>
  <c r="A38"/>
  <c r="A39"/>
  <c r="A40"/>
  <c r="A41"/>
  <c r="A42"/>
  <c r="A8"/>
  <c r="A9"/>
  <c r="A10"/>
  <c r="A11"/>
  <c r="A12"/>
  <c r="A13"/>
  <c r="A14"/>
  <c r="A15"/>
  <c r="A16"/>
  <c r="A17"/>
  <c r="A18"/>
  <c r="A19"/>
  <c r="H19"/>
  <c r="H18"/>
  <c r="H17"/>
  <c r="G19"/>
  <c r="G18"/>
  <c r="G17"/>
  <c r="A20"/>
  <c r="A21"/>
  <c r="F12" i="2"/>
  <c r="F11"/>
  <c r="F10"/>
  <c r="F9"/>
  <c r="F8"/>
  <c r="F7"/>
  <c r="E12"/>
  <c r="E11"/>
  <c r="E10"/>
  <c r="E9"/>
  <c r="E8"/>
  <c r="E7"/>
  <c r="A12"/>
  <c r="A7"/>
  <c r="A8"/>
  <c r="A9"/>
  <c r="A10"/>
  <c r="A11"/>
  <c r="J23" i="1"/>
  <c r="G23"/>
</calcChain>
</file>

<file path=xl/sharedStrings.xml><?xml version="1.0" encoding="utf-8"?>
<sst xmlns="http://schemas.openxmlformats.org/spreadsheetml/2006/main" count="174" uniqueCount="21">
  <si>
    <t>CUBE:</t>
  </si>
  <si>
    <t>forecasting:OpStat2</t>
  </si>
  <si>
    <t>Location</t>
  </si>
  <si>
    <t>FPC</t>
  </si>
  <si>
    <t>Total Tariff</t>
  </si>
  <si>
    <t>Retail</t>
  </si>
  <si>
    <t>Service Pt Count</t>
  </si>
  <si>
    <t>Dec</t>
  </si>
  <si>
    <t>Growth</t>
  </si>
  <si>
    <t>B2013A</t>
  </si>
  <si>
    <t>Residential</t>
  </si>
  <si>
    <t>Commercial</t>
  </si>
  <si>
    <t>07-12 CAGR</t>
  </si>
  <si>
    <t>Act</t>
  </si>
  <si>
    <t>Gains</t>
  </si>
  <si>
    <t>B2011</t>
  </si>
  <si>
    <t>B2011 vs Act</t>
  </si>
  <si>
    <t>Dec YTD</t>
  </si>
  <si>
    <t>00-07 CAGR</t>
  </si>
  <si>
    <t>08-12 Avg Gains</t>
  </si>
  <si>
    <t>This worksheet includes links to a database that cannot be provided, and the links were broken to maintain the integrity of the file.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</si>
</sst>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thin">
        <color auto="1"/>
      </bottom>
      <diagonal/>
    </border>
    <border>
      <left/>
      <right/>
      <top style="hair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hair">
        <color theme="0" tint="-0.49998474074526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3" fontId="0" fillId="0" borderId="0" xfId="0" applyNumberFormat="1"/>
    <xf numFmtId="0" fontId="0" fillId="0" borderId="0" xfId="0" quotePrefix="1" applyAlignment="1">
      <alignment horizontal="left"/>
    </xf>
    <xf numFmtId="164" fontId="1" fillId="2" borderId="0" xfId="0" applyNumberFormat="1" applyFont="1" applyFill="1"/>
    <xf numFmtId="164" fontId="0" fillId="0" borderId="0" xfId="0" applyNumberFormat="1"/>
    <xf numFmtId="3" fontId="1" fillId="2" borderId="0" xfId="0" applyNumberFormat="1" applyFont="1" applyFill="1"/>
    <xf numFmtId="0" fontId="1" fillId="2" borderId="0" xfId="0" quotePrefix="1" applyFont="1" applyFill="1" applyAlignment="1">
      <alignment horizontal="left"/>
    </xf>
    <xf numFmtId="0" fontId="1" fillId="2" borderId="0" xfId="0" applyFont="1" applyFill="1" applyAlignment="1"/>
    <xf numFmtId="0" fontId="1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/>
    <xf numFmtId="0" fontId="0" fillId="0" borderId="6" xfId="0" applyBorder="1"/>
    <xf numFmtId="3" fontId="0" fillId="0" borderId="7" xfId="0" applyNumberFormat="1" applyBorder="1"/>
    <xf numFmtId="164" fontId="1" fillId="2" borderId="8" xfId="0" applyNumberFormat="1" applyFont="1" applyFill="1" applyBorder="1"/>
    <xf numFmtId="3" fontId="1" fillId="2" borderId="9" xfId="0" applyNumberFormat="1" applyFont="1" applyFill="1" applyBorder="1"/>
    <xf numFmtId="164" fontId="1" fillId="2" borderId="10" xfId="0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0" xfId="0" quotePrefix="1" applyFont="1" applyAlignment="1">
      <alignment horizontal="left" wrapText="1"/>
    </xf>
    <xf numFmtId="0" fontId="0" fillId="0" borderId="0" xfId="0" applyAlignment="1">
      <alignment wrapText="1"/>
    </xf>
    <xf numFmtId="3" fontId="0" fillId="3" borderId="0" xfId="0" applyNumberFormat="1" applyFill="1"/>
    <xf numFmtId="3" fontId="0" fillId="3" borderId="19" xfId="0" applyNumberFormat="1" applyFill="1" applyBorder="1"/>
    <xf numFmtId="3" fontId="0" fillId="3" borderId="7" xfId="0" applyNumberFormat="1" applyFill="1" applyBorder="1"/>
    <xf numFmtId="3" fontId="1" fillId="3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9"/>
  <sheetViews>
    <sheetView tabSelected="1" zoomScaleNormal="100" zoomScaleSheetLayoutView="100" workbookViewId="0">
      <selection activeCell="N1" sqref="N1:R3"/>
    </sheetView>
  </sheetViews>
  <sheetFormatPr defaultRowHeight="15"/>
  <cols>
    <col min="1" max="2" width="6.5703125" customWidth="1"/>
    <col min="3" max="3" width="14.7109375" customWidth="1"/>
    <col min="4" max="4" width="12" customWidth="1"/>
    <col min="5" max="5" width="6.7109375" customWidth="1"/>
    <col min="6" max="6" width="1.7109375" customWidth="1"/>
    <col min="7" max="7" width="12" customWidth="1"/>
    <col min="8" max="8" width="6.7109375" customWidth="1"/>
    <col min="9" max="9" width="1.7109375" customWidth="1"/>
    <col min="10" max="10" width="12" customWidth="1"/>
    <col min="11" max="11" width="6.7109375" customWidth="1"/>
  </cols>
  <sheetData>
    <row r="1" spans="1:18">
      <c r="A1" t="s">
        <v>0</v>
      </c>
      <c r="B1" t="s">
        <v>1</v>
      </c>
      <c r="N1" s="34" t="s">
        <v>20</v>
      </c>
      <c r="O1" s="35"/>
      <c r="P1" s="35"/>
      <c r="Q1" s="35"/>
      <c r="R1" s="35"/>
    </row>
    <row r="2" spans="1:18">
      <c r="A2" s="1" t="s">
        <v>2</v>
      </c>
      <c r="B2" t="s">
        <v>3</v>
      </c>
      <c r="N2" s="35"/>
      <c r="O2" s="35"/>
      <c r="P2" s="35"/>
      <c r="Q2" s="35"/>
      <c r="R2" s="35"/>
    </row>
    <row r="3" spans="1:18">
      <c r="D3" s="12" t="s">
        <v>6</v>
      </c>
      <c r="E3" s="12"/>
      <c r="F3" s="12"/>
      <c r="G3" s="12" t="s">
        <v>6</v>
      </c>
      <c r="J3" s="12" t="s">
        <v>6</v>
      </c>
      <c r="N3" s="35"/>
      <c r="O3" s="35"/>
      <c r="P3" s="35"/>
      <c r="Q3" s="35"/>
      <c r="R3" s="35"/>
    </row>
    <row r="4" spans="1:18">
      <c r="D4" s="12" t="s">
        <v>4</v>
      </c>
      <c r="E4" s="12"/>
      <c r="F4" s="12"/>
      <c r="G4" s="12" t="s">
        <v>4</v>
      </c>
      <c r="J4" s="12" t="s">
        <v>4</v>
      </c>
    </row>
    <row r="5" spans="1:18">
      <c r="D5" s="13" t="s">
        <v>5</v>
      </c>
      <c r="E5" s="13"/>
      <c r="F5" s="13"/>
      <c r="G5" s="13" t="s">
        <v>10</v>
      </c>
      <c r="J5" s="13" t="s">
        <v>11</v>
      </c>
    </row>
    <row r="6" spans="1:18">
      <c r="A6" s="3">
        <v>2000</v>
      </c>
      <c r="B6" s="3" t="s">
        <v>7</v>
      </c>
      <c r="C6" t="s">
        <v>13</v>
      </c>
      <c r="D6" s="36">
        <v>370117</v>
      </c>
      <c r="E6" s="4"/>
      <c r="F6" s="4"/>
      <c r="G6" s="36">
        <v>321704</v>
      </c>
      <c r="J6" s="36">
        <v>47666</v>
      </c>
    </row>
    <row r="7" spans="1:18">
      <c r="A7" s="3">
        <f>A6+1</f>
        <v>2001</v>
      </c>
      <c r="B7" s="3" t="s">
        <v>7</v>
      </c>
      <c r="C7" t="s">
        <v>13</v>
      </c>
      <c r="D7" s="36">
        <v>376518</v>
      </c>
      <c r="E7" s="7">
        <f>D7/D6-1</f>
        <v>1.7294531188786211E-2</v>
      </c>
      <c r="F7" s="4"/>
      <c r="G7" s="36">
        <v>327104</v>
      </c>
      <c r="H7" s="7">
        <f>G7/G6-1</f>
        <v>1.6785616591649566E-2</v>
      </c>
      <c r="J7" s="36">
        <v>48654</v>
      </c>
      <c r="K7" s="7">
        <f>J7/J6-1</f>
        <v>2.0727562623253482E-2</v>
      </c>
    </row>
    <row r="8" spans="1:18">
      <c r="A8" s="3">
        <f t="shared" ref="A8:A12" si="0">A7+1</f>
        <v>2002</v>
      </c>
      <c r="B8" s="3" t="s">
        <v>7</v>
      </c>
      <c r="C8" t="s">
        <v>13</v>
      </c>
      <c r="D8" s="36">
        <v>383921</v>
      </c>
      <c r="E8" s="7">
        <f t="shared" ref="E8:E18" si="1">D8/D7-1</f>
        <v>1.9661742599291321E-2</v>
      </c>
      <c r="F8" s="4"/>
      <c r="G8" s="36">
        <v>333727</v>
      </c>
      <c r="H8" s="7">
        <f t="shared" ref="H8:H18" si="2">G8/G7-1</f>
        <v>2.0247383095284732E-2</v>
      </c>
      <c r="J8" s="36">
        <v>49411</v>
      </c>
      <c r="K8" s="7">
        <f t="shared" ref="K8:K18" si="3">J8/J7-1</f>
        <v>1.5558844082706358E-2</v>
      </c>
    </row>
    <row r="9" spans="1:18">
      <c r="A9" s="3">
        <f t="shared" si="0"/>
        <v>2003</v>
      </c>
      <c r="B9" s="3" t="s">
        <v>7</v>
      </c>
      <c r="C9" t="s">
        <v>13</v>
      </c>
      <c r="D9" s="36">
        <v>393856</v>
      </c>
      <c r="E9" s="7">
        <f t="shared" si="1"/>
        <v>2.5877719635029051E-2</v>
      </c>
      <c r="F9" s="4"/>
      <c r="G9" s="36">
        <v>341902</v>
      </c>
      <c r="H9" s="7">
        <f t="shared" si="2"/>
        <v>2.4496070141163395E-2</v>
      </c>
      <c r="J9" s="36">
        <v>51169</v>
      </c>
      <c r="K9" s="7">
        <f t="shared" si="3"/>
        <v>3.5579122057841417E-2</v>
      </c>
    </row>
    <row r="10" spans="1:18">
      <c r="A10" s="3">
        <f t="shared" si="0"/>
        <v>2004</v>
      </c>
      <c r="B10" s="3" t="s">
        <v>7</v>
      </c>
      <c r="C10" t="s">
        <v>13</v>
      </c>
      <c r="D10" s="36">
        <v>395772</v>
      </c>
      <c r="E10" s="7">
        <f t="shared" si="1"/>
        <v>4.8647221319466638E-3</v>
      </c>
      <c r="F10" s="4"/>
      <c r="G10" s="36">
        <v>343110</v>
      </c>
      <c r="H10" s="7">
        <f t="shared" si="2"/>
        <v>3.5331761732895206E-3</v>
      </c>
      <c r="J10" s="36">
        <v>51865</v>
      </c>
      <c r="K10" s="7">
        <f t="shared" si="3"/>
        <v>1.3601985577204934E-2</v>
      </c>
    </row>
    <row r="11" spans="1:18">
      <c r="A11" s="3">
        <f t="shared" si="0"/>
        <v>2005</v>
      </c>
      <c r="B11" s="3" t="s">
        <v>7</v>
      </c>
      <c r="C11" t="s">
        <v>13</v>
      </c>
      <c r="D11" s="36">
        <v>408639</v>
      </c>
      <c r="E11" s="7">
        <f t="shared" si="1"/>
        <v>3.2511142779175994E-2</v>
      </c>
      <c r="F11" s="4"/>
      <c r="G11" s="36">
        <v>354429</v>
      </c>
      <c r="H11" s="7">
        <f t="shared" si="2"/>
        <v>3.2989420302526939E-2</v>
      </c>
      <c r="J11" s="36">
        <v>53398</v>
      </c>
      <c r="K11" s="7">
        <f t="shared" si="3"/>
        <v>2.9557505061216682E-2</v>
      </c>
    </row>
    <row r="12" spans="1:18">
      <c r="A12" s="3">
        <f t="shared" si="0"/>
        <v>2006</v>
      </c>
      <c r="B12" s="3" t="s">
        <v>7</v>
      </c>
      <c r="C12" t="s">
        <v>13</v>
      </c>
      <c r="D12" s="36">
        <v>418890</v>
      </c>
      <c r="E12" s="7">
        <f t="shared" si="1"/>
        <v>2.5085711349136952E-2</v>
      </c>
      <c r="F12" s="4"/>
      <c r="G12" s="36">
        <v>364611</v>
      </c>
      <c r="H12" s="7">
        <f t="shared" si="2"/>
        <v>2.8727897547886849E-2</v>
      </c>
      <c r="J12" s="36">
        <v>53466</v>
      </c>
      <c r="K12" s="7">
        <f t="shared" si="3"/>
        <v>1.2734559346792018E-3</v>
      </c>
    </row>
    <row r="13" spans="1:18">
      <c r="A13" s="3">
        <f t="shared" ref="A13:A16" si="4">A12+1</f>
        <v>2007</v>
      </c>
      <c r="B13" s="3" t="s">
        <v>7</v>
      </c>
      <c r="C13" t="s">
        <v>13</v>
      </c>
      <c r="D13" s="36">
        <v>427661</v>
      </c>
      <c r="E13" s="7">
        <f t="shared" si="1"/>
        <v>2.0938671250208873E-2</v>
      </c>
      <c r="F13" s="4"/>
      <c r="G13" s="36">
        <v>373001</v>
      </c>
      <c r="H13" s="7">
        <f t="shared" si="2"/>
        <v>2.3010825235662224E-2</v>
      </c>
      <c r="J13" s="36">
        <v>53838</v>
      </c>
      <c r="K13" s="7">
        <f t="shared" si="3"/>
        <v>6.9576927393109056E-3</v>
      </c>
    </row>
    <row r="14" spans="1:18">
      <c r="A14" s="3">
        <f t="shared" si="4"/>
        <v>2008</v>
      </c>
      <c r="B14" s="3" t="s">
        <v>7</v>
      </c>
      <c r="C14" t="s">
        <v>13</v>
      </c>
      <c r="D14" s="36">
        <v>427927</v>
      </c>
      <c r="E14" s="7">
        <f t="shared" si="1"/>
        <v>6.2198797645796056E-4</v>
      </c>
      <c r="F14" s="4"/>
      <c r="G14" s="36">
        <v>373561</v>
      </c>
      <c r="H14" s="7">
        <f t="shared" si="2"/>
        <v>1.5013364575429122E-3</v>
      </c>
      <c r="J14" s="36">
        <v>53548</v>
      </c>
      <c r="K14" s="7">
        <f t="shared" si="3"/>
        <v>-5.3865299602511296E-3</v>
      </c>
    </row>
    <row r="15" spans="1:18">
      <c r="A15" s="3">
        <f t="shared" si="4"/>
        <v>2009</v>
      </c>
      <c r="B15" s="3" t="s">
        <v>7</v>
      </c>
      <c r="C15" t="s">
        <v>13</v>
      </c>
      <c r="D15" s="36">
        <v>428152</v>
      </c>
      <c r="E15" s="7">
        <f t="shared" si="1"/>
        <v>5.2579061381963221E-4</v>
      </c>
      <c r="F15" s="4"/>
      <c r="G15" s="36">
        <v>374070</v>
      </c>
      <c r="H15" s="7">
        <f t="shared" si="2"/>
        <v>1.3625619376755882E-3</v>
      </c>
      <c r="J15" s="36">
        <v>53272</v>
      </c>
      <c r="K15" s="7">
        <f t="shared" si="3"/>
        <v>-5.1542541271382136E-3</v>
      </c>
    </row>
    <row r="16" spans="1:18">
      <c r="A16" s="3">
        <f t="shared" si="4"/>
        <v>2010</v>
      </c>
      <c r="B16" s="3" t="s">
        <v>7</v>
      </c>
      <c r="C16" t="s">
        <v>13</v>
      </c>
      <c r="D16" s="36">
        <v>430656</v>
      </c>
      <c r="E16" s="7">
        <f t="shared" si="1"/>
        <v>5.8483902912984664E-3</v>
      </c>
      <c r="F16" s="4"/>
      <c r="G16" s="36">
        <v>376538</v>
      </c>
      <c r="H16" s="7">
        <f t="shared" si="2"/>
        <v>6.5976956184672364E-3</v>
      </c>
      <c r="J16" s="36">
        <v>53263</v>
      </c>
      <c r="K16" s="7">
        <f t="shared" si="3"/>
        <v>-1.6894428592884037E-4</v>
      </c>
    </row>
    <row r="17" spans="1:11">
      <c r="A17" s="3">
        <f t="shared" ref="A17:A18" si="5">A16+1</f>
        <v>2011</v>
      </c>
      <c r="B17" s="3" t="s">
        <v>7</v>
      </c>
      <c r="C17" t="s">
        <v>13</v>
      </c>
      <c r="D17" s="36">
        <v>432534</v>
      </c>
      <c r="E17" s="7">
        <f t="shared" si="1"/>
        <v>4.3607891217118944E-3</v>
      </c>
      <c r="F17" s="4"/>
      <c r="G17" s="36">
        <v>378227</v>
      </c>
      <c r="H17" s="7">
        <f t="shared" si="2"/>
        <v>4.4856030467044228E-3</v>
      </c>
      <c r="J17" s="36">
        <v>53450</v>
      </c>
      <c r="K17" s="7">
        <f t="shared" si="3"/>
        <v>3.510879972964398E-3</v>
      </c>
    </row>
    <row r="18" spans="1:11">
      <c r="A18" s="3">
        <f t="shared" si="5"/>
        <v>2012</v>
      </c>
      <c r="B18" s="3" t="s">
        <v>7</v>
      </c>
      <c r="C18" t="s">
        <v>13</v>
      </c>
      <c r="D18" s="36">
        <v>434570</v>
      </c>
      <c r="E18" s="7">
        <f t="shared" si="1"/>
        <v>4.7071444094568538E-3</v>
      </c>
      <c r="F18" s="4"/>
      <c r="G18" s="36">
        <v>379901</v>
      </c>
      <c r="H18" s="7">
        <f t="shared" si="2"/>
        <v>4.4259135386950366E-3</v>
      </c>
      <c r="J18" s="36">
        <v>53808</v>
      </c>
      <c r="K18" s="7">
        <f t="shared" si="3"/>
        <v>6.697848456501454E-3</v>
      </c>
    </row>
    <row r="19" spans="1:11">
      <c r="E19" s="4"/>
      <c r="F19" s="4"/>
    </row>
    <row r="20" spans="1:11">
      <c r="C20" s="9" t="s">
        <v>18</v>
      </c>
      <c r="D20" s="6">
        <f>(D13/D6)^(1/7)-1</f>
        <v>2.0859094150854185E-2</v>
      </c>
      <c r="E20" s="4"/>
      <c r="F20" s="4"/>
    </row>
    <row r="21" spans="1:11">
      <c r="A21" s="2"/>
      <c r="B21" s="3"/>
      <c r="C21" s="10" t="s">
        <v>12</v>
      </c>
      <c r="D21" s="6">
        <f>(D18/D13)^(1/5)-1</f>
        <v>3.2103844377899815E-3</v>
      </c>
      <c r="E21" s="4"/>
      <c r="F21" s="4"/>
      <c r="G21" s="4"/>
      <c r="J21" s="4"/>
    </row>
    <row r="22" spans="1:11">
      <c r="A22" s="2"/>
      <c r="B22" s="3"/>
      <c r="E22" s="4"/>
      <c r="F22" s="4"/>
      <c r="G22" s="4"/>
      <c r="J22" s="4"/>
    </row>
    <row r="23" spans="1:11">
      <c r="A23" s="2"/>
      <c r="B23" s="3"/>
      <c r="C23" s="11" t="s">
        <v>19</v>
      </c>
      <c r="D23" s="4"/>
      <c r="E23" s="4"/>
      <c r="F23" s="4"/>
      <c r="G23" s="8">
        <f>(G18-G13)/5</f>
        <v>1380</v>
      </c>
      <c r="J23" s="8">
        <f>(J18-J13)/5</f>
        <v>-6</v>
      </c>
    </row>
    <row r="24" spans="1:11">
      <c r="A24" s="2"/>
      <c r="B24" s="3"/>
      <c r="C24" s="3"/>
      <c r="E24" s="4"/>
      <c r="F24" s="4"/>
      <c r="G24" s="4"/>
      <c r="J24" s="4"/>
    </row>
    <row r="25" spans="1:11">
      <c r="A25" s="2"/>
      <c r="B25" s="3"/>
      <c r="C25" s="3"/>
      <c r="D25" s="4"/>
      <c r="E25" s="4"/>
      <c r="F25" s="4"/>
      <c r="G25" s="4"/>
      <c r="J25" s="4"/>
    </row>
    <row r="26" spans="1:11">
      <c r="A26" s="2"/>
      <c r="B26" s="3"/>
      <c r="C26" s="3"/>
      <c r="D26" s="4"/>
      <c r="E26" s="4"/>
      <c r="F26" s="4"/>
      <c r="G26" s="4"/>
      <c r="J26" s="4"/>
    </row>
    <row r="27" spans="1:11">
      <c r="A27" s="2"/>
      <c r="B27" s="3"/>
      <c r="C27" s="3"/>
      <c r="D27" s="4"/>
      <c r="E27" s="4"/>
      <c r="F27" s="4"/>
      <c r="G27" s="4"/>
      <c r="J27" s="4"/>
    </row>
    <row r="28" spans="1:11">
      <c r="A28" s="2"/>
      <c r="B28" s="3"/>
      <c r="C28" s="3"/>
      <c r="D28" s="4"/>
      <c r="E28" s="4"/>
      <c r="F28" s="4"/>
      <c r="G28" s="4"/>
      <c r="J28" s="4"/>
    </row>
    <row r="29" spans="1:11">
      <c r="A29" s="2"/>
      <c r="B29" s="3"/>
      <c r="C29" s="3"/>
      <c r="D29" s="4"/>
      <c r="E29" s="4"/>
      <c r="F29" s="4"/>
      <c r="G29" s="4"/>
      <c r="J29" s="4"/>
    </row>
  </sheetData>
  <mergeCells count="1">
    <mergeCell ref="N1:R3"/>
  </mergeCells>
  <pageMargins left="0.45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2"/>
  <sheetViews>
    <sheetView workbookViewId="0">
      <selection activeCell="L1" sqref="L1:P3"/>
    </sheetView>
  </sheetViews>
  <sheetFormatPr defaultRowHeight="15"/>
  <cols>
    <col min="1" max="2" width="8.7109375" customWidth="1"/>
    <col min="3" max="3" width="15" bestFit="1" customWidth="1"/>
    <col min="4" max="4" width="15.5703125" bestFit="1" customWidth="1"/>
    <col min="5" max="7" width="8.7109375" customWidth="1"/>
    <col min="8" max="10" width="15.5703125" bestFit="1" customWidth="1"/>
  </cols>
  <sheetData>
    <row r="1" spans="1:16">
      <c r="A1" t="s">
        <v>0</v>
      </c>
      <c r="B1" t="s">
        <v>1</v>
      </c>
      <c r="L1" s="34" t="s">
        <v>20</v>
      </c>
      <c r="M1" s="35"/>
      <c r="N1" s="35"/>
      <c r="O1" s="35"/>
      <c r="P1" s="35"/>
    </row>
    <row r="2" spans="1:16">
      <c r="A2" s="1" t="s">
        <v>2</v>
      </c>
      <c r="B2" t="s">
        <v>3</v>
      </c>
      <c r="L2" s="35"/>
      <c r="M2" s="35"/>
      <c r="N2" s="35"/>
      <c r="O2" s="35"/>
      <c r="P2" s="35"/>
    </row>
    <row r="3" spans="1:16">
      <c r="D3" s="12" t="s">
        <v>6</v>
      </c>
      <c r="H3" s="12" t="s">
        <v>6</v>
      </c>
      <c r="I3" s="12" t="s">
        <v>6</v>
      </c>
      <c r="J3" s="12" t="s">
        <v>6</v>
      </c>
      <c r="L3" s="35"/>
      <c r="M3" s="35"/>
      <c r="N3" s="35"/>
      <c r="O3" s="35"/>
      <c r="P3" s="35"/>
    </row>
    <row r="4" spans="1:16">
      <c r="D4" s="12" t="s">
        <v>4</v>
      </c>
      <c r="H4" s="12" t="s">
        <v>4</v>
      </c>
      <c r="I4" s="12" t="s">
        <v>4</v>
      </c>
      <c r="J4" s="12" t="s">
        <v>4</v>
      </c>
    </row>
    <row r="5" spans="1:16">
      <c r="A5" s="24"/>
      <c r="B5" s="25"/>
      <c r="C5" s="26"/>
      <c r="D5" s="27" t="s">
        <v>5</v>
      </c>
      <c r="E5" s="27" t="s">
        <v>14</v>
      </c>
      <c r="F5" s="28" t="s">
        <v>8</v>
      </c>
      <c r="G5" s="13"/>
      <c r="H5" s="13" t="s">
        <v>10</v>
      </c>
      <c r="I5" s="13" t="s">
        <v>11</v>
      </c>
      <c r="J5" s="13" t="s">
        <v>11</v>
      </c>
    </row>
    <row r="6" spans="1:16">
      <c r="A6" s="29">
        <v>2008</v>
      </c>
      <c r="B6" s="30" t="s">
        <v>7</v>
      </c>
      <c r="C6" s="31" t="s">
        <v>13</v>
      </c>
      <c r="D6" s="37">
        <v>427927</v>
      </c>
      <c r="E6" s="32"/>
      <c r="F6" s="33"/>
      <c r="H6" s="36">
        <v>373561</v>
      </c>
      <c r="I6" s="36">
        <v>53548</v>
      </c>
      <c r="J6" s="36">
        <v>53548</v>
      </c>
    </row>
    <row r="7" spans="1:16">
      <c r="A7" s="14">
        <f>A6+1</f>
        <v>2009</v>
      </c>
      <c r="B7" s="15" t="s">
        <v>7</v>
      </c>
      <c r="C7" s="18" t="s">
        <v>13</v>
      </c>
      <c r="D7" s="38">
        <v>428152</v>
      </c>
      <c r="E7" s="20">
        <f>D7-D6</f>
        <v>225</v>
      </c>
      <c r="F7" s="21">
        <f>D7/D6-1</f>
        <v>5.2579061381963221E-4</v>
      </c>
      <c r="G7" s="4"/>
      <c r="H7" s="36">
        <v>374070</v>
      </c>
      <c r="I7" s="36">
        <v>53272</v>
      </c>
      <c r="J7" s="36">
        <v>53272</v>
      </c>
    </row>
    <row r="8" spans="1:16">
      <c r="A8" s="14">
        <f t="shared" ref="A8:A11" si="0">A7+1</f>
        <v>2010</v>
      </c>
      <c r="B8" s="15" t="s">
        <v>7</v>
      </c>
      <c r="C8" s="18" t="s">
        <v>13</v>
      </c>
      <c r="D8" s="38">
        <v>430656</v>
      </c>
      <c r="E8" s="20">
        <f t="shared" ref="E8:E12" si="1">D8-D7</f>
        <v>2504</v>
      </c>
      <c r="F8" s="21">
        <f t="shared" ref="F8:F12" si="2">D8/D7-1</f>
        <v>5.8483902912984664E-3</v>
      </c>
      <c r="G8" s="4"/>
      <c r="H8" s="36">
        <v>376538</v>
      </c>
      <c r="I8" s="36">
        <v>53263</v>
      </c>
      <c r="J8" s="36">
        <v>53263</v>
      </c>
    </row>
    <row r="9" spans="1:16">
      <c r="A9" s="14">
        <f t="shared" si="0"/>
        <v>2011</v>
      </c>
      <c r="B9" s="15" t="s">
        <v>7</v>
      </c>
      <c r="C9" s="18" t="s">
        <v>13</v>
      </c>
      <c r="D9" s="38">
        <v>432534</v>
      </c>
      <c r="E9" s="20">
        <f t="shared" si="1"/>
        <v>1878</v>
      </c>
      <c r="F9" s="21">
        <f t="shared" si="2"/>
        <v>4.3607891217118944E-3</v>
      </c>
      <c r="G9" s="4"/>
      <c r="H9" s="36">
        <v>378227</v>
      </c>
      <c r="I9" s="36">
        <v>53450</v>
      </c>
      <c r="J9" s="36">
        <v>53450</v>
      </c>
    </row>
    <row r="10" spans="1:16">
      <c r="A10" s="14">
        <f t="shared" si="0"/>
        <v>2012</v>
      </c>
      <c r="B10" s="15" t="s">
        <v>7</v>
      </c>
      <c r="C10" s="18" t="s">
        <v>13</v>
      </c>
      <c r="D10" s="38">
        <v>434570</v>
      </c>
      <c r="E10" s="20">
        <f t="shared" si="1"/>
        <v>2036</v>
      </c>
      <c r="F10" s="21">
        <f t="shared" si="2"/>
        <v>4.7071444094568538E-3</v>
      </c>
      <c r="G10" s="4"/>
      <c r="H10" s="36">
        <v>379901</v>
      </c>
      <c r="I10" s="36">
        <v>53808</v>
      </c>
      <c r="J10" s="36">
        <v>53808</v>
      </c>
    </row>
    <row r="11" spans="1:16">
      <c r="A11" s="14">
        <f t="shared" si="0"/>
        <v>2013</v>
      </c>
      <c r="B11" s="15" t="s">
        <v>7</v>
      </c>
      <c r="C11" s="18" t="s">
        <v>9</v>
      </c>
      <c r="D11" s="38">
        <v>439610</v>
      </c>
      <c r="E11" s="20">
        <f t="shared" si="1"/>
        <v>5040</v>
      </c>
      <c r="F11" s="21">
        <f t="shared" si="2"/>
        <v>1.1597671261246667E-2</v>
      </c>
      <c r="G11" s="4"/>
      <c r="H11" s="36">
        <v>384469</v>
      </c>
      <c r="I11" s="36">
        <v>54290</v>
      </c>
      <c r="J11" s="36">
        <v>54290</v>
      </c>
    </row>
    <row r="12" spans="1:16">
      <c r="A12" s="16">
        <f t="shared" ref="A12" si="3">A11+1</f>
        <v>2014</v>
      </c>
      <c r="B12" s="17" t="s">
        <v>7</v>
      </c>
      <c r="C12" s="19" t="s">
        <v>9</v>
      </c>
      <c r="D12" s="39">
        <v>445187</v>
      </c>
      <c r="E12" s="22">
        <f t="shared" si="1"/>
        <v>5577</v>
      </c>
      <c r="F12" s="23">
        <f t="shared" si="2"/>
        <v>1.2686244625918386E-2</v>
      </c>
      <c r="G12" s="4"/>
      <c r="H12" s="36">
        <v>389521</v>
      </c>
      <c r="I12" s="36">
        <v>54815</v>
      </c>
      <c r="J12" s="36">
        <v>54815</v>
      </c>
    </row>
    <row r="18" spans="1:2">
      <c r="A18" s="2"/>
      <c r="B18" s="3"/>
    </row>
    <row r="19" spans="1:2">
      <c r="A19" s="2"/>
      <c r="B19" s="3"/>
    </row>
    <row r="20" spans="1:2">
      <c r="A20" s="2"/>
      <c r="B20" s="3"/>
    </row>
    <row r="21" spans="1:2">
      <c r="A21" s="2"/>
      <c r="B21" s="3"/>
    </row>
    <row r="22" spans="1:2">
      <c r="A22" s="2"/>
      <c r="B22" s="3"/>
    </row>
  </sheetData>
  <mergeCells count="1">
    <mergeCell ref="L1:P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3"/>
  <sheetViews>
    <sheetView workbookViewId="0">
      <selection activeCell="K1" sqref="K1:O3"/>
    </sheetView>
  </sheetViews>
  <sheetFormatPr defaultRowHeight="15"/>
  <cols>
    <col min="1" max="2" width="8.7109375" customWidth="1"/>
    <col min="3" max="5" width="15.5703125" bestFit="1" customWidth="1"/>
    <col min="6" max="6" width="1.7109375" customWidth="1"/>
    <col min="7" max="7" width="12" customWidth="1"/>
    <col min="8" max="8" width="11.7109375" bestFit="1" customWidth="1"/>
  </cols>
  <sheetData>
    <row r="1" spans="1:15">
      <c r="A1" t="s">
        <v>0</v>
      </c>
      <c r="B1" t="s">
        <v>1</v>
      </c>
      <c r="K1" s="34" t="s">
        <v>20</v>
      </c>
      <c r="L1" s="35"/>
      <c r="M1" s="35"/>
      <c r="N1" s="35"/>
      <c r="O1" s="35"/>
    </row>
    <row r="2" spans="1:15">
      <c r="A2" s="1" t="s">
        <v>2</v>
      </c>
      <c r="B2" t="s">
        <v>3</v>
      </c>
      <c r="K2" s="35"/>
      <c r="L2" s="35"/>
      <c r="M2" s="35"/>
      <c r="N2" s="35"/>
      <c r="O2" s="35"/>
    </row>
    <row r="3" spans="1:15">
      <c r="A3" s="1"/>
      <c r="C3" s="12" t="s">
        <v>6</v>
      </c>
      <c r="D3" s="12" t="s">
        <v>6</v>
      </c>
      <c r="E3" s="12" t="s">
        <v>6</v>
      </c>
      <c r="K3" s="35"/>
      <c r="L3" s="35"/>
      <c r="M3" s="35"/>
      <c r="N3" s="35"/>
      <c r="O3" s="35"/>
    </row>
    <row r="4" spans="1:15">
      <c r="C4" s="12" t="s">
        <v>4</v>
      </c>
      <c r="D4" s="12" t="s">
        <v>4</v>
      </c>
      <c r="E4" s="12" t="s">
        <v>4</v>
      </c>
    </row>
    <row r="5" spans="1:15">
      <c r="C5" s="13" t="s">
        <v>5</v>
      </c>
      <c r="D5" s="13" t="s">
        <v>5</v>
      </c>
      <c r="E5" s="13" t="s">
        <v>5</v>
      </c>
      <c r="G5" s="13" t="s">
        <v>5</v>
      </c>
      <c r="H5" s="13" t="s">
        <v>5</v>
      </c>
    </row>
    <row r="6" spans="1:15">
      <c r="C6" s="13" t="s">
        <v>13</v>
      </c>
      <c r="D6" s="13" t="s">
        <v>15</v>
      </c>
      <c r="E6" s="13" t="s">
        <v>9</v>
      </c>
      <c r="G6" s="13" t="s">
        <v>16</v>
      </c>
      <c r="H6" s="13" t="s">
        <v>16</v>
      </c>
    </row>
    <row r="7" spans="1:15">
      <c r="A7" s="3">
        <v>2000</v>
      </c>
      <c r="B7" s="5" t="s">
        <v>17</v>
      </c>
      <c r="C7" s="36">
        <v>4412855</v>
      </c>
      <c r="D7" s="4"/>
      <c r="E7" s="4"/>
    </row>
    <row r="8" spans="1:15">
      <c r="A8" s="3">
        <f>A7+1</f>
        <v>2001</v>
      </c>
      <c r="B8" s="5" t="s">
        <v>17</v>
      </c>
      <c r="C8" s="36">
        <v>4494713</v>
      </c>
      <c r="D8" s="4"/>
      <c r="E8" s="4"/>
    </row>
    <row r="9" spans="1:15">
      <c r="A9" s="3">
        <f t="shared" ref="A9:A19" si="0">A8+1</f>
        <v>2002</v>
      </c>
      <c r="B9" s="5" t="s">
        <v>17</v>
      </c>
      <c r="C9" s="36">
        <v>4578234</v>
      </c>
      <c r="D9" s="4"/>
      <c r="E9" s="4"/>
    </row>
    <row r="10" spans="1:15">
      <c r="A10" s="3">
        <f t="shared" si="0"/>
        <v>2003</v>
      </c>
      <c r="B10" s="5" t="s">
        <v>17</v>
      </c>
      <c r="C10" s="36">
        <v>4677683</v>
      </c>
      <c r="D10" s="4"/>
      <c r="E10" s="4"/>
    </row>
    <row r="11" spans="1:15">
      <c r="A11" s="3">
        <f t="shared" si="0"/>
        <v>2004</v>
      </c>
      <c r="B11" s="5" t="s">
        <v>17</v>
      </c>
      <c r="C11" s="36">
        <v>4778379</v>
      </c>
      <c r="D11" s="4"/>
      <c r="E11" s="4"/>
    </row>
    <row r="12" spans="1:15">
      <c r="A12" s="3">
        <f t="shared" si="0"/>
        <v>2005</v>
      </c>
      <c r="B12" s="5" t="s">
        <v>17</v>
      </c>
      <c r="C12" s="36">
        <v>4849011</v>
      </c>
      <c r="D12" s="4"/>
      <c r="E12" s="4"/>
    </row>
    <row r="13" spans="1:15">
      <c r="A13" s="3">
        <f t="shared" si="0"/>
        <v>2006</v>
      </c>
      <c r="B13" s="5" t="s">
        <v>17</v>
      </c>
      <c r="C13" s="36">
        <v>4982195</v>
      </c>
      <c r="D13" s="4"/>
      <c r="E13" s="4"/>
    </row>
    <row r="14" spans="1:15">
      <c r="A14" s="3">
        <f t="shared" si="0"/>
        <v>2007</v>
      </c>
      <c r="B14" s="5" t="s">
        <v>17</v>
      </c>
      <c r="C14" s="36">
        <v>5109490</v>
      </c>
      <c r="D14" s="4"/>
      <c r="E14" s="4"/>
    </row>
    <row r="15" spans="1:15">
      <c r="A15" s="3">
        <f t="shared" si="0"/>
        <v>2008</v>
      </c>
      <c r="B15" s="5" t="s">
        <v>17</v>
      </c>
      <c r="C15" s="36">
        <v>5151605</v>
      </c>
      <c r="D15" s="4"/>
      <c r="E15" s="4"/>
    </row>
    <row r="16" spans="1:15">
      <c r="A16" s="3">
        <f t="shared" si="0"/>
        <v>2009</v>
      </c>
      <c r="B16" s="5" t="s">
        <v>17</v>
      </c>
      <c r="C16" s="36">
        <v>5138447</v>
      </c>
      <c r="D16" s="4"/>
      <c r="E16" s="4"/>
    </row>
    <row r="17" spans="1:8">
      <c r="A17" s="3">
        <f t="shared" si="0"/>
        <v>2010</v>
      </c>
      <c r="B17" s="5" t="s">
        <v>17</v>
      </c>
      <c r="C17" s="36">
        <v>5160336</v>
      </c>
      <c r="D17" s="36">
        <v>5161377</v>
      </c>
      <c r="E17" s="4"/>
      <c r="G17" s="4">
        <f>D17-C17</f>
        <v>1041</v>
      </c>
      <c r="H17" s="7">
        <f>D17/C17-1</f>
        <v>2.0173105007126324E-4</v>
      </c>
    </row>
    <row r="18" spans="1:8">
      <c r="A18" s="3">
        <f t="shared" si="0"/>
        <v>2011</v>
      </c>
      <c r="B18" s="5" t="s">
        <v>17</v>
      </c>
      <c r="C18" s="36">
        <v>5188811</v>
      </c>
      <c r="D18" s="36">
        <v>5188081</v>
      </c>
      <c r="E18" s="4"/>
      <c r="G18" s="4">
        <f t="shared" ref="G18:G19" si="1">D18-C18</f>
        <v>-730</v>
      </c>
      <c r="H18" s="7">
        <f t="shared" ref="H18:H19" si="2">D18/C18-1</f>
        <v>-1.4068733665573152E-4</v>
      </c>
    </row>
    <row r="19" spans="1:8">
      <c r="A19" s="3">
        <f t="shared" si="0"/>
        <v>2012</v>
      </c>
      <c r="B19" s="5" t="s">
        <v>17</v>
      </c>
      <c r="C19" s="36">
        <v>5213278</v>
      </c>
      <c r="D19" s="36">
        <v>5238754</v>
      </c>
      <c r="E19" s="36">
        <v>5214192</v>
      </c>
      <c r="G19" s="4">
        <f t="shared" si="1"/>
        <v>25476</v>
      </c>
      <c r="H19" s="7">
        <f t="shared" si="2"/>
        <v>4.8867526343310264E-3</v>
      </c>
    </row>
    <row r="20" spans="1:8">
      <c r="A20" s="3">
        <f t="shared" ref="A20:A21" si="3">A19+1</f>
        <v>2013</v>
      </c>
      <c r="B20" s="5" t="s">
        <v>17</v>
      </c>
      <c r="C20" s="36">
        <v>2180875</v>
      </c>
      <c r="D20" s="36">
        <v>5315228</v>
      </c>
      <c r="E20" s="36">
        <v>5256564</v>
      </c>
    </row>
    <row r="21" spans="1:8">
      <c r="A21" s="3">
        <f t="shared" si="3"/>
        <v>2014</v>
      </c>
      <c r="B21" s="5" t="s">
        <v>17</v>
      </c>
      <c r="C21" s="36">
        <v>0</v>
      </c>
      <c r="D21" s="36">
        <v>5407476</v>
      </c>
      <c r="E21" s="36">
        <v>5320200</v>
      </c>
    </row>
    <row r="22" spans="1:8">
      <c r="A22" s="2"/>
      <c r="B22" s="3"/>
      <c r="C22" s="4"/>
      <c r="D22" s="4"/>
      <c r="E22" s="4"/>
    </row>
    <row r="23" spans="1:8">
      <c r="A23" s="2"/>
      <c r="B23" s="3"/>
      <c r="C23" s="4"/>
      <c r="D23" s="4"/>
      <c r="E23" s="4"/>
    </row>
    <row r="24" spans="1:8">
      <c r="A24" s="1"/>
      <c r="C24" s="12" t="s">
        <v>6</v>
      </c>
      <c r="D24" s="12" t="s">
        <v>6</v>
      </c>
      <c r="E24" s="12" t="s">
        <v>6</v>
      </c>
    </row>
    <row r="25" spans="1:8">
      <c r="C25" s="12" t="s">
        <v>4</v>
      </c>
      <c r="D25" s="12" t="s">
        <v>4</v>
      </c>
      <c r="E25" s="12" t="s">
        <v>4</v>
      </c>
    </row>
    <row r="26" spans="1:8">
      <c r="C26" s="13" t="s">
        <v>10</v>
      </c>
      <c r="D26" s="13" t="s">
        <v>10</v>
      </c>
      <c r="E26" s="13" t="s">
        <v>10</v>
      </c>
      <c r="G26" s="13" t="s">
        <v>10</v>
      </c>
      <c r="H26" s="13" t="s">
        <v>10</v>
      </c>
    </row>
    <row r="27" spans="1:8">
      <c r="C27" s="13" t="s">
        <v>13</v>
      </c>
      <c r="D27" s="13" t="s">
        <v>15</v>
      </c>
      <c r="E27" s="13" t="s">
        <v>9</v>
      </c>
      <c r="G27" s="13" t="s">
        <v>16</v>
      </c>
      <c r="H27" s="13" t="s">
        <v>16</v>
      </c>
    </row>
    <row r="28" spans="1:8">
      <c r="A28" s="3">
        <v>2000</v>
      </c>
      <c r="B28" s="5" t="s">
        <v>17</v>
      </c>
      <c r="C28" s="36">
        <v>3833753</v>
      </c>
      <c r="D28" s="4"/>
      <c r="E28" s="4"/>
    </row>
    <row r="29" spans="1:8">
      <c r="A29" s="3">
        <f>A28+1</f>
        <v>2001</v>
      </c>
      <c r="B29" s="5" t="s">
        <v>17</v>
      </c>
      <c r="C29" s="36">
        <v>3903813</v>
      </c>
      <c r="D29" s="4"/>
      <c r="E29" s="4"/>
    </row>
    <row r="30" spans="1:8">
      <c r="A30" s="3">
        <f t="shared" ref="A30:A42" si="4">A29+1</f>
        <v>2002</v>
      </c>
      <c r="B30" s="5" t="s">
        <v>17</v>
      </c>
      <c r="C30" s="36">
        <v>3979298</v>
      </c>
      <c r="D30" s="4"/>
      <c r="E30" s="4"/>
    </row>
    <row r="31" spans="1:8">
      <c r="A31" s="3">
        <f t="shared" si="4"/>
        <v>2003</v>
      </c>
      <c r="B31" s="5" t="s">
        <v>17</v>
      </c>
      <c r="C31" s="36">
        <v>4063193</v>
      </c>
      <c r="D31" s="4"/>
      <c r="E31" s="4"/>
    </row>
    <row r="32" spans="1:8">
      <c r="A32" s="3">
        <f t="shared" si="4"/>
        <v>2004</v>
      </c>
      <c r="B32" s="5" t="s">
        <v>17</v>
      </c>
      <c r="C32" s="36">
        <v>4145155</v>
      </c>
      <c r="D32" s="4"/>
      <c r="E32" s="4"/>
    </row>
    <row r="33" spans="1:8">
      <c r="A33" s="3">
        <f t="shared" si="4"/>
        <v>2005</v>
      </c>
      <c r="B33" s="5" t="s">
        <v>17</v>
      </c>
      <c r="C33" s="36">
        <v>4204369</v>
      </c>
      <c r="D33" s="4"/>
      <c r="E33" s="4"/>
    </row>
    <row r="34" spans="1:8">
      <c r="A34" s="3">
        <f t="shared" si="4"/>
        <v>2006</v>
      </c>
      <c r="B34" s="5" t="s">
        <v>17</v>
      </c>
      <c r="C34" s="36">
        <v>4330732</v>
      </c>
      <c r="D34" s="4"/>
      <c r="E34" s="4"/>
    </row>
    <row r="35" spans="1:8">
      <c r="A35" s="3">
        <f t="shared" si="4"/>
        <v>2007</v>
      </c>
      <c r="B35" s="5" t="s">
        <v>17</v>
      </c>
      <c r="C35" s="36">
        <v>4454112</v>
      </c>
      <c r="D35" s="4"/>
      <c r="E35" s="4"/>
    </row>
    <row r="36" spans="1:8">
      <c r="A36" s="3">
        <f t="shared" si="4"/>
        <v>2008</v>
      </c>
      <c r="B36" s="5" t="s">
        <v>17</v>
      </c>
      <c r="C36" s="36">
        <v>4496091</v>
      </c>
      <c r="D36" s="4"/>
      <c r="E36" s="4"/>
    </row>
    <row r="37" spans="1:8">
      <c r="A37" s="3">
        <f t="shared" si="4"/>
        <v>2009</v>
      </c>
      <c r="B37" s="5" t="s">
        <v>17</v>
      </c>
      <c r="C37" s="36">
        <v>4487739</v>
      </c>
      <c r="D37" s="4"/>
      <c r="E37" s="4"/>
    </row>
    <row r="38" spans="1:8">
      <c r="A38" s="3">
        <f t="shared" si="4"/>
        <v>2010</v>
      </c>
      <c r="B38" s="5" t="s">
        <v>17</v>
      </c>
      <c r="C38" s="36">
        <v>4509899</v>
      </c>
      <c r="D38" s="36">
        <v>4509079</v>
      </c>
      <c r="E38" s="4"/>
    </row>
    <row r="39" spans="1:8">
      <c r="A39" s="3">
        <f t="shared" si="4"/>
        <v>2011</v>
      </c>
      <c r="B39" s="5" t="s">
        <v>17</v>
      </c>
      <c r="C39" s="36">
        <v>4537610</v>
      </c>
      <c r="D39" s="36">
        <v>4531925</v>
      </c>
      <c r="E39" s="4"/>
      <c r="G39" s="4">
        <f t="shared" ref="G39:G40" si="5">D39-C39</f>
        <v>-5685</v>
      </c>
      <c r="H39" s="6">
        <f t="shared" ref="H39:H40" si="6">D39/C39-1</f>
        <v>-1.2528621895667724E-3</v>
      </c>
    </row>
    <row r="40" spans="1:8">
      <c r="A40" s="3">
        <f t="shared" si="4"/>
        <v>2012</v>
      </c>
      <c r="B40" s="5" t="s">
        <v>17</v>
      </c>
      <c r="C40" s="36">
        <v>4558513</v>
      </c>
      <c r="D40" s="36">
        <v>4574180</v>
      </c>
      <c r="E40" s="36">
        <v>4559645</v>
      </c>
      <c r="G40" s="4">
        <f t="shared" si="5"/>
        <v>15667</v>
      </c>
      <c r="H40" s="6">
        <f t="shared" si="6"/>
        <v>3.4368663640973462E-3</v>
      </c>
    </row>
    <row r="41" spans="1:8">
      <c r="A41" s="3">
        <f t="shared" si="4"/>
        <v>2013</v>
      </c>
      <c r="B41" s="5" t="s">
        <v>17</v>
      </c>
      <c r="C41" s="4"/>
      <c r="D41" s="36">
        <v>4642972</v>
      </c>
      <c r="E41" s="36">
        <v>4596870</v>
      </c>
    </row>
    <row r="42" spans="1:8">
      <c r="A42" s="3">
        <f t="shared" si="4"/>
        <v>2014</v>
      </c>
      <c r="B42" s="5" t="s">
        <v>17</v>
      </c>
      <c r="C42" s="4"/>
      <c r="D42" s="36">
        <v>4726173</v>
      </c>
      <c r="E42" s="36">
        <v>4654326</v>
      </c>
    </row>
    <row r="45" spans="1:8">
      <c r="A45" s="1"/>
      <c r="C45" s="12" t="s">
        <v>6</v>
      </c>
      <c r="D45" s="12" t="s">
        <v>6</v>
      </c>
      <c r="E45" s="12" t="s">
        <v>6</v>
      </c>
    </row>
    <row r="46" spans="1:8">
      <c r="C46" s="12" t="s">
        <v>4</v>
      </c>
      <c r="D46" s="12" t="s">
        <v>4</v>
      </c>
      <c r="E46" s="12" t="s">
        <v>4</v>
      </c>
    </row>
    <row r="47" spans="1:8">
      <c r="C47" s="13" t="s">
        <v>11</v>
      </c>
      <c r="D47" s="13" t="s">
        <v>11</v>
      </c>
      <c r="E47" s="13" t="s">
        <v>11</v>
      </c>
      <c r="G47" s="13" t="s">
        <v>11</v>
      </c>
      <c r="H47" s="13" t="s">
        <v>11</v>
      </c>
    </row>
    <row r="48" spans="1:8">
      <c r="C48" s="13" t="s">
        <v>13</v>
      </c>
      <c r="D48" s="13" t="s">
        <v>15</v>
      </c>
      <c r="E48" s="13" t="s">
        <v>9</v>
      </c>
      <c r="G48" s="13" t="s">
        <v>16</v>
      </c>
      <c r="H48" s="13" t="s">
        <v>16</v>
      </c>
    </row>
    <row r="49" spans="1:8">
      <c r="A49" s="3">
        <v>2000</v>
      </c>
      <c r="B49" s="5" t="s">
        <v>17</v>
      </c>
      <c r="C49" s="36">
        <v>571013</v>
      </c>
      <c r="D49" s="4"/>
      <c r="E49" s="4"/>
    </row>
    <row r="50" spans="1:8">
      <c r="A50" s="3">
        <f>A49+1</f>
        <v>2001</v>
      </c>
      <c r="B50" s="5" t="s">
        <v>17</v>
      </c>
      <c r="C50" s="36">
        <v>581780</v>
      </c>
      <c r="D50" s="4"/>
      <c r="E50" s="4"/>
    </row>
    <row r="51" spans="1:8">
      <c r="A51" s="3">
        <f t="shared" ref="A51:A63" si="7">A50+1</f>
        <v>2002</v>
      </c>
      <c r="B51" s="5" t="s">
        <v>17</v>
      </c>
      <c r="C51" s="36">
        <v>589666</v>
      </c>
      <c r="D51" s="4"/>
      <c r="E51" s="4"/>
    </row>
    <row r="52" spans="1:8">
      <c r="A52" s="3">
        <f t="shared" si="7"/>
        <v>2003</v>
      </c>
      <c r="B52" s="5" t="s">
        <v>17</v>
      </c>
      <c r="C52" s="36">
        <v>605037</v>
      </c>
      <c r="D52" s="4"/>
      <c r="E52" s="4"/>
    </row>
    <row r="53" spans="1:8">
      <c r="A53" s="3">
        <f t="shared" si="7"/>
        <v>2004</v>
      </c>
      <c r="B53" s="5" t="s">
        <v>17</v>
      </c>
      <c r="C53" s="36">
        <v>623766</v>
      </c>
      <c r="D53" s="4"/>
      <c r="E53" s="4"/>
    </row>
    <row r="54" spans="1:8">
      <c r="A54" s="3">
        <f t="shared" si="7"/>
        <v>2005</v>
      </c>
      <c r="B54" s="5" t="s">
        <v>17</v>
      </c>
      <c r="C54" s="36">
        <v>634990</v>
      </c>
      <c r="D54" s="4"/>
      <c r="E54" s="4"/>
    </row>
    <row r="55" spans="1:8">
      <c r="A55" s="3">
        <f t="shared" si="7"/>
        <v>2006</v>
      </c>
      <c r="B55" s="5" t="s">
        <v>17</v>
      </c>
      <c r="C55" s="36">
        <v>641743</v>
      </c>
      <c r="D55" s="4"/>
      <c r="E55" s="4"/>
    </row>
    <row r="56" spans="1:8">
      <c r="A56" s="3">
        <f t="shared" si="7"/>
        <v>2007</v>
      </c>
      <c r="B56" s="5" t="s">
        <v>17</v>
      </c>
      <c r="C56" s="36">
        <v>645492</v>
      </c>
      <c r="D56" s="4"/>
      <c r="E56" s="4"/>
    </row>
    <row r="57" spans="1:8">
      <c r="A57" s="3">
        <f t="shared" si="7"/>
        <v>2008</v>
      </c>
      <c r="B57" s="5" t="s">
        <v>17</v>
      </c>
      <c r="C57" s="36">
        <v>645717</v>
      </c>
      <c r="D57" s="4"/>
      <c r="E57" s="4"/>
    </row>
    <row r="58" spans="1:8">
      <c r="A58" s="3">
        <f t="shared" si="7"/>
        <v>2009</v>
      </c>
      <c r="B58" s="5" t="s">
        <v>17</v>
      </c>
      <c r="C58" s="36">
        <v>640964</v>
      </c>
      <c r="D58" s="4"/>
      <c r="E58" s="4"/>
    </row>
    <row r="59" spans="1:8">
      <c r="A59" s="3">
        <f t="shared" si="7"/>
        <v>2010</v>
      </c>
      <c r="B59" s="5" t="s">
        <v>17</v>
      </c>
      <c r="C59" s="36">
        <v>640191</v>
      </c>
      <c r="D59" s="36">
        <v>642263</v>
      </c>
      <c r="E59" s="4"/>
    </row>
    <row r="60" spans="1:8">
      <c r="A60" s="3">
        <f t="shared" si="7"/>
        <v>2011</v>
      </c>
      <c r="B60" s="5" t="s">
        <v>17</v>
      </c>
      <c r="C60" s="36">
        <v>640906</v>
      </c>
      <c r="D60" s="36">
        <v>645862</v>
      </c>
      <c r="E60" s="4"/>
      <c r="G60" s="4">
        <f t="shared" ref="G60:G61" si="8">D60-C60</f>
        <v>4956</v>
      </c>
      <c r="H60" s="6">
        <f t="shared" ref="H60:H61" si="9">D60/C60-1</f>
        <v>7.7328032503987121E-3</v>
      </c>
    </row>
    <row r="61" spans="1:8">
      <c r="A61" s="3">
        <f t="shared" si="7"/>
        <v>2012</v>
      </c>
      <c r="B61" s="5" t="s">
        <v>17</v>
      </c>
      <c r="C61" s="36">
        <v>644467</v>
      </c>
      <c r="D61" s="36">
        <v>654022</v>
      </c>
      <c r="E61" s="36">
        <v>644504</v>
      </c>
      <c r="G61" s="4">
        <f t="shared" si="8"/>
        <v>9555</v>
      </c>
      <c r="H61" s="6">
        <f t="shared" si="9"/>
        <v>1.4826205220748401E-2</v>
      </c>
    </row>
    <row r="62" spans="1:8">
      <c r="A62" s="3">
        <f t="shared" si="7"/>
        <v>2013</v>
      </c>
      <c r="B62" s="5" t="s">
        <v>17</v>
      </c>
      <c r="C62" s="4"/>
      <c r="D62" s="36">
        <v>661526</v>
      </c>
      <c r="E62" s="36">
        <v>649549</v>
      </c>
    </row>
    <row r="63" spans="1:8">
      <c r="A63" s="3">
        <f t="shared" si="7"/>
        <v>2014</v>
      </c>
      <c r="B63" s="5" t="s">
        <v>17</v>
      </c>
      <c r="C63" s="4"/>
      <c r="D63" s="36">
        <v>670378</v>
      </c>
      <c r="E63" s="36">
        <v>655662</v>
      </c>
    </row>
  </sheetData>
  <mergeCells count="1">
    <mergeCell ref="K1:O3"/>
  </mergeCells>
  <pageMargins left="0.7" right="0.7" top="0.75" bottom="0.75" header="0.3" footer="0.3"/>
  <pageSetup orientation="portrait" r:id="rId1"/>
  <headerFooter>
    <oddFooter>&amp;R&amp;T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customers-history</vt:lpstr>
      <vt:lpstr>customers-B2013A</vt:lpstr>
      <vt:lpstr>B2011 vs Act</vt:lpstr>
      <vt:lpstr>'customers-history'!Print_Area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cp:lastPrinted>2013-06-28T16:08:08Z</cp:lastPrinted>
  <dcterms:created xsi:type="dcterms:W3CDTF">2013-05-07T14:38:46Z</dcterms:created>
  <dcterms:modified xsi:type="dcterms:W3CDTF">2013-08-08T19:24:49Z</dcterms:modified>
</cp:coreProperties>
</file>