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" yWindow="127" windowWidth="20224" windowHeight="793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20" i="1" l="1"/>
  <c r="Q19" i="1"/>
  <c r="Q9" i="1"/>
  <c r="H20" i="1" l="1"/>
  <c r="H19" i="1"/>
  <c r="H9" i="1"/>
  <c r="Q22" i="1" l="1"/>
  <c r="Q12" i="1"/>
  <c r="H22" i="1"/>
  <c r="H12" i="1"/>
</calcChain>
</file>

<file path=xl/sharedStrings.xml><?xml version="1.0" encoding="utf-8"?>
<sst xmlns="http://schemas.openxmlformats.org/spreadsheetml/2006/main" count="42" uniqueCount="17">
  <si>
    <t>PX/PXT</t>
  </si>
  <si>
    <t>Minimum Bill</t>
  </si>
  <si>
    <t>Energy Portion of Charge = 547.5 X Energy Charge of $0.00404</t>
  </si>
  <si>
    <t>Demand Portion of Charge per kW</t>
  </si>
  <si>
    <t>=</t>
  </si>
  <si>
    <t>PX Minimum Bill Demand Charge per KW</t>
  </si>
  <si>
    <t>PXT Calculation:</t>
  </si>
  <si>
    <t>PX Calculation:</t>
  </si>
  <si>
    <t>*PXT Demand Portion of charge per kW Calcualtion</t>
  </si>
  <si>
    <t>PXT Minimum Bill Demand Charge per KW</t>
  </si>
  <si>
    <t>730 Hours X 75% Load Factor = 547.5 Hours Use of Demand (547.5 kWh per kW)</t>
  </si>
  <si>
    <t>PRESENT</t>
  </si>
  <si>
    <t>PROPOSED</t>
  </si>
  <si>
    <t>Max kW $0.78 + On-Peak kW $8.76 = $9.54</t>
  </si>
  <si>
    <t>Energy Portion of Charge = 547.5 X Energy Charge of $0.00345</t>
  </si>
  <si>
    <t>Energy Portion of Charge = 547.5 X Energy Charge of $0.00399</t>
  </si>
  <si>
    <t>Max kW $0.90 + On-Peak kW $10.07 = $10.97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</si>
</sst>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topLeftCell="A4" workbookViewId="0">
      <selection activeCell="Q12" sqref="Q12"/>
    </sheetView>
  </sheetViews>
  <sheetFormatPr defaultRowHeight="14.85" x14ac:dyDescent="0.35"/>
  <sheetData>
    <row r="1" spans="1:17" x14ac:dyDescent="0.35">
      <c r="A1" s="2">
        <v>2014</v>
      </c>
      <c r="B1" s="2"/>
      <c r="C1" s="2"/>
      <c r="D1" s="2"/>
      <c r="E1" s="2"/>
      <c r="F1" s="2"/>
      <c r="G1" s="2"/>
      <c r="H1" s="2"/>
      <c r="J1" s="2">
        <v>2014</v>
      </c>
      <c r="K1" s="2"/>
      <c r="L1" s="2"/>
      <c r="M1" s="2"/>
      <c r="N1" s="2"/>
      <c r="O1" s="2"/>
      <c r="P1" s="2"/>
      <c r="Q1" s="2"/>
    </row>
    <row r="2" spans="1:17" ht="18" x14ac:dyDescent="0.4">
      <c r="A2" s="3" t="s">
        <v>11</v>
      </c>
      <c r="B2" s="3"/>
      <c r="C2" s="3"/>
      <c r="D2" s="3"/>
      <c r="E2" s="3"/>
      <c r="F2" s="3"/>
      <c r="G2" s="3"/>
      <c r="H2" s="3"/>
      <c r="J2" s="3" t="s">
        <v>12</v>
      </c>
      <c r="K2" s="3"/>
      <c r="L2" s="3"/>
      <c r="M2" s="3"/>
      <c r="N2" s="3"/>
      <c r="O2" s="3"/>
      <c r="P2" s="3"/>
      <c r="Q2" s="3"/>
    </row>
    <row r="4" spans="1:17" x14ac:dyDescent="0.35">
      <c r="A4" t="s">
        <v>0</v>
      </c>
      <c r="B4" t="s">
        <v>1</v>
      </c>
      <c r="J4" t="s">
        <v>0</v>
      </c>
      <c r="K4" t="s">
        <v>1</v>
      </c>
    </row>
    <row r="6" spans="1:17" x14ac:dyDescent="0.35">
      <c r="A6" t="s">
        <v>7</v>
      </c>
      <c r="J6" t="s">
        <v>7</v>
      </c>
    </row>
    <row r="7" spans="1:17" x14ac:dyDescent="0.35">
      <c r="A7" t="s">
        <v>10</v>
      </c>
      <c r="J7" t="s">
        <v>10</v>
      </c>
    </row>
    <row r="9" spans="1:17" x14ac:dyDescent="0.35">
      <c r="A9" t="s">
        <v>2</v>
      </c>
      <c r="G9" t="s">
        <v>4</v>
      </c>
      <c r="H9">
        <f>ROUND(547.5*0.00349,2)</f>
        <v>1.91</v>
      </c>
      <c r="J9" t="s">
        <v>15</v>
      </c>
      <c r="P9" t="s">
        <v>4</v>
      </c>
      <c r="Q9" s="1">
        <f>ROUND(547.5*0.00399,2)</f>
        <v>2.1800000000000002</v>
      </c>
    </row>
    <row r="10" spans="1:17" x14ac:dyDescent="0.35">
      <c r="A10" t="s">
        <v>3</v>
      </c>
      <c r="G10" t="s">
        <v>4</v>
      </c>
      <c r="H10">
        <v>9.44</v>
      </c>
      <c r="J10" t="s">
        <v>3</v>
      </c>
      <c r="P10" t="s">
        <v>4</v>
      </c>
      <c r="Q10">
        <v>10.85</v>
      </c>
    </row>
    <row r="12" spans="1:17" x14ac:dyDescent="0.35">
      <c r="C12" t="s">
        <v>5</v>
      </c>
      <c r="G12" t="s">
        <v>4</v>
      </c>
      <c r="H12">
        <f>ROUND(H9+H10,2)</f>
        <v>11.35</v>
      </c>
      <c r="L12" t="s">
        <v>5</v>
      </c>
      <c r="P12" t="s">
        <v>4</v>
      </c>
      <c r="Q12">
        <f>ROUND(Q9+Q10,2)</f>
        <v>13.03</v>
      </c>
    </row>
    <row r="16" spans="1:17" x14ac:dyDescent="0.35">
      <c r="A16" t="s">
        <v>6</v>
      </c>
      <c r="J16" t="s">
        <v>6</v>
      </c>
    </row>
    <row r="17" spans="1:17" x14ac:dyDescent="0.35">
      <c r="A17" t="s">
        <v>10</v>
      </c>
      <c r="J17" t="s">
        <v>10</v>
      </c>
    </row>
    <row r="19" spans="1:17" x14ac:dyDescent="0.35">
      <c r="A19" t="s">
        <v>14</v>
      </c>
      <c r="G19" t="s">
        <v>4</v>
      </c>
      <c r="H19">
        <f>ROUND(547.5*0.00345,2)</f>
        <v>1.89</v>
      </c>
      <c r="J19" t="s">
        <v>15</v>
      </c>
      <c r="P19" t="s">
        <v>4</v>
      </c>
      <c r="Q19" s="1">
        <f>ROUND(547.5*0.00399,2)</f>
        <v>2.1800000000000002</v>
      </c>
    </row>
    <row r="20" spans="1:17" x14ac:dyDescent="0.35">
      <c r="A20" t="s">
        <v>3</v>
      </c>
      <c r="G20" t="s">
        <v>4</v>
      </c>
      <c r="H20">
        <f>ROUND(0.78+8.76,2)</f>
        <v>9.5399999999999991</v>
      </c>
      <c r="J20" t="s">
        <v>3</v>
      </c>
      <c r="P20" t="s">
        <v>4</v>
      </c>
      <c r="Q20">
        <f>ROUND(0.9+10.07,2)</f>
        <v>10.97</v>
      </c>
    </row>
    <row r="22" spans="1:17" x14ac:dyDescent="0.35">
      <c r="C22" t="s">
        <v>9</v>
      </c>
      <c r="G22" t="s">
        <v>4</v>
      </c>
      <c r="H22">
        <f>ROUND(H19+H20,2)</f>
        <v>11.43</v>
      </c>
      <c r="L22" t="s">
        <v>9</v>
      </c>
      <c r="P22" t="s">
        <v>4</v>
      </c>
      <c r="Q22" s="1">
        <f>ROUND(Q19+Q20,2)</f>
        <v>13.15</v>
      </c>
    </row>
    <row r="24" spans="1:17" x14ac:dyDescent="0.35">
      <c r="A24" t="s">
        <v>8</v>
      </c>
      <c r="J24" t="s">
        <v>8</v>
      </c>
    </row>
    <row r="25" spans="1:17" x14ac:dyDescent="0.35">
      <c r="A25" t="s">
        <v>13</v>
      </c>
      <c r="J25" t="s">
        <v>16</v>
      </c>
    </row>
  </sheetData>
  <pageMargins left="0.7" right="0.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8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8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Mixon, Melinda M.</dc:creator>
  <cp:lastModifiedBy>Mixon, Melinda M.</cp:lastModifiedBy>
  <cp:lastPrinted>2013-06-12T15:07:01Z</cp:lastPrinted>
  <dcterms:created xsi:type="dcterms:W3CDTF">2013-05-01T15:18:50Z</dcterms:created>
  <dcterms:modified xsi:type="dcterms:W3CDTF">2013-06-12T15:08:13Z</dcterms:modified>
</cp:coreProperties>
</file>