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9410" windowHeight="7995"/>
  </bookViews>
  <sheets>
    <sheet name="Putnam Retirement" sheetId="1" r:id="rId1"/>
  </sheets>
  <calcPr calcId="145621"/>
</workbook>
</file>

<file path=xl/calcChain.xml><?xml version="1.0" encoding="utf-8"?>
<calcChain xmlns="http://schemas.openxmlformats.org/spreadsheetml/2006/main">
  <c r="C24" i="1" l="1"/>
  <c r="D24" i="1"/>
  <c r="E24" i="1"/>
  <c r="F24" i="1"/>
  <c r="G24" i="1"/>
  <c r="H24" i="1"/>
  <c r="I24" i="1"/>
  <c r="J24" i="1"/>
  <c r="K24" i="1"/>
  <c r="L24" i="1"/>
  <c r="M24" i="1"/>
  <c r="N24" i="1"/>
  <c r="O24" i="1"/>
  <c r="B24" i="1"/>
</calcChain>
</file>

<file path=xl/sharedStrings.xml><?xml version="1.0" encoding="utf-8"?>
<sst xmlns="http://schemas.openxmlformats.org/spreadsheetml/2006/main" count="117" uniqueCount="40">
  <si>
    <t xml:space="preserve">Generation </t>
  </si>
  <si>
    <t xml:space="preserve">Transmission </t>
  </si>
  <si>
    <t>Capital</t>
  </si>
  <si>
    <t>Pipeline</t>
  </si>
  <si>
    <t>Total</t>
  </si>
  <si>
    <t>Startup</t>
  </si>
  <si>
    <t>Generation</t>
  </si>
  <si>
    <t>Replacement</t>
  </si>
  <si>
    <t>Fixed</t>
  </si>
  <si>
    <t xml:space="preserve">System </t>
  </si>
  <si>
    <t>+ VOM</t>
  </si>
  <si>
    <t>Emission</t>
  </si>
  <si>
    <t>Transmission</t>
  </si>
  <si>
    <t>VOM/Fuel</t>
  </si>
  <si>
    <t>Annual</t>
  </si>
  <si>
    <t>FPL</t>
  </si>
  <si>
    <t>Fixed O&amp;M</t>
  </si>
  <si>
    <t>Charges</t>
  </si>
  <si>
    <t>Costs</t>
  </si>
  <si>
    <t>Net Fuel</t>
  </si>
  <si>
    <t>Losses</t>
  </si>
  <si>
    <t>(Millions)</t>
  </si>
  <si>
    <t xml:space="preserve">Total NPV = </t>
  </si>
  <si>
    <t>Short Term</t>
  </si>
  <si>
    <t>Purchase</t>
  </si>
  <si>
    <t>Misc</t>
  </si>
  <si>
    <t xml:space="preserve">PPN Ret after 2030-TP6-7 in 2026 &amp; 2027 </t>
  </si>
  <si>
    <t>Difference- PPN Retired 2030 vs. PPN Retired 2015</t>
  </si>
  <si>
    <t>PPN Retired after 2015  - TP6-7 in 2026 &amp; 2027</t>
  </si>
  <si>
    <t xml:space="preserve">Note: </t>
  </si>
  <si>
    <t xml:space="preserve">            Miscellaneous cost reflects the capital replacement and O&amp;M cost for operating Putnam. It also includes the cost of pollution control equipment required to </t>
  </si>
  <si>
    <t xml:space="preserve">                to operate the plant through 2030.</t>
  </si>
  <si>
    <t>Table Staff - 33</t>
  </si>
  <si>
    <t xml:space="preserve">Economic analysis for retiring Putnam units 1&amp;2 </t>
  </si>
  <si>
    <t>Florida Power &amp; Light Company</t>
  </si>
  <si>
    <t>Docket No. 150196-EI</t>
  </si>
  <si>
    <t>Staff's Second Set of Interrogatories</t>
  </si>
  <si>
    <t>Interrogatory No. 33</t>
  </si>
  <si>
    <t>Attachment No 1</t>
  </si>
  <si>
    <t>Tab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</si>
</sst>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0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Times New Roman"/>
      <family val="1"/>
    </font>
    <font>
      <sz val="12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165" fontId="1" fillId="0" borderId="0">
      <alignment horizontal="left" wrapText="1"/>
    </xf>
    <xf numFmtId="43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6" fontId="2" fillId="0" borderId="7" xfId="1" applyNumberFormat="1" applyFont="1" applyFill="1" applyBorder="1" applyAlignment="1">
      <alignment horizontal="center"/>
    </xf>
    <xf numFmtId="6" fontId="2" fillId="0" borderId="15" xfId="1" applyNumberFormat="1" applyFont="1" applyFill="1" applyBorder="1" applyAlignment="1">
      <alignment horizontal="center"/>
    </xf>
    <xf numFmtId="6" fontId="2" fillId="0" borderId="16" xfId="1" applyNumberFormat="1" applyFont="1" applyFill="1" applyBorder="1" applyAlignment="1">
      <alignment horizontal="center"/>
    </xf>
    <xf numFmtId="6" fontId="2" fillId="3" borderId="11" xfId="1" applyNumberFormat="1" applyFont="1" applyFill="1" applyBorder="1" applyAlignment="1">
      <alignment horizontal="center"/>
    </xf>
    <xf numFmtId="6" fontId="2" fillId="4" borderId="7" xfId="1" applyNumberFormat="1" applyFont="1" applyFill="1" applyBorder="1" applyAlignment="1">
      <alignment horizontal="center"/>
    </xf>
    <xf numFmtId="6" fontId="2" fillId="0" borderId="11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right"/>
    </xf>
    <xf numFmtId="6" fontId="2" fillId="0" borderId="7" xfId="1" applyNumberFormat="1" applyFont="1" applyFill="1" applyBorder="1" applyAlignment="1">
      <alignment horizontal="center"/>
    </xf>
    <xf numFmtId="0" fontId="2" fillId="0" borderId="8" xfId="1" applyNumberFormat="1" applyFont="1" applyFill="1" applyBorder="1" applyAlignment="1">
      <alignment horizontal="center"/>
    </xf>
    <xf numFmtId="0" fontId="2" fillId="0" borderId="9" xfId="1" applyNumberFormat="1" applyFont="1" applyFill="1" applyBorder="1" applyAlignment="1">
      <alignment horizontal="center"/>
    </xf>
    <xf numFmtId="0" fontId="2" fillId="0" borderId="10" xfId="1" applyNumberFormat="1" applyFont="1" applyFill="1" applyBorder="1" applyAlignment="1">
      <alignment horizontal="center"/>
    </xf>
    <xf numFmtId="0" fontId="2" fillId="0" borderId="2" xfId="1" quotePrefix="1" applyNumberFormat="1" applyFont="1" applyFill="1" applyBorder="1" applyAlignment="1">
      <alignment horizontal="center"/>
    </xf>
    <xf numFmtId="6" fontId="2" fillId="0" borderId="15" xfId="1" applyNumberFormat="1" applyFont="1" applyFill="1" applyBorder="1" applyAlignment="1">
      <alignment horizontal="center"/>
    </xf>
    <xf numFmtId="6" fontId="2" fillId="0" borderId="16" xfId="1" applyNumberFormat="1" applyFont="1" applyFill="1" applyBorder="1" applyAlignment="1">
      <alignment horizontal="center"/>
    </xf>
    <xf numFmtId="6" fontId="2" fillId="3" borderId="11" xfId="1" applyNumberFormat="1" applyFont="1" applyFill="1" applyBorder="1" applyAlignment="1">
      <alignment horizontal="center"/>
    </xf>
    <xf numFmtId="6" fontId="2" fillId="4" borderId="7" xfId="1" applyNumberFormat="1" applyFont="1" applyFill="1" applyBorder="1" applyAlignment="1">
      <alignment horizontal="center"/>
    </xf>
    <xf numFmtId="6" fontId="2" fillId="0" borderId="11" xfId="1" applyNumberFormat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"/>
    </xf>
    <xf numFmtId="0" fontId="2" fillId="3" borderId="12" xfId="1" applyNumberFormat="1" applyFont="1" applyFill="1" applyBorder="1" applyAlignment="1">
      <alignment horizontal="center"/>
    </xf>
    <xf numFmtId="0" fontId="2" fillId="0" borderId="4" xfId="1" applyNumberFormat="1" applyFont="1" applyFill="1" applyBorder="1" applyAlignment="1">
      <alignment horizontal="center"/>
    </xf>
    <xf numFmtId="0" fontId="2" fillId="2" borderId="12" xfId="1" applyNumberFormat="1" applyFont="1" applyFill="1" applyBorder="1" applyAlignment="1">
      <alignment horizontal="center"/>
    </xf>
    <xf numFmtId="0" fontId="2" fillId="0" borderId="2" xfId="1" applyNumberFormat="1" applyFont="1" applyFill="1" applyBorder="1" applyAlignment="1">
      <alignment horizontal="center"/>
    </xf>
    <xf numFmtId="0" fontId="2" fillId="0" borderId="9" xfId="1" applyNumberFormat="1" applyFont="1" applyFill="1" applyBorder="1" applyAlignment="1">
      <alignment horizontal="center" wrapText="1"/>
    </xf>
    <xf numFmtId="0" fontId="2" fillId="3" borderId="13" xfId="1" applyNumberFormat="1" applyFont="1" applyFill="1" applyBorder="1" applyAlignment="1">
      <alignment horizontal="center"/>
    </xf>
    <xf numFmtId="0" fontId="2" fillId="0" borderId="5" xfId="1" applyNumberFormat="1" applyFont="1" applyFill="1" applyBorder="1" applyAlignment="1">
      <alignment horizontal="center"/>
    </xf>
    <xf numFmtId="0" fontId="2" fillId="2" borderId="13" xfId="1" applyNumberFormat="1" applyFont="1" applyFill="1" applyBorder="1" applyAlignment="1">
      <alignment horizontal="center"/>
    </xf>
    <xf numFmtId="0" fontId="2" fillId="0" borderId="3" xfId="1" applyNumberFormat="1" applyFont="1" applyFill="1" applyBorder="1" applyAlignment="1">
      <alignment horizontal="center"/>
    </xf>
    <xf numFmtId="0" fontId="2" fillId="3" borderId="14" xfId="1" applyNumberFormat="1" applyFont="1" applyFill="1" applyBorder="1" applyAlignment="1">
      <alignment horizontal="center"/>
    </xf>
    <xf numFmtId="0" fontId="2" fillId="0" borderId="6" xfId="1" applyNumberFormat="1" applyFont="1" applyFill="1" applyBorder="1" applyAlignment="1">
      <alignment horizontal="center"/>
    </xf>
    <xf numFmtId="0" fontId="2" fillId="2" borderId="14" xfId="1" applyNumberFormat="1" applyFont="1" applyFill="1" applyBorder="1" applyAlignment="1">
      <alignment horizontal="center"/>
    </xf>
    <xf numFmtId="0" fontId="6" fillId="0" borderId="0" xfId="0" applyFont="1"/>
    <xf numFmtId="6" fontId="2" fillId="5" borderId="7" xfId="1" applyNumberFormat="1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0" fontId="4" fillId="0" borderId="0" xfId="0" applyFont="1" applyAlignment="1">
      <alignment horizontal="center"/>
    </xf>
    <xf numFmtId="0" fontId="5" fillId="0" borderId="17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5">
    <cellStyle name="Comma 2" xfId="2"/>
    <cellStyle name="Normal" xfId="0" builtinId="0"/>
    <cellStyle name="Normal 2" xfId="3"/>
    <cellStyle name="Normal 3" xfId="1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8" Type="http://schemas.openxmlformats.org/officeDocument/2006/relationships/customXml" Target="../customXml/item3.xml" />
  <Relationship Id="rId7" Type="http://schemas.openxmlformats.org/officeDocument/2006/relationships/customXml" Target="../customXml/item2.xml" />
  <Relationship Id="rId6" Type="http://schemas.openxmlformats.org/officeDocument/2006/relationships/customXml" Target="../customXml/item1.xml" />
  <Relationship Id="rId5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showGridLines="0" tabSelected="1" workbookViewId="0">
      <selection activeCell="A7" sqref="A7"/>
    </sheetView>
  </sheetViews>
  <sheetFormatPr defaultRowHeight="15" x14ac:dyDescent="0.25"/>
  <cols>
    <col min="1" max="1" width="11" bestFit="1" customWidth="1"/>
    <col min="2" max="2" width="10" bestFit="1" customWidth="1"/>
    <col min="3" max="3" width="11.42578125" bestFit="1" customWidth="1"/>
    <col min="4" max="4" width="10.140625" bestFit="1" customWidth="1"/>
    <col min="5" max="5" width="10.7109375" bestFit="1" customWidth="1"/>
    <col min="7" max="7" width="10.140625" bestFit="1" customWidth="1"/>
    <col min="13" max="13" width="11.85546875" bestFit="1" customWidth="1"/>
    <col min="14" max="14" width="9.28515625" bestFit="1" customWidth="1"/>
  </cols>
  <sheetData>
    <row r="1" spans="1:15" ht="14.45" x14ac:dyDescent="0.3">
      <c r="A1" s="34" t="s">
        <v>34</v>
      </c>
    </row>
    <row r="2" spans="1:15" ht="14.45" x14ac:dyDescent="0.3">
      <c r="A2" s="34" t="s">
        <v>35</v>
      </c>
    </row>
    <row r="3" spans="1:15" ht="14.45" x14ac:dyDescent="0.3">
      <c r="A3" s="34" t="s">
        <v>36</v>
      </c>
    </row>
    <row r="4" spans="1:15" ht="14.45" x14ac:dyDescent="0.3">
      <c r="A4" s="34" t="s">
        <v>37</v>
      </c>
    </row>
    <row r="5" spans="1:15" ht="14.45" x14ac:dyDescent="0.3">
      <c r="A5" s="34" t="s">
        <v>38</v>
      </c>
    </row>
    <row r="6" spans="1:15" ht="14.45" x14ac:dyDescent="0.3">
      <c r="A6" s="34" t="s">
        <v>39</v>
      </c>
      <c r="B6" s="37" t="s">
        <v>32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5" ht="15.6" x14ac:dyDescent="0.3">
      <c r="B7" s="35" t="s">
        <v>33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</row>
    <row r="9" spans="1:15" ht="16.149999999999999" thickBot="1" x14ac:dyDescent="0.35">
      <c r="B9" s="35" t="s">
        <v>26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</row>
    <row r="10" spans="1:15" ht="14.45" x14ac:dyDescent="0.3">
      <c r="B10" s="18" t="s">
        <v>0</v>
      </c>
      <c r="C10" s="18" t="s">
        <v>1</v>
      </c>
      <c r="D10" s="18"/>
      <c r="E10" s="18" t="s">
        <v>2</v>
      </c>
      <c r="F10" s="9" t="s">
        <v>3</v>
      </c>
      <c r="G10" s="9" t="s">
        <v>23</v>
      </c>
      <c r="H10" s="9" t="s">
        <v>25</v>
      </c>
      <c r="I10" s="19" t="s">
        <v>4</v>
      </c>
      <c r="J10" s="20"/>
      <c r="K10" s="18" t="s">
        <v>5</v>
      </c>
      <c r="L10" s="18"/>
      <c r="M10" s="9"/>
      <c r="N10" s="19" t="s">
        <v>4</v>
      </c>
      <c r="O10" s="21" t="s">
        <v>4</v>
      </c>
    </row>
    <row r="11" spans="1:15" ht="14.45" x14ac:dyDescent="0.3">
      <c r="B11" s="22" t="s">
        <v>2</v>
      </c>
      <c r="C11" s="22" t="s">
        <v>2</v>
      </c>
      <c r="D11" s="22" t="s">
        <v>6</v>
      </c>
      <c r="E11" s="22" t="s">
        <v>7</v>
      </c>
      <c r="F11" s="10" t="s">
        <v>2</v>
      </c>
      <c r="G11" s="23" t="s">
        <v>24</v>
      </c>
      <c r="H11" s="23" t="s">
        <v>18</v>
      </c>
      <c r="I11" s="24" t="s">
        <v>8</v>
      </c>
      <c r="J11" s="25" t="s">
        <v>9</v>
      </c>
      <c r="K11" s="12" t="s">
        <v>10</v>
      </c>
      <c r="L11" s="22" t="s">
        <v>11</v>
      </c>
      <c r="M11" s="10" t="s">
        <v>12</v>
      </c>
      <c r="N11" s="24" t="s">
        <v>13</v>
      </c>
      <c r="O11" s="26" t="s">
        <v>14</v>
      </c>
    </row>
    <row r="12" spans="1:15" ht="14.45" x14ac:dyDescent="0.3">
      <c r="B12" s="22" t="s">
        <v>15</v>
      </c>
      <c r="C12" s="22" t="s">
        <v>15</v>
      </c>
      <c r="D12" s="22" t="s">
        <v>16</v>
      </c>
      <c r="E12" s="22" t="s">
        <v>17</v>
      </c>
      <c r="F12" s="10" t="s">
        <v>18</v>
      </c>
      <c r="G12" s="10"/>
      <c r="H12" s="10"/>
      <c r="I12" s="24" t="s">
        <v>18</v>
      </c>
      <c r="J12" s="25" t="s">
        <v>19</v>
      </c>
      <c r="K12" s="22" t="s">
        <v>18</v>
      </c>
      <c r="L12" s="22" t="s">
        <v>18</v>
      </c>
      <c r="M12" s="10" t="s">
        <v>20</v>
      </c>
      <c r="N12" s="24" t="s">
        <v>18</v>
      </c>
      <c r="O12" s="26" t="s">
        <v>18</v>
      </c>
    </row>
    <row r="13" spans="1:15" thickBot="1" x14ac:dyDescent="0.35">
      <c r="B13" s="27" t="s">
        <v>21</v>
      </c>
      <c r="C13" s="27" t="s">
        <v>21</v>
      </c>
      <c r="D13" s="27" t="s">
        <v>21</v>
      </c>
      <c r="E13" s="27" t="s">
        <v>21</v>
      </c>
      <c r="F13" s="11" t="s">
        <v>21</v>
      </c>
      <c r="G13" s="11" t="s">
        <v>21</v>
      </c>
      <c r="H13" s="11" t="s">
        <v>21</v>
      </c>
      <c r="I13" s="28" t="s">
        <v>21</v>
      </c>
      <c r="J13" s="29" t="s">
        <v>21</v>
      </c>
      <c r="K13" s="27" t="s">
        <v>21</v>
      </c>
      <c r="L13" s="27" t="s">
        <v>21</v>
      </c>
      <c r="M13" s="11" t="s">
        <v>21</v>
      </c>
      <c r="N13" s="28" t="s">
        <v>21</v>
      </c>
      <c r="O13" s="30" t="s">
        <v>21</v>
      </c>
    </row>
    <row r="14" spans="1:15" ht="15.6" thickTop="1" thickBot="1" x14ac:dyDescent="0.35">
      <c r="A14" s="7" t="s">
        <v>22</v>
      </c>
      <c r="B14" s="1">
        <v>6352</v>
      </c>
      <c r="C14" s="1">
        <v>395</v>
      </c>
      <c r="D14" s="1">
        <v>429</v>
      </c>
      <c r="E14" s="1">
        <v>1191</v>
      </c>
      <c r="F14" s="2">
        <v>118</v>
      </c>
      <c r="G14" s="2">
        <v>0</v>
      </c>
      <c r="H14" s="2">
        <v>364</v>
      </c>
      <c r="I14" s="4">
        <v>8850</v>
      </c>
      <c r="J14" s="3">
        <v>60610</v>
      </c>
      <c r="K14" s="2">
        <v>1176</v>
      </c>
      <c r="L14" s="6">
        <v>11424</v>
      </c>
      <c r="M14" s="3">
        <v>1329</v>
      </c>
      <c r="N14" s="4">
        <v>74539</v>
      </c>
      <c r="O14" s="5">
        <v>83389</v>
      </c>
    </row>
    <row r="16" spans="1:15" ht="16.149999999999999" thickBot="1" x14ac:dyDescent="0.35">
      <c r="B16" s="35" t="s">
        <v>28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</row>
    <row r="17" spans="1:15" ht="14.45" x14ac:dyDescent="0.3">
      <c r="B17" s="18" t="s">
        <v>0</v>
      </c>
      <c r="C17" s="18" t="s">
        <v>1</v>
      </c>
      <c r="D17" s="18"/>
      <c r="E17" s="18" t="s">
        <v>2</v>
      </c>
      <c r="F17" s="9" t="s">
        <v>3</v>
      </c>
      <c r="G17" s="9" t="s">
        <v>23</v>
      </c>
      <c r="H17" s="9" t="s">
        <v>25</v>
      </c>
      <c r="I17" s="19" t="s">
        <v>4</v>
      </c>
      <c r="J17" s="20"/>
      <c r="K17" s="18" t="s">
        <v>5</v>
      </c>
      <c r="L17" s="18"/>
      <c r="M17" s="9"/>
      <c r="N17" s="19" t="s">
        <v>4</v>
      </c>
      <c r="O17" s="21" t="s">
        <v>4</v>
      </c>
    </row>
    <row r="18" spans="1:15" ht="14.45" x14ac:dyDescent="0.3">
      <c r="B18" s="22" t="s">
        <v>2</v>
      </c>
      <c r="C18" s="22" t="s">
        <v>2</v>
      </c>
      <c r="D18" s="22" t="s">
        <v>6</v>
      </c>
      <c r="E18" s="22" t="s">
        <v>7</v>
      </c>
      <c r="F18" s="10" t="s">
        <v>2</v>
      </c>
      <c r="G18" s="23" t="s">
        <v>24</v>
      </c>
      <c r="H18" s="23" t="s">
        <v>18</v>
      </c>
      <c r="I18" s="24" t="s">
        <v>8</v>
      </c>
      <c r="J18" s="25" t="s">
        <v>9</v>
      </c>
      <c r="K18" s="12" t="s">
        <v>10</v>
      </c>
      <c r="L18" s="22" t="s">
        <v>11</v>
      </c>
      <c r="M18" s="10" t="s">
        <v>12</v>
      </c>
      <c r="N18" s="24" t="s">
        <v>13</v>
      </c>
      <c r="O18" s="26" t="s">
        <v>14</v>
      </c>
    </row>
    <row r="19" spans="1:15" ht="14.45" x14ac:dyDescent="0.3">
      <c r="B19" s="22" t="s">
        <v>15</v>
      </c>
      <c r="C19" s="22" t="s">
        <v>15</v>
      </c>
      <c r="D19" s="22" t="s">
        <v>16</v>
      </c>
      <c r="E19" s="22" t="s">
        <v>17</v>
      </c>
      <c r="F19" s="10" t="s">
        <v>18</v>
      </c>
      <c r="G19" s="10"/>
      <c r="H19" s="10"/>
      <c r="I19" s="24" t="s">
        <v>18</v>
      </c>
      <c r="J19" s="25" t="s">
        <v>19</v>
      </c>
      <c r="K19" s="22" t="s">
        <v>18</v>
      </c>
      <c r="L19" s="22" t="s">
        <v>18</v>
      </c>
      <c r="M19" s="10" t="s">
        <v>20</v>
      </c>
      <c r="N19" s="24" t="s">
        <v>18</v>
      </c>
      <c r="O19" s="26" t="s">
        <v>18</v>
      </c>
    </row>
    <row r="20" spans="1:15" thickBot="1" x14ac:dyDescent="0.35">
      <c r="B20" s="27" t="s">
        <v>21</v>
      </c>
      <c r="C20" s="27" t="s">
        <v>21</v>
      </c>
      <c r="D20" s="27" t="s">
        <v>21</v>
      </c>
      <c r="E20" s="27" t="s">
        <v>21</v>
      </c>
      <c r="F20" s="11" t="s">
        <v>21</v>
      </c>
      <c r="G20" s="11" t="s">
        <v>21</v>
      </c>
      <c r="H20" s="11" t="s">
        <v>21</v>
      </c>
      <c r="I20" s="28" t="s">
        <v>21</v>
      </c>
      <c r="J20" s="29" t="s">
        <v>21</v>
      </c>
      <c r="K20" s="27" t="s">
        <v>21</v>
      </c>
      <c r="L20" s="27" t="s">
        <v>21</v>
      </c>
      <c r="M20" s="11" t="s">
        <v>21</v>
      </c>
      <c r="N20" s="28" t="s">
        <v>21</v>
      </c>
      <c r="O20" s="30" t="s">
        <v>21</v>
      </c>
    </row>
    <row r="21" spans="1:15" ht="15.6" thickTop="1" thickBot="1" x14ac:dyDescent="0.35">
      <c r="A21" s="7" t="s">
        <v>22</v>
      </c>
      <c r="B21" s="8">
        <v>6451.5108299740496</v>
      </c>
      <c r="C21" s="8">
        <v>401.84082763774876</v>
      </c>
      <c r="D21" s="8">
        <v>438.10857321846896</v>
      </c>
      <c r="E21" s="8">
        <v>1236.7689664480411</v>
      </c>
      <c r="F21" s="13">
        <v>120.11710738944495</v>
      </c>
      <c r="G21" s="13">
        <v>7.7120675793336941</v>
      </c>
      <c r="H21" s="13">
        <v>48.234020726228962</v>
      </c>
      <c r="I21" s="15">
        <v>8704.2923929733188</v>
      </c>
      <c r="J21" s="14">
        <v>60546.044725173888</v>
      </c>
      <c r="K21" s="13">
        <v>1190.9924851407</v>
      </c>
      <c r="L21" s="17">
        <v>11408.394533061561</v>
      </c>
      <c r="M21" s="14">
        <v>1329.287891584253</v>
      </c>
      <c r="N21" s="15">
        <v>74474.719634960406</v>
      </c>
      <c r="O21" s="16">
        <v>83179.012027933713</v>
      </c>
    </row>
    <row r="23" spans="1:15" thickBot="1" x14ac:dyDescent="0.35">
      <c r="B23" s="36" t="s">
        <v>27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</row>
    <row r="24" spans="1:15" thickBot="1" x14ac:dyDescent="0.35">
      <c r="A24" s="7" t="s">
        <v>22</v>
      </c>
      <c r="B24" s="8">
        <f>B14-B21</f>
        <v>-99.510829974049557</v>
      </c>
      <c r="C24" s="8">
        <f t="shared" ref="C24:O24" si="0">C14-C21</f>
        <v>-6.8408276377487596</v>
      </c>
      <c r="D24" s="8">
        <f t="shared" si="0"/>
        <v>-9.1085732184689618</v>
      </c>
      <c r="E24" s="8">
        <f t="shared" si="0"/>
        <v>-45.768966448041056</v>
      </c>
      <c r="F24" s="8">
        <f t="shared" si="0"/>
        <v>-2.1171073894449535</v>
      </c>
      <c r="G24" s="8">
        <f t="shared" si="0"/>
        <v>-7.7120675793336941</v>
      </c>
      <c r="H24" s="8">
        <f t="shared" si="0"/>
        <v>315.76597927377105</v>
      </c>
      <c r="I24" s="8">
        <f t="shared" si="0"/>
        <v>145.70760702668122</v>
      </c>
      <c r="J24" s="8">
        <f t="shared" si="0"/>
        <v>63.955274826112145</v>
      </c>
      <c r="K24" s="8">
        <f t="shared" si="0"/>
        <v>-14.992485140699955</v>
      </c>
      <c r="L24" s="8">
        <f t="shared" si="0"/>
        <v>15.605466938439349</v>
      </c>
      <c r="M24" s="8">
        <f t="shared" si="0"/>
        <v>-0.28789158425297501</v>
      </c>
      <c r="N24" s="8">
        <f t="shared" si="0"/>
        <v>64.280365039594471</v>
      </c>
      <c r="O24" s="32">
        <f t="shared" si="0"/>
        <v>209.9879720662866</v>
      </c>
    </row>
    <row r="27" spans="1:15" ht="15.6" x14ac:dyDescent="0.3">
      <c r="B27" s="31" t="s">
        <v>29</v>
      </c>
    </row>
    <row r="28" spans="1:15" ht="15.6" x14ac:dyDescent="0.3">
      <c r="B28" s="33" t="s">
        <v>30</v>
      </c>
    </row>
    <row r="29" spans="1:15" ht="14.45" x14ac:dyDescent="0.3">
      <c r="B29" t="s">
        <v>31</v>
      </c>
    </row>
  </sheetData>
  <mergeCells count="5">
    <mergeCell ref="B9:O9"/>
    <mergeCell ref="B16:O16"/>
    <mergeCell ref="B23:O23"/>
    <mergeCell ref="B6:O6"/>
    <mergeCell ref="B7:O7"/>
  </mergeCells>
  <pageMargins left="0.7" right="0.7" top="0.75" bottom="0.75" header="0.3" footer="0.3"/>
  <pageSetup scale="77" orientation="landscape" r:id="rId1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4813B2D5ADEA43A22EDABF1E153C45" ma:contentTypeVersion="" ma:contentTypeDescription="Create a new document." ma:contentTypeScope="" ma:versionID="6b3ff0f59fe36ab7bab5710aede8bcb3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539172-2EBC-4862-B281-576AC6EE3A63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B9F8CCEE-6678-44D2-8C16-D350AD7A51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5EBAF60-7A2C-440C-9DDD-C340B077E6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Putnam Retirement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