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0376" windowHeight="11796"/>
  </bookViews>
  <sheets>
    <sheet name="Residential" sheetId="1" r:id="rId1"/>
  </sheets>
  <calcPr calcId="145621"/>
</workbook>
</file>

<file path=xl/calcChain.xml><?xml version="1.0" encoding="utf-8"?>
<calcChain xmlns="http://schemas.openxmlformats.org/spreadsheetml/2006/main">
  <c r="E24" i="1" l="1"/>
  <c r="E23" i="1"/>
  <c r="E22" i="1"/>
  <c r="E21" i="1"/>
  <c r="E19" i="1"/>
  <c r="E17" i="1"/>
  <c r="E16" i="1"/>
  <c r="E13" i="1"/>
  <c r="E12" i="1"/>
  <c r="E11" i="1"/>
  <c r="E10" i="1"/>
  <c r="E8" i="1"/>
  <c r="E6" i="1"/>
  <c r="E5" i="1"/>
  <c r="E14" i="1" l="1"/>
  <c r="E15" i="1" s="1"/>
  <c r="E28" i="1" s="1"/>
  <c r="E25" i="1"/>
  <c r="E26" i="1" s="1"/>
  <c r="E27" i="1" l="1"/>
</calcChain>
</file>

<file path=xl/sharedStrings.xml><?xml version="1.0" encoding="utf-8"?>
<sst xmlns="http://schemas.openxmlformats.org/spreadsheetml/2006/main" count="29" uniqueCount="18">
  <si>
    <t>kWh</t>
  </si>
  <si>
    <t>cust chrg</t>
  </si>
  <si>
    <t>energy upto 1,000 kWh</t>
  </si>
  <si>
    <t>energy 1,000 kWh+</t>
  </si>
  <si>
    <t>fuel upto 1,000 kWh</t>
  </si>
  <si>
    <t>fuel 1,000 kWh+</t>
  </si>
  <si>
    <t>ECCR</t>
  </si>
  <si>
    <t>CPRC</t>
  </si>
  <si>
    <t>ECRC</t>
  </si>
  <si>
    <t>SRC</t>
  </si>
  <si>
    <t>GRT</t>
  </si>
  <si>
    <t>Total</t>
  </si>
  <si>
    <t>2006 - 2016</t>
  </si>
  <si>
    <t>Percent Change</t>
  </si>
  <si>
    <t>FPL Typical Residential Bill</t>
  </si>
  <si>
    <t>All 2006</t>
  </si>
  <si>
    <t>OPC 006652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</si>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</sst>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#,##0.000000_);\(#,##0.000000\)"/>
    <numFmt numFmtId="167" formatCode="0.0%"/>
    <numFmt numFmtId="168" formatCode="[$-409]mmmm\ d\,\ 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30">
    <xf numFmtId="0" fontId="0" fillId="0" borderId="0" xfId="0"/>
    <xf numFmtId="164" fontId="0" fillId="0" borderId="1" xfId="2" applyNumberFormat="1" applyFont="1" applyBorder="1"/>
    <xf numFmtId="164" fontId="0" fillId="0" borderId="2" xfId="2" applyNumberFormat="1" applyFont="1" applyBorder="1"/>
    <xf numFmtId="164" fontId="0" fillId="0" borderId="3" xfId="2" applyNumberFormat="1" applyFont="1" applyBorder="1"/>
    <xf numFmtId="164" fontId="0" fillId="0" borderId="0" xfId="2" applyNumberFormat="1" applyFont="1"/>
    <xf numFmtId="0" fontId="2" fillId="0" borderId="5" xfId="3" applyBorder="1"/>
    <xf numFmtId="44" fontId="0" fillId="0" borderId="5" xfId="4" applyFont="1" applyBorder="1"/>
    <xf numFmtId="44" fontId="0" fillId="0" borderId="6" xfId="4" applyFont="1" applyBorder="1"/>
    <xf numFmtId="44" fontId="0" fillId="0" borderId="0" xfId="4" applyFont="1"/>
    <xf numFmtId="0" fontId="2" fillId="0" borderId="0" xfId="3" applyBorder="1"/>
    <xf numFmtId="165" fontId="0" fillId="0" borderId="0" xfId="4" applyNumberFormat="1" applyFont="1" applyBorder="1"/>
    <xf numFmtId="44" fontId="0" fillId="0" borderId="0" xfId="4" applyFont="1" applyBorder="1"/>
    <xf numFmtId="44" fontId="0" fillId="0" borderId="8" xfId="4" applyFont="1" applyBorder="1"/>
    <xf numFmtId="0" fontId="2" fillId="0" borderId="0" xfId="3" applyFill="1" applyBorder="1"/>
    <xf numFmtId="166" fontId="0" fillId="0" borderId="0" xfId="4" quotePrefix="1" applyNumberFormat="1" applyFont="1" applyBorder="1" applyAlignment="1"/>
    <xf numFmtId="0" fontId="2" fillId="0" borderId="10" xfId="3" applyBorder="1"/>
    <xf numFmtId="44" fontId="0" fillId="0" borderId="10" xfId="4" applyFont="1" applyBorder="1"/>
    <xf numFmtId="44" fontId="0" fillId="0" borderId="11" xfId="4" applyFont="1" applyBorder="1"/>
    <xf numFmtId="0" fontId="2" fillId="0" borderId="0" xfId="3"/>
    <xf numFmtId="0" fontId="2" fillId="0" borderId="9" xfId="3" applyBorder="1"/>
    <xf numFmtId="167" fontId="0" fillId="0" borderId="11" xfId="1" applyNumberFormat="1" applyFont="1" applyBorder="1"/>
    <xf numFmtId="168" fontId="2" fillId="0" borderId="4" xfId="3" applyNumberFormat="1" applyBorder="1" applyAlignment="1">
      <alignment horizontal="center" vertical="center"/>
    </xf>
    <xf numFmtId="168" fontId="2" fillId="0" borderId="7" xfId="3" applyNumberFormat="1" applyBorder="1" applyAlignment="1">
      <alignment horizontal="center" vertical="center"/>
    </xf>
    <xf numFmtId="168" fontId="2" fillId="0" borderId="9" xfId="3" applyNumberFormat="1" applyBorder="1" applyAlignment="1">
      <alignment horizontal="center" vertical="center"/>
    </xf>
    <xf numFmtId="0" fontId="2" fillId="0" borderId="4" xfId="3" applyBorder="1" applyAlignment="1">
      <alignment horizontal="center" vertical="center"/>
    </xf>
    <xf numFmtId="0" fontId="2" fillId="0" borderId="7" xfId="3" applyBorder="1" applyAlignment="1">
      <alignment horizontal="center" vertical="center"/>
    </xf>
    <xf numFmtId="0" fontId="2" fillId="0" borderId="4" xfId="3" applyBorder="1" applyAlignment="1">
      <alignment horizontal="center"/>
    </xf>
    <xf numFmtId="0" fontId="2" fillId="0" borderId="5" xfId="3" applyBorder="1" applyAlignment="1">
      <alignment horizontal="center"/>
    </xf>
    <xf numFmtId="0" fontId="2" fillId="0" borderId="0" xfId="3" applyAlignment="1">
      <alignment horizontal="center"/>
    </xf>
    <xf numFmtId="0" fontId="3" fillId="0" borderId="0" xfId="3" applyFont="1"/>
  </cellXfs>
  <cellStyles count="5">
    <cellStyle name="Comma 2" xfId="2"/>
    <cellStyle name="Currency 2" xfId="4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8"/>
  <sheetViews>
    <sheetView showGridLines="0" tabSelected="1" workbookViewId="0">
      <selection activeCell="L10" sqref="L10"/>
    </sheetView>
  </sheetViews>
  <sheetFormatPr defaultColWidth="9.109375" defaultRowHeight="14.4" x14ac:dyDescent="0.3"/>
  <cols>
    <col min="1" max="1" width="2.6640625" style="18" customWidth="1"/>
    <col min="2" max="2" width="14.33203125" style="18" bestFit="1" customWidth="1"/>
    <col min="3" max="3" width="20.5546875" style="18" bestFit="1" customWidth="1"/>
    <col min="4" max="6" width="13" style="8" customWidth="1"/>
    <col min="7" max="12" width="9.109375" style="8"/>
    <col min="13" max="16384" width="9.109375" style="18"/>
  </cols>
  <sheetData>
    <row r="1" spans="2:5" x14ac:dyDescent="0.3">
      <c r="B1" s="29" t="s">
        <v>16</v>
      </c>
    </row>
    <row r="2" spans="2:5" x14ac:dyDescent="0.3">
      <c r="B2" s="29" t="s">
        <v>17</v>
      </c>
      <c r="C2" s="28" t="s">
        <v>14</v>
      </c>
      <c r="D2" s="28"/>
    </row>
    <row r="4" spans="2:5" s="4" customFormat="1" x14ac:dyDescent="0.3">
      <c r="B4" s="1"/>
      <c r="C4" s="2" t="s">
        <v>0</v>
      </c>
      <c r="D4" s="2"/>
      <c r="E4" s="3">
        <v>1000</v>
      </c>
    </row>
    <row r="5" spans="2:5" x14ac:dyDescent="0.3">
      <c r="B5" s="21">
        <v>42370</v>
      </c>
      <c r="C5" s="5" t="s">
        <v>1</v>
      </c>
      <c r="D5" s="6">
        <v>7.57</v>
      </c>
      <c r="E5" s="7">
        <f t="shared" ref="E5" si="0">+$D$5</f>
        <v>7.57</v>
      </c>
    </row>
    <row r="6" spans="2:5" x14ac:dyDescent="0.3">
      <c r="B6" s="22"/>
      <c r="C6" s="9" t="s">
        <v>2</v>
      </c>
      <c r="D6" s="10">
        <v>4.7289999999999999E-2</v>
      </c>
      <c r="E6" s="12">
        <f t="shared" ref="E6:E13" si="1">+$D6*E$4</f>
        <v>47.29</v>
      </c>
    </row>
    <row r="7" spans="2:5" x14ac:dyDescent="0.3">
      <c r="B7" s="22"/>
      <c r="C7" s="13" t="s">
        <v>3</v>
      </c>
      <c r="D7" s="10">
        <v>6.0380000000000003E-2</v>
      </c>
      <c r="E7" s="12"/>
    </row>
    <row r="8" spans="2:5" x14ac:dyDescent="0.3">
      <c r="B8" s="22"/>
      <c r="C8" s="9" t="s">
        <v>4</v>
      </c>
      <c r="D8" s="10">
        <v>2.58E-2</v>
      </c>
      <c r="E8" s="12">
        <f t="shared" si="1"/>
        <v>25.8</v>
      </c>
    </row>
    <row r="9" spans="2:5" x14ac:dyDescent="0.3">
      <c r="B9" s="22"/>
      <c r="C9" s="9" t="s">
        <v>5</v>
      </c>
      <c r="D9" s="10">
        <v>3.1730000000000001E-2</v>
      </c>
      <c r="E9" s="12"/>
    </row>
    <row r="10" spans="2:5" x14ac:dyDescent="0.3">
      <c r="B10" s="22"/>
      <c r="C10" s="9" t="s">
        <v>6</v>
      </c>
      <c r="D10" s="10">
        <v>1.8600000000000001E-3</v>
      </c>
      <c r="E10" s="12">
        <f t="shared" si="1"/>
        <v>1.86</v>
      </c>
    </row>
    <row r="11" spans="2:5" x14ac:dyDescent="0.3">
      <c r="B11" s="22"/>
      <c r="C11" s="9" t="s">
        <v>7</v>
      </c>
      <c r="D11" s="10">
        <v>4.8799999999999998E-3</v>
      </c>
      <c r="E11" s="12">
        <f t="shared" si="1"/>
        <v>4.88</v>
      </c>
    </row>
    <row r="12" spans="2:5" x14ac:dyDescent="0.3">
      <c r="B12" s="22"/>
      <c r="C12" s="9" t="s">
        <v>8</v>
      </c>
      <c r="D12" s="10">
        <v>2.63E-3</v>
      </c>
      <c r="E12" s="12">
        <f t="shared" si="1"/>
        <v>2.63</v>
      </c>
    </row>
    <row r="13" spans="2:5" x14ac:dyDescent="0.3">
      <c r="B13" s="22"/>
      <c r="C13" s="9" t="s">
        <v>9</v>
      </c>
      <c r="D13" s="10">
        <v>1.0200000000000001E-3</v>
      </c>
      <c r="E13" s="12">
        <f t="shared" si="1"/>
        <v>1.02</v>
      </c>
    </row>
    <row r="14" spans="2:5" x14ac:dyDescent="0.3">
      <c r="B14" s="22"/>
      <c r="C14" s="9" t="s">
        <v>10</v>
      </c>
      <c r="D14" s="14">
        <v>2.5641000000000001E-2</v>
      </c>
      <c r="E14" s="12">
        <f t="shared" ref="E14" si="2">SUM(E5:E13)*$D$25</f>
        <v>2.3346130499999997</v>
      </c>
    </row>
    <row r="15" spans="2:5" x14ac:dyDescent="0.3">
      <c r="B15" s="23"/>
      <c r="C15" s="15" t="s">
        <v>11</v>
      </c>
      <c r="D15" s="16"/>
      <c r="E15" s="17">
        <f t="shared" ref="E15" si="3">SUM(E5:E14)</f>
        <v>93.384613049999984</v>
      </c>
    </row>
    <row r="16" spans="2:5" x14ac:dyDescent="0.3">
      <c r="B16" s="24" t="s">
        <v>15</v>
      </c>
      <c r="C16" s="5" t="s">
        <v>1</v>
      </c>
      <c r="D16" s="6">
        <v>5.17</v>
      </c>
      <c r="E16" s="7">
        <f t="shared" ref="E16" si="4">+$D$16</f>
        <v>5.17</v>
      </c>
    </row>
    <row r="17" spans="2:5" x14ac:dyDescent="0.3">
      <c r="B17" s="25"/>
      <c r="C17" s="9" t="s">
        <v>2</v>
      </c>
      <c r="D17" s="10">
        <v>3.295E-2</v>
      </c>
      <c r="E17" s="12">
        <f>+$D17*E$4</f>
        <v>32.950000000000003</v>
      </c>
    </row>
    <row r="18" spans="2:5" x14ac:dyDescent="0.3">
      <c r="B18" s="25"/>
      <c r="C18" s="9" t="s">
        <v>3</v>
      </c>
      <c r="D18" s="10">
        <v>4.2950000000000002E-2</v>
      </c>
      <c r="E18" s="12"/>
    </row>
    <row r="19" spans="2:5" x14ac:dyDescent="0.3">
      <c r="B19" s="25"/>
      <c r="C19" s="9" t="s">
        <v>4</v>
      </c>
      <c r="D19" s="10">
        <v>5.8409999999999997E-2</v>
      </c>
      <c r="E19" s="12">
        <f t="shared" ref="E19:E24" si="5">+$D19*E$4</f>
        <v>58.41</v>
      </c>
    </row>
    <row r="20" spans="2:5" x14ac:dyDescent="0.3">
      <c r="B20" s="25"/>
      <c r="C20" s="9" t="s">
        <v>5</v>
      </c>
      <c r="D20" s="10">
        <v>6.8409999999999999E-2</v>
      </c>
      <c r="E20" s="12"/>
    </row>
    <row r="21" spans="2:5" x14ac:dyDescent="0.3">
      <c r="B21" s="25"/>
      <c r="C21" s="9" t="s">
        <v>6</v>
      </c>
      <c r="D21" s="10">
        <v>1.42E-3</v>
      </c>
      <c r="E21" s="12">
        <f t="shared" si="5"/>
        <v>1.42</v>
      </c>
    </row>
    <row r="22" spans="2:5" x14ac:dyDescent="0.3">
      <c r="B22" s="25"/>
      <c r="C22" s="9" t="s">
        <v>7</v>
      </c>
      <c r="D22" s="10">
        <v>6.0299999999999998E-3</v>
      </c>
      <c r="E22" s="12">
        <f t="shared" si="5"/>
        <v>6.0299999999999994</v>
      </c>
    </row>
    <row r="23" spans="2:5" x14ac:dyDescent="0.3">
      <c r="B23" s="25"/>
      <c r="C23" s="9" t="s">
        <v>8</v>
      </c>
      <c r="D23" s="10">
        <v>2.5999999999999998E-4</v>
      </c>
      <c r="E23" s="12">
        <f t="shared" si="5"/>
        <v>0.25999999999999995</v>
      </c>
    </row>
    <row r="24" spans="2:5" x14ac:dyDescent="0.3">
      <c r="B24" s="25"/>
      <c r="C24" s="9" t="s">
        <v>9</v>
      </c>
      <c r="D24" s="10">
        <v>1.65E-3</v>
      </c>
      <c r="E24" s="12">
        <f t="shared" si="5"/>
        <v>1.65</v>
      </c>
    </row>
    <row r="25" spans="2:5" x14ac:dyDescent="0.3">
      <c r="B25" s="25"/>
      <c r="C25" s="9" t="s">
        <v>10</v>
      </c>
      <c r="D25" s="14">
        <v>2.5641000000000001E-2</v>
      </c>
      <c r="E25" s="12">
        <f t="shared" ref="E25" si="6">SUM(E16:E24)*$D$25</f>
        <v>2.7151254900000006</v>
      </c>
    </row>
    <row r="26" spans="2:5" x14ac:dyDescent="0.3">
      <c r="B26" s="25"/>
      <c r="C26" s="9" t="s">
        <v>11</v>
      </c>
      <c r="D26" s="11"/>
      <c r="E26" s="12">
        <f t="shared" ref="E26" si="7">SUM(E16:E25)</f>
        <v>108.60512549000002</v>
      </c>
    </row>
    <row r="27" spans="2:5" x14ac:dyDescent="0.3">
      <c r="B27" s="26" t="s">
        <v>12</v>
      </c>
      <c r="C27" s="27"/>
      <c r="D27" s="6"/>
      <c r="E27" s="7">
        <f t="shared" ref="E27" si="8">+E26-E15</f>
        <v>15.220512440000036</v>
      </c>
    </row>
    <row r="28" spans="2:5" x14ac:dyDescent="0.3">
      <c r="B28" s="19"/>
      <c r="C28" s="15" t="s">
        <v>13</v>
      </c>
      <c r="D28" s="16"/>
      <c r="E28" s="20">
        <f>(E15-E26)/E26</f>
        <v>-0.14014543394088236</v>
      </c>
    </row>
  </sheetData>
  <mergeCells count="4">
    <mergeCell ref="B5:B15"/>
    <mergeCell ref="B16:B26"/>
    <mergeCell ref="B27:C27"/>
    <mergeCell ref="C2:D2"/>
  </mergeCells>
  <printOptions horizontalCentered="1"/>
  <pageMargins left="0.7" right="0.7" top="0.75" bottom="0.75" header="0.3" footer="0.3"/>
  <pageSetup orientation="portrait" r:id="rId1"/>
  <headerFooter>
    <oddFooter>&amp;C&amp;Z&amp;F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FF2027-4451-4820-8962-0473F3CD87FE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D0A0FDD9-82DB-4D5C-BB8C-A2AD31EB61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A37457-690E-4417-A411-6E3F881C3F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Residential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Manrique, Juan</dc:creator>
  <cp:lastModifiedBy>FPL_User</cp:lastModifiedBy>
  <cp:lastPrinted>2016-03-11T13:45:33Z</cp:lastPrinted>
  <dcterms:created xsi:type="dcterms:W3CDTF">2016-03-04T15:25:23Z</dcterms:created>
  <dcterms:modified xsi:type="dcterms:W3CDTF">2016-04-11T18:13:03Z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