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6" windowHeight="11016"/>
  </bookViews>
  <sheets>
    <sheet name="Allocation" sheetId="1" r:id="rId1"/>
    <sheet name="2014 NSA's" sheetId="9" r:id="rId2"/>
    <sheet name="2014 Revenue and Rate Report" sheetId="8" r:id="rId3"/>
  </sheets>
  <externalReferences>
    <externalReference r:id="rId4"/>
    <externalReference r:id="rId5"/>
  </externalReferences>
  <definedNames>
    <definedName name="abc" hidden="1">{#N/A,#N/A,TRUE,"TOTAL DISTRIBUTION";#N/A,#N/A,TRUE,"SOUTH";#N/A,#N/A,TRUE,"NORTHEAST";#N/A,#N/A,TRUE,"WEST"}</definedName>
    <definedName name="abcd" hidden="1">{#N/A,#N/A,TRUE,"TOTAL DSBN";#N/A,#N/A,TRUE,"WEST";#N/A,#N/A,TRUE,"SOUTH";#N/A,#N/A,TRUE,"NORTHEAST"}</definedName>
    <definedName name="booby" hidden="1">{#N/A,#N/A,TRUE,"TOTAL DISTRIBUTION";#N/A,#N/A,TRUE,"SOUTH";#N/A,#N/A,TRUE,"NORTHEAST";#N/A,#N/A,TRUE,"WEST"}</definedName>
    <definedName name="booby2" hidden="1">{#N/A,#N/A,TRUE,"TOTAL DSBN";#N/A,#N/A,TRUE,"WEST";#N/A,#N/A,TRUE,"SOUTH";#N/A,#N/A,TRUE,"NORTHEAST"}</definedName>
    <definedName name="book2.xls" hidden="1">{#N/A,#N/A,TRUE,"TOTAL DISTRIBUTION";#N/A,#N/A,TRUE,"SOUTH";#N/A,#N/A,TRUE,"NORTHEAST";#N/A,#N/A,TRUE,"WEST"}</definedName>
    <definedName name="book2a\.xls" hidden="1">{#N/A,#N/A,TRUE,"TOTAL DSBN";#N/A,#N/A,TRUE,"WEST";#N/A,#N/A,TRUE,"SOUTH";#N/A,#N/A,TRUE,"NORTHEAST"}</definedName>
    <definedName name="_xlnm.Database">'[1]Existing customer'!$A$1:$H$732</definedName>
    <definedName name="erase" hidden="1">{#N/A,#N/A,TRUE,"TOTAL DISTRIBUTION";#N/A,#N/A,TRUE,"SOUTH";#N/A,#N/A,TRUE,"NORTHEAST";#N/A,#N/A,TRUE,"WEST"}</definedName>
    <definedName name="EssApp">[2]Login!$B$2</definedName>
    <definedName name="EssDB">[2]Login!$B$3</definedName>
    <definedName name="FINISH" hidden="1">{#N/A,#N/A,TRUE,"TOTAL DISTRIBUTION";#N/A,#N/A,TRUE,"SOUTH";#N/A,#N/A,TRUE,"NORTHEAST";#N/A,#N/A,TRUE,"WEST"}</definedName>
    <definedName name="genplant">#REF!</definedName>
    <definedName name="high" hidden="1">{#N/A,#N/A,TRUE,"TOTAL DSBN";#N/A,#N/A,TRUE,"WEST";#N/A,#N/A,TRUE,"SOUTH";#N/A,#N/A,TRUE,"NORTHEAST"}</definedName>
    <definedName name="HighSum" hidden="1">{#N/A,#N/A,TRUE,"TOTAL DISTRIBUTION";#N/A,#N/A,TRUE,"SOUTH";#N/A,#N/A,TRUE,"NORTHEAST";#N/A,#N/A,TRUE,"WEST"}</definedName>
    <definedName name="MARY" hidden="1">{#N/A,#N/A,TRUE,"TOTAL DISTRIBUTION";#N/A,#N/A,TRUE,"SOUTH";#N/A,#N/A,TRUE,"NORTHEAST";#N/A,#N/A,TRUE,"WEST"}</definedName>
    <definedName name="new" hidden="1">{#N/A,#N/A,TRUE,"TOTAL DISTRIBUTION";#N/A,#N/A,TRUE,"SOUTH";#N/A,#N/A,TRUE,"NORTHEAST";#N/A,#N/A,TRUE,"WEST"}</definedName>
    <definedName name="newname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none" hidden="1">{#N/A,#N/A,TRUE,"TOTAL DISTRIBUTION";#N/A,#N/A,TRUE,"SOUTH";#N/A,#N/A,TRUE,"NORTHEAST";#N/A,#N/A,TRUE,"WEST"}</definedName>
    <definedName name="Opt_DoubleClick">[2]Login!$B$9</definedName>
    <definedName name="Opt_FlashBack">[2]Login!$B$10</definedName>
    <definedName name="Opt_Indent">[2]Login!$B$13</definedName>
    <definedName name="Opt_RepeatRow">[2]Login!$B$17</definedName>
    <definedName name="Opt_RightMouse">[2]Login!$B$8</definedName>
    <definedName name="Opt_SuppressMiss">[2]Login!$B$14</definedName>
    <definedName name="Opt_SuppresZero">[2]Login!$B$15</definedName>
    <definedName name="Opt_UseAlias">[2]Login!$B$16</definedName>
    <definedName name="Parameters">[2]Login!$B$4:$B$17</definedName>
    <definedName name="Password">[2]Login!$B$5</definedName>
    <definedName name="Proposed" hidden="1">{#N/A,#N/A,TRUE,"TOTAL DISTRIBUTION";#N/A,#N/A,TRUE,"SOUTH";#N/A,#N/A,TRUE,"NORTHEAST";#N/A,#N/A,TRUE,"WEST"}</definedName>
    <definedName name="Server">[2]Login!$B$1</definedName>
    <definedName name="Sites" hidden="1">{#N/A,#N/A,TRUE,"TOTAL DISTRIBUTION";#N/A,#N/A,TRUE,"SOUTH";#N/A,#N/A,TRUE,"NORTHEAST";#N/A,#N/A,TRUE,"WEST"}</definedName>
    <definedName name="Sitesdate" hidden="1">{#N/A,#N/A,TRUE,"TOTAL DSBN";#N/A,#N/A,TRUE,"WEST";#N/A,#N/A,TRUE,"SOUTH";#N/A,#N/A,TRUE,"NORTHEAST"}</definedName>
    <definedName name="teast" hidden="1">{#N/A,#N/A,TRUE,"TOTAL DSBN";#N/A,#N/A,TRUE,"WEST";#N/A,#N/A,TRUE,"SOUTH";#N/A,#N/A,TRUE,"NORTHEAST"}</definedName>
    <definedName name="test" hidden="1">{#N/A,#N/A,TRUE,"TOTAL DSBN";#N/A,#N/A,TRUE,"WEST";#N/A,#N/A,TRUE,"SOUTH";#N/A,#N/A,TRUE,"NORTHEAST"}</definedName>
    <definedName name="test." hidden="1">{#N/A,#N/A,TRUE,"TOTAL DISTRIBUTION";#N/A,#N/A,TRUE,"SOUTH";#N/A,#N/A,TRUE,"NORTHEAST";#N/A,#N/A,TRUE,"WEST"}</definedName>
    <definedName name="test2" hidden="1">{#N/A,#N/A,TRUE,"TOTAL DISTRIBUTION";#N/A,#N/A,TRUE,"SOUTH";#N/A,#N/A,TRUE,"NORTHEAST";#N/A,#N/A,TRUE,"WEST"}</definedName>
    <definedName name="test21" hidden="1">{#N/A,#N/A,TRUE,"TOTAL DISTRIBUTION";#N/A,#N/A,TRUE,"SOUTH";#N/A,#N/A,TRUE,"NORTHEAST";#N/A,#N/A,TRUE,"WEST"}</definedName>
    <definedName name="test23" hidden="1">{#N/A,#N/A,TRUE,"TOTAL DISTRIBUTION";#N/A,#N/A,TRUE,"SOUTH";#N/A,#N/A,TRUE,"NORTHEAST";#N/A,#N/A,TRUE,"WEST"}</definedName>
    <definedName name="testwe" hidden="1">{#N/A,#N/A,TRUE,"TOTAL DSBN";#N/A,#N/A,TRUE,"WEST";#N/A,#N/A,TRUE,"SOUTH";#N/A,#N/A,TRUE,"NORTHEAST"}</definedName>
    <definedName name="u" hidden="1">{#N/A,#N/A,FALSE,"Expenses";#N/A,#N/A,FALSE,"Revenue"}</definedName>
    <definedName name="UserID">[2]Login!$B$4</definedName>
    <definedName name="whnos" hidden="1">{#N/A,#N/A,TRUE,"TOTAL DSBN";#N/A,#N/A,TRUE,"WEST";#N/A,#N/A,TRUE,"SOUTH";#N/A,#N/A,TRUE,"NORTHEAST"}</definedName>
    <definedName name="why?" hidden="1">{#N/A,#N/A,TRUE,"TOTAL DSBN";#N/A,#N/A,TRUE,"WEST";#N/A,#N/A,TRUE,"SOUTH";#N/A,#N/A,TRUE,"NORTHEAST"}</definedName>
    <definedName name="wrn.96._.ju._.forecat." hidden="1">{#N/A,#N/A,FALSE,"Expenses";#N/A,#N/A,FALSE,"Revenue"}</definedName>
    <definedName name="wrn.97maint.xls." hidden="1">{#N/A,#N/A,TRUE,"TOTAL DISTRIBUTION";#N/A,#N/A,TRUE,"SOUTH";#N/A,#N/A,TRUE,"NORTHEAST";#N/A,#N/A,TRUE,"WEST"}</definedName>
    <definedName name="wrn.97OR.XLs." hidden="1">{#N/A,#N/A,TRUE,"TOTAL DSBN";#N/A,#N/A,TRUE,"WEST";#N/A,#N/A,TRUE,"SOUTH";#N/A,#N/A,TRUE,"NORTHEAST"}</definedName>
    <definedName name="wrn.LANDMGMT." hidden="1">{#N/A,#N/A,FALSE,"CAP 1998";#N/A,#N/A,FALSE,"CAP 1999";#N/A,#N/A,FALSE,"CAP 2000";#N/A,#N/A,FALSE,"CAP_2001";#N/A,#N/A,FALSE,"CAP_2002";#N/A,#N/A,FALSE,"MAINT_1998";#N/A,#N/A,FALSE,"MAINT_1999";#N/A,#N/A,FALSE,"MAINT_2000";#N/A,#N/A,FALSE,"MAINT_2001";#N/A,#N/A,FALSE,"MAINT_2002"}</definedName>
    <definedName name="xxxxx" hidden="1">{#N/A,#N/A,TRUE,"TOTAL DISTRIBUTION";#N/A,#N/A,TRUE,"SOUTH";#N/A,#N/A,TRUE,"NORTHEAST";#N/A,#N/A,TRUE,"WEST"}</definedName>
    <definedName name="xxxxxx" hidden="1">{#N/A,#N/A,TRUE,"TOTAL DSBN";#N/A,#N/A,TRUE,"WEST";#N/A,#N/A,TRUE,"SOUTH";#N/A,#N/A,TRUE,"NORTHEAST"}</definedName>
  </definedNames>
  <calcPr calcId="145621"/>
</workbook>
</file>

<file path=xl/calcChain.xml><?xml version="1.0" encoding="utf-8"?>
<calcChain xmlns="http://schemas.openxmlformats.org/spreadsheetml/2006/main">
  <c r="AW94" i="9" l="1"/>
  <c r="C10" i="1" s="1"/>
  <c r="AK94" i="9"/>
  <c r="AW68" i="9"/>
  <c r="B10" i="1" s="1"/>
  <c r="AK68" i="9"/>
  <c r="AW46" i="9"/>
  <c r="AK46" i="9"/>
  <c r="AW24" i="9"/>
  <c r="AK24" i="9"/>
  <c r="R19" i="1" l="1"/>
  <c r="Q19" i="1"/>
  <c r="P19" i="1" l="1"/>
  <c r="O19" i="1"/>
  <c r="N19" i="1"/>
  <c r="M19" i="1"/>
  <c r="L19" i="1"/>
  <c r="S6" i="8"/>
  <c r="K19" i="1"/>
  <c r="J19" i="1"/>
  <c r="I19" i="1"/>
  <c r="H19" i="1"/>
  <c r="G19" i="1"/>
  <c r="F19" i="1"/>
  <c r="E19" i="1"/>
  <c r="S22" i="8"/>
  <c r="C19" i="1"/>
  <c r="D19" i="1"/>
  <c r="B19" i="1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E28" i="1" l="1"/>
  <c r="O28" i="1"/>
  <c r="R28" i="1"/>
  <c r="Q28" i="1"/>
  <c r="P28" i="1"/>
  <c r="N28" i="1"/>
  <c r="L28" i="1"/>
  <c r="K28" i="1"/>
  <c r="J28" i="1"/>
  <c r="I28" i="1"/>
  <c r="H28" i="1"/>
  <c r="D28" i="1"/>
  <c r="C28" i="1"/>
  <c r="B28" i="1"/>
  <c r="T19" i="1"/>
  <c r="D10" i="1"/>
  <c r="M28" i="1" l="1"/>
  <c r="F28" i="1"/>
  <c r="G28" i="1"/>
  <c r="T28" i="1" l="1"/>
  <c r="E26" i="1"/>
  <c r="E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C27" i="1"/>
  <c r="B27" i="1"/>
  <c r="R26" i="1"/>
  <c r="R31" i="1" s="1"/>
  <c r="Q26" i="1"/>
  <c r="Q31" i="1" s="1"/>
  <c r="P26" i="1"/>
  <c r="P31" i="1" s="1"/>
  <c r="O26" i="1"/>
  <c r="O31" i="1" s="1"/>
  <c r="M26" i="1"/>
  <c r="L26" i="1"/>
  <c r="K26" i="1"/>
  <c r="J26" i="1"/>
  <c r="I26" i="1"/>
  <c r="H26" i="1"/>
  <c r="G26" i="1"/>
  <c r="G31" i="1" s="1"/>
  <c r="F26" i="1"/>
  <c r="D26" i="1"/>
  <c r="C26" i="1"/>
  <c r="B26" i="1"/>
  <c r="D9" i="1"/>
  <c r="D8" i="1"/>
  <c r="N26" i="1"/>
  <c r="T17" i="1"/>
  <c r="T18" i="1"/>
  <c r="B31" i="1" l="1"/>
  <c r="K31" i="1"/>
  <c r="E31" i="1"/>
  <c r="D31" i="1"/>
  <c r="I31" i="1"/>
  <c r="M31" i="1"/>
  <c r="N31" i="1"/>
  <c r="L31" i="1"/>
  <c r="C31" i="1"/>
  <c r="H31" i="1"/>
  <c r="F31" i="1"/>
  <c r="J31" i="1"/>
  <c r="T26" i="1"/>
  <c r="T27" i="1" l="1"/>
  <c r="T31" i="1" s="1"/>
</calcChain>
</file>

<file path=xl/sharedStrings.xml><?xml version="1.0" encoding="utf-8"?>
<sst xmlns="http://schemas.openxmlformats.org/spreadsheetml/2006/main" count="381" uniqueCount="164">
  <si>
    <t>Year</t>
  </si>
  <si>
    <t>Residential</t>
  </si>
  <si>
    <t>New Service Accounts (NSAs)</t>
  </si>
  <si>
    <t>CILC-1D</t>
  </si>
  <si>
    <t>CILC-1G</t>
  </si>
  <si>
    <t>CILC-1T</t>
  </si>
  <si>
    <t>GS(T)-1</t>
  </si>
  <si>
    <t>GSCU-1</t>
  </si>
  <si>
    <t>GSD(T)-1</t>
  </si>
  <si>
    <t>GSLD(T)-1</t>
  </si>
  <si>
    <t>GSLD(T)-2</t>
  </si>
  <si>
    <t>GSLD(T)-3</t>
  </si>
  <si>
    <t>MET</t>
  </si>
  <si>
    <t>OL-1</t>
  </si>
  <si>
    <t>OS-2</t>
  </si>
  <si>
    <t>RS(T)-1</t>
  </si>
  <si>
    <t>SL-1</t>
  </si>
  <si>
    <t>SL-2</t>
  </si>
  <si>
    <t>SST-DST</t>
  </si>
  <si>
    <t>SST-TST</t>
  </si>
  <si>
    <t>12 Month Average Customers</t>
  </si>
  <si>
    <t>Total</t>
  </si>
  <si>
    <t>Commercial</t>
  </si>
  <si>
    <t>RT_TARIFF</t>
  </si>
  <si>
    <t>RATE_CODE</t>
  </si>
  <si>
    <t>AVERAGE CUSTOMERS</t>
  </si>
  <si>
    <t>SALES KWH</t>
  </si>
  <si>
    <t>BASE REVENUES</t>
  </si>
  <si>
    <t>ECCR REVENUES</t>
  </si>
  <si>
    <t>OBC REVENUES</t>
  </si>
  <si>
    <t>CPRC REVENUES</t>
  </si>
  <si>
    <t>ECRC REVENUES</t>
  </si>
  <si>
    <t>GREEN POWER</t>
  </si>
  <si>
    <t>FUEL ADJ REVENUES</t>
  </si>
  <si>
    <t>RTP REVENUE DIFFERENTAL</t>
  </si>
  <si>
    <t>GROSS RECEIPTS TAX</t>
  </si>
  <si>
    <t>FRANCHISE FEES</t>
  </si>
  <si>
    <t>OTHER REVENUES</t>
  </si>
  <si>
    <t>REVENUE REFUND</t>
  </si>
  <si>
    <t>OL-1J</t>
  </si>
  <si>
    <t>RSDPR-1</t>
  </si>
  <si>
    <t>RST-1</t>
  </si>
  <si>
    <t>RS-1J</t>
  </si>
  <si>
    <t>PRS-1</t>
  </si>
  <si>
    <t>GSLD-1</t>
  </si>
  <si>
    <t>GSLD-2</t>
  </si>
  <si>
    <t>GSLDT-1</t>
  </si>
  <si>
    <t>GSLDT-2</t>
  </si>
  <si>
    <t>GS-1</t>
  </si>
  <si>
    <t>GST-1</t>
  </si>
  <si>
    <t>GSDT-1</t>
  </si>
  <si>
    <t>CS-2</t>
  </si>
  <si>
    <t>GSD-1</t>
  </si>
  <si>
    <t>CS-1</t>
  </si>
  <si>
    <t>CST-1</t>
  </si>
  <si>
    <t>CST-2</t>
  </si>
  <si>
    <t>CST-3</t>
  </si>
  <si>
    <t>SST-1</t>
  </si>
  <si>
    <t>GSLDT-3</t>
  </si>
  <si>
    <t>GSLD-3</t>
  </si>
  <si>
    <t>HLFT-2</t>
  </si>
  <si>
    <t>HLFT-3</t>
  </si>
  <si>
    <t>HLFT-1</t>
  </si>
  <si>
    <t>SDTR-2A</t>
  </si>
  <si>
    <t>SDTR-3A</t>
  </si>
  <si>
    <t>SDTR-1A</t>
  </si>
  <si>
    <t>SDTR-2B</t>
  </si>
  <si>
    <t>SDTR-3B</t>
  </si>
  <si>
    <t>SDTR-1B</t>
  </si>
  <si>
    <t>SST-3</t>
  </si>
  <si>
    <t>Total Retail</t>
  </si>
  <si>
    <t>PRT-2</t>
  </si>
  <si>
    <t>PRT-3</t>
  </si>
  <si>
    <t>FR-2</t>
  </si>
  <si>
    <t xml:space="preserve">    (A)</t>
  </si>
  <si>
    <t xml:space="preserve">    (B)</t>
  </si>
  <si>
    <t xml:space="preserve">   (1)  "BASE REVENUE" includes Revenue and Rate Report categories: CUSTOMER CHARGE, DEMAND CHARGE, REG/TRF SIG ENRGY CH,  OTHER BASE BILL-OL, OTHER BASE BILL,</t>
  </si>
  <si>
    <t xml:space="preserve">         ON-PK ENERGY CHARGE, OFF-PK ENERGY CHARGE, CURTAILMENT CREDIT, CURTAILMENT PENALTY, CILC PENALTY CHARGE, CURTAILMENT CR-RVRS, TRANSFORMER CREDIT, </t>
  </si>
  <si>
    <t xml:space="preserve">         Note:  Base Revenues reflected are totals before the revenue refund which is reflected separately on this report.</t>
  </si>
  <si>
    <t xml:space="preserve">   (2)  "FUEL ADJ REVENUE" includes Revenue and Rate Report categories: REGULAR FUEL ADJ, ON-PK FUEL ADJ, OFF-PK FUEL ADJ, COSP CHARGE, and TRUE-UP FUEL ADJ.</t>
  </si>
  <si>
    <t xml:space="preserve">   (3)  "ECCR REVENUE" includes Revenue and Rate Report categories: ECC, and LOAD CNTL CR.</t>
  </si>
  <si>
    <t xml:space="preserve">   (4)  "TOTAL REVENUE" includes BASE REVENUE, FUEL REVENUE, CPRC REVENUE, ECCR REVENUE, ECRC REVENUE, STORM REVENUE, RTP REVENUE DIFFERENTIAL, </t>
  </si>
  <si>
    <t>Overhead</t>
  </si>
  <si>
    <t>Month</t>
  </si>
  <si>
    <t>Area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</si>
  <si>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</si>
  <si>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</si>
  <si>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</si>
  <si>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</si>
  <si>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</si>
  <si>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</si>
  <si>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</si>
  <si>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</si>
  <si>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</si>
  <si>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</si>
  <si>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</si>
  <si>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</si>
  <si>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</si>
  <si>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</si>
  <si>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</si>
  <si>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</si>
  <si>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</si>
  <si>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</si>
  <si>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</si>
  <si>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</si>
  <si>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</si>
  <si>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</si>
  <si>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</si>
  <si>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</si>
  <si>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Grand Total</t>
  </si>
  <si>
    <t>BR</t>
  </si>
  <si>
    <t>BV</t>
  </si>
  <si>
    <t>CB</t>
  </si>
  <si>
    <t>CD</t>
  </si>
  <si>
    <t>CF</t>
  </si>
  <si>
    <t>MS</t>
  </si>
  <si>
    <t>NA</t>
  </si>
  <si>
    <t>NB</t>
  </si>
  <si>
    <t>ND</t>
  </si>
  <si>
    <t>NF</t>
  </si>
  <si>
    <t>SB</t>
  </si>
  <si>
    <t>SD</t>
  </si>
  <si>
    <t>TB</t>
  </si>
  <si>
    <t>TC</t>
  </si>
  <si>
    <t>WB</t>
  </si>
  <si>
    <t>WD</t>
  </si>
  <si>
    <t>Underground</t>
  </si>
  <si>
    <t xml:space="preserve">NORTH </t>
  </si>
  <si>
    <t>EAST</t>
  </si>
  <si>
    <t>WEST</t>
  </si>
  <si>
    <t xml:space="preserve">BROWARD </t>
  </si>
  <si>
    <t>DADE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</si>
  <si>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</si>
  <si>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</si>
  <si>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</si>
  <si>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</si>
  <si>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</si>
  <si>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</si>
  <si>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</si>
  <si>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</si>
  <si>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</si>
  <si>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</si>
  <si>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</si>
  <si>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</si>
  <si>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RTR-1</t>
  </si>
  <si>
    <t>AVERAGE</t>
  </si>
  <si>
    <t>Use in 2015-2019</t>
  </si>
  <si>
    <t>TOTAL REVENUES</t>
  </si>
  <si>
    <t>STORM BOND</t>
  </si>
  <si>
    <t>RS-1</t>
  </si>
  <si>
    <r>
      <t>Total Wholesale</t>
    </r>
    <r>
      <rPr>
        <b/>
        <sz val="11"/>
        <color rgb="FFFF0000"/>
        <rFont val="Calibri"/>
        <family val="2"/>
        <scheme val="minor"/>
      </rPr>
      <t xml:space="preserve"> (B)</t>
    </r>
  </si>
  <si>
    <t>SL-1 (Rate Code 87) does not include $2,402,352.60 of premium lighting work order revenue processed by journal voucher to Account 9444100 during 2014 (Total and Base Revenue would increase with this adjustment).</t>
  </si>
  <si>
    <t>The wholesale R&amp;R revenue balances do not include JV transactions which totaled $8.897,819.16 during 2014.</t>
  </si>
  <si>
    <t xml:space="preserve">         MAX DEMAND CHARGE, NON-STANDARD METER ENRL, NON-STANDARD METER SURCH, and RTP ADMIN CHG.</t>
  </si>
  <si>
    <t xml:space="preserve">          MISCELLANEOUS REVENUE, GROSS RECEIPTS TAX: ($251,042,425), FRANCHISE FEE: ($465,032,285), and REVENUE REFUND: ($0).</t>
  </si>
  <si>
    <t>2014-01</t>
  </si>
  <si>
    <t>2014-02</t>
  </si>
  <si>
    <t>2014-03</t>
  </si>
  <si>
    <t>2014-04</t>
  </si>
  <si>
    <t>2014-05</t>
  </si>
  <si>
    <t>OPC 013153</t>
  </si>
  <si>
    <t>FPL RC-16</t>
  </si>
  <si>
    <t>OPC 013154</t>
  </si>
  <si>
    <t>OPC 013155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</si>
</sst>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  <numFmt numFmtId="166" formatCode="yyyy\-mm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F497D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14"/>
      <color theme="1"/>
      <name val="Arial"/>
      <family val="2"/>
    </font>
    <font>
      <b/>
      <u/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27" fillId="33" borderId="10" applyNumberFormat="0" applyProtection="0">
      <alignment horizontal="left" vertical="center" indent="1"/>
    </xf>
    <xf numFmtId="0" fontId="27" fillId="34" borderId="10" applyNumberFormat="0" applyProtection="0">
      <alignment horizontal="left" vertical="center" indent="1"/>
    </xf>
    <xf numFmtId="0" fontId="27" fillId="35" borderId="10" applyNumberFormat="0" applyProtection="0">
      <alignment horizontal="left" vertical="center" indent="1"/>
    </xf>
    <xf numFmtId="0" fontId="27" fillId="36" borderId="10" applyNumberFormat="0" applyProtection="0">
      <alignment horizontal="left" vertical="center" indent="1"/>
    </xf>
    <xf numFmtId="0" fontId="27" fillId="37" borderId="10" applyNumberFormat="0" applyProtection="0">
      <alignment horizontal="left" vertical="center" indent="1"/>
    </xf>
    <xf numFmtId="4" fontId="27" fillId="0" borderId="10" applyNumberFormat="0" applyProtection="0">
      <alignment horizontal="right" vertical="center"/>
    </xf>
    <xf numFmtId="4" fontId="27" fillId="33" borderId="10" applyNumberFormat="0" applyProtection="0">
      <alignment horizontal="left" vertical="center" indent="1"/>
    </xf>
    <xf numFmtId="3" fontId="24" fillId="0" borderId="0" applyFont="0" applyFill="0" applyBorder="0" applyAlignment="0" applyProtection="0"/>
    <xf numFmtId="8" fontId="30" fillId="0" borderId="0" applyFont="0" applyFill="0" applyBorder="0" applyAlignment="0" applyProtection="0"/>
    <xf numFmtId="165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5" fontId="28" fillId="0" borderId="0">
      <alignment horizontal="center"/>
    </xf>
    <xf numFmtId="165" fontId="28" fillId="0" borderId="0">
      <alignment horizontal="center"/>
    </xf>
    <xf numFmtId="165" fontId="28" fillId="0" borderId="0">
      <alignment horizontal="center"/>
    </xf>
    <xf numFmtId="165" fontId="28" fillId="0" borderId="0">
      <alignment horizontal="center"/>
    </xf>
    <xf numFmtId="165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5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3" fontId="19" fillId="0" borderId="0" xfId="0" applyNumberFormat="1" applyFont="1"/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/>
    <xf numFmtId="164" fontId="19" fillId="0" borderId="0" xfId="0" applyNumberFormat="1" applyFont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/>
    </xf>
    <xf numFmtId="164" fontId="19" fillId="0" borderId="0" xfId="0" applyNumberFormat="1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left" indent="2"/>
    </xf>
    <xf numFmtId="164" fontId="22" fillId="0" borderId="0" xfId="0" quotePrefix="1" applyNumberFormat="1" applyFont="1" applyAlignment="1">
      <alignment horizontal="left" indent="2"/>
    </xf>
    <xf numFmtId="165" fontId="19" fillId="0" borderId="0" xfId="1" applyNumberFormat="1" applyFont="1"/>
    <xf numFmtId="0" fontId="19" fillId="0" borderId="0" xfId="0" quotePrefix="1" applyFont="1" applyAlignment="1">
      <alignment horizontal="center"/>
    </xf>
    <xf numFmtId="3" fontId="23" fillId="0" borderId="0" xfId="0" applyNumberFormat="1" applyFont="1" applyAlignment="1">
      <alignment horizontal="center" vertical="center"/>
    </xf>
    <xf numFmtId="0" fontId="24" fillId="0" borderId="0" xfId="43" applyFill="1"/>
    <xf numFmtId="10" fontId="24" fillId="0" borderId="0" xfId="45" applyNumberFormat="1" applyFont="1" applyFill="1"/>
    <xf numFmtId="164" fontId="23" fillId="0" borderId="0" xfId="0" applyNumberFormat="1" applyFont="1" applyAlignment="1">
      <alignment horizontal="right"/>
    </xf>
    <xf numFmtId="0" fontId="31" fillId="0" borderId="0" xfId="0" applyFont="1"/>
    <xf numFmtId="3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right"/>
    </xf>
    <xf numFmtId="165" fontId="19" fillId="0" borderId="0" xfId="1" applyNumberFormat="1" applyFont="1" applyFill="1"/>
    <xf numFmtId="3" fontId="19" fillId="0" borderId="0" xfId="0" applyNumberFormat="1" applyFont="1" applyFill="1"/>
    <xf numFmtId="0" fontId="19" fillId="0" borderId="0" xfId="0" applyFont="1" applyFill="1"/>
    <xf numFmtId="165" fontId="19" fillId="0" borderId="0" xfId="0" applyNumberFormat="1" applyFont="1"/>
    <xf numFmtId="0" fontId="33" fillId="0" borderId="0" xfId="0" applyFont="1"/>
    <xf numFmtId="0" fontId="34" fillId="0" borderId="0" xfId="0" applyFont="1"/>
    <xf numFmtId="165" fontId="19" fillId="38" borderId="0" xfId="0" applyNumberFormat="1" applyFont="1" applyFill="1"/>
    <xf numFmtId="1" fontId="19" fillId="0" borderId="0" xfId="0" applyNumberFormat="1" applyFont="1"/>
    <xf numFmtId="165" fontId="0" fillId="0" borderId="0" xfId="1" applyNumberFormat="1" applyFont="1"/>
    <xf numFmtId="0" fontId="16" fillId="0" borderId="0" xfId="0" applyFont="1"/>
    <xf numFmtId="0" fontId="25" fillId="0" borderId="0" xfId="0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165" fontId="0" fillId="0" borderId="0" xfId="1" applyNumberFormat="1" applyFont="1" applyFill="1"/>
    <xf numFmtId="43" fontId="0" fillId="0" borderId="0" xfId="1" applyFont="1" applyFill="1"/>
    <xf numFmtId="0" fontId="0" fillId="0" borderId="0" xfId="0" applyFill="1"/>
    <xf numFmtId="10" fontId="0" fillId="0" borderId="0" xfId="84" applyNumberFormat="1" applyFont="1" applyFill="1"/>
    <xf numFmtId="0" fontId="26" fillId="0" borderId="0" xfId="0" applyFont="1" applyFill="1" applyBorder="1" applyAlignment="1">
      <alignment horizontal="left"/>
    </xf>
    <xf numFmtId="44" fontId="0" fillId="0" borderId="0" xfId="83" applyNumberFormat="1" applyFont="1" applyFill="1"/>
    <xf numFmtId="0" fontId="0" fillId="0" borderId="0" xfId="0" quotePrefix="1" applyBorder="1" applyAlignment="1">
      <alignment horizontal="left"/>
    </xf>
    <xf numFmtId="43" fontId="0" fillId="0" borderId="0" xfId="1" applyFont="1"/>
    <xf numFmtId="10" fontId="0" fillId="0" borderId="0" xfId="84" applyNumberFormat="1" applyFont="1"/>
    <xf numFmtId="0" fontId="24" fillId="0" borderId="0" xfId="0" quotePrefix="1" applyFont="1" applyBorder="1" applyAlignment="1">
      <alignment horizontal="left"/>
    </xf>
    <xf numFmtId="0" fontId="0" fillId="0" borderId="0" xfId="0" applyBorder="1" applyAlignment="1">
      <alignment horizontal="left"/>
    </xf>
    <xf numFmtId="0" fontId="24" fillId="0" borderId="0" xfId="0" applyFont="1" applyBorder="1"/>
    <xf numFmtId="0" fontId="0" fillId="0" borderId="0" xfId="0" applyBorder="1"/>
    <xf numFmtId="0" fontId="19" fillId="0" borderId="0" xfId="0" applyNumberFormat="1" applyFont="1" applyAlignment="1">
      <alignment horizontal="left" indent="2"/>
    </xf>
    <xf numFmtId="0" fontId="19" fillId="0" borderId="0" xfId="0" quotePrefix="1" applyNumberFormat="1" applyFont="1" applyAlignment="1">
      <alignment horizontal="left" indent="2"/>
    </xf>
    <xf numFmtId="0" fontId="16" fillId="0" borderId="0" xfId="0" applyFont="1" applyAlignment="1">
      <alignment horizontal="center" vertical="top"/>
    </xf>
    <xf numFmtId="165" fontId="16" fillId="0" borderId="0" xfId="1" applyNumberFormat="1" applyFont="1" applyAlignment="1">
      <alignment horizontal="center" vertical="top"/>
    </xf>
    <xf numFmtId="165" fontId="0" fillId="46" borderId="0" xfId="1" applyNumberFormat="1" applyFont="1" applyFill="1"/>
    <xf numFmtId="165" fontId="16" fillId="0" borderId="0" xfId="0" applyNumberFormat="1" applyFont="1"/>
    <xf numFmtId="3" fontId="18" fillId="0" borderId="0" xfId="0" applyNumberFormat="1" applyFont="1"/>
    <xf numFmtId="0" fontId="28" fillId="0" borderId="0" xfId="0" applyFont="1" applyFill="1"/>
    <xf numFmtId="0" fontId="28" fillId="0" borderId="0" xfId="0" applyFont="1"/>
    <xf numFmtId="0" fontId="28" fillId="43" borderId="0" xfId="0" applyFont="1" applyFill="1" applyBorder="1"/>
    <xf numFmtId="0" fontId="28" fillId="0" borderId="0" xfId="0" applyFont="1" applyBorder="1"/>
    <xf numFmtId="0" fontId="24" fillId="0" borderId="0" xfId="0" applyFont="1"/>
    <xf numFmtId="1" fontId="24" fillId="0" borderId="0" xfId="0" applyNumberFormat="1" applyFont="1"/>
    <xf numFmtId="0" fontId="24" fillId="0" borderId="0" xfId="0" applyFont="1" applyFill="1"/>
    <xf numFmtId="1" fontId="24" fillId="0" borderId="12" xfId="0" applyNumberFormat="1" applyFont="1" applyBorder="1"/>
    <xf numFmtId="0" fontId="24" fillId="0" borderId="12" xfId="0" applyFont="1" applyBorder="1"/>
    <xf numFmtId="0" fontId="24" fillId="0" borderId="19" xfId="0" applyFont="1" applyBorder="1"/>
    <xf numFmtId="0" fontId="24" fillId="0" borderId="13" xfId="0" applyFont="1" applyBorder="1"/>
    <xf numFmtId="1" fontId="24" fillId="0" borderId="14" xfId="0" applyNumberFormat="1" applyFont="1" applyBorder="1"/>
    <xf numFmtId="0" fontId="24" fillId="0" borderId="14" xfId="0" applyFont="1" applyBorder="1"/>
    <xf numFmtId="0" fontId="24" fillId="0" borderId="20" xfId="0" applyFont="1" applyBorder="1"/>
    <xf numFmtId="166" fontId="24" fillId="0" borderId="14" xfId="0" applyNumberFormat="1" applyFont="1" applyBorder="1"/>
    <xf numFmtId="166" fontId="24" fillId="0" borderId="20" xfId="0" applyNumberFormat="1" applyFont="1" applyBorder="1"/>
    <xf numFmtId="0" fontId="0" fillId="0" borderId="14" xfId="0" applyBorder="1"/>
    <xf numFmtId="0" fontId="24" fillId="39" borderId="15" xfId="0" applyFont="1" applyFill="1" applyBorder="1"/>
    <xf numFmtId="1" fontId="24" fillId="39" borderId="16" xfId="0" applyNumberFormat="1" applyFont="1" applyFill="1" applyBorder="1"/>
    <xf numFmtId="0" fontId="24" fillId="39" borderId="16" xfId="0" applyFont="1" applyFill="1" applyBorder="1"/>
    <xf numFmtId="0" fontId="28" fillId="39" borderId="16" xfId="0" applyFont="1" applyFill="1" applyBorder="1"/>
    <xf numFmtId="0" fontId="0" fillId="0" borderId="12" xfId="0" applyBorder="1"/>
    <xf numFmtId="0" fontId="24" fillId="0" borderId="0" xfId="0" applyNumberFormat="1" applyFont="1" applyBorder="1"/>
    <xf numFmtId="0" fontId="25" fillId="0" borderId="0" xfId="0" applyFont="1" applyFill="1"/>
    <xf numFmtId="1" fontId="25" fillId="0" borderId="0" xfId="0" applyNumberFormat="1" applyFont="1" applyFill="1"/>
    <xf numFmtId="0" fontId="24" fillId="0" borderId="0" xfId="0" applyFont="1" applyFill="1" applyBorder="1"/>
    <xf numFmtId="0" fontId="29" fillId="0" borderId="0" xfId="0" applyFont="1" applyFill="1" applyBorder="1"/>
    <xf numFmtId="0" fontId="24" fillId="0" borderId="0" xfId="0" applyFont="1" applyFill="1" applyBorder="1" applyAlignment="1">
      <alignment horizontal="center" wrapText="1"/>
    </xf>
    <xf numFmtId="0" fontId="29" fillId="40" borderId="17" xfId="0" applyFont="1" applyFill="1" applyBorder="1"/>
    <xf numFmtId="1" fontId="29" fillId="40" borderId="17" xfId="0" applyNumberFormat="1" applyFont="1" applyFill="1" applyBorder="1"/>
    <xf numFmtId="0" fontId="29" fillId="40" borderId="18" xfId="0" applyFont="1" applyFill="1" applyBorder="1"/>
    <xf numFmtId="0" fontId="29" fillId="41" borderId="17" xfId="0" applyFont="1" applyFill="1" applyBorder="1"/>
    <xf numFmtId="1" fontId="29" fillId="41" borderId="17" xfId="0" applyNumberFormat="1" applyFont="1" applyFill="1" applyBorder="1"/>
    <xf numFmtId="0" fontId="29" fillId="41" borderId="18" xfId="0" applyFont="1" applyFill="1" applyBorder="1"/>
    <xf numFmtId="0" fontId="29" fillId="42" borderId="17" xfId="0" applyFont="1" applyFill="1" applyBorder="1"/>
    <xf numFmtId="1" fontId="29" fillId="42" borderId="17" xfId="0" applyNumberFormat="1" applyFont="1" applyFill="1" applyBorder="1"/>
    <xf numFmtId="0" fontId="29" fillId="42" borderId="18" xfId="0" applyFont="1" applyFill="1" applyBorder="1"/>
    <xf numFmtId="0" fontId="29" fillId="43" borderId="17" xfId="0" applyFont="1" applyFill="1" applyBorder="1"/>
    <xf numFmtId="1" fontId="29" fillId="43" borderId="17" xfId="0" applyNumberFormat="1" applyFont="1" applyFill="1" applyBorder="1"/>
    <xf numFmtId="0" fontId="29" fillId="43" borderId="18" xfId="0" applyFont="1" applyFill="1" applyBorder="1"/>
    <xf numFmtId="0" fontId="29" fillId="44" borderId="17" xfId="0" applyFont="1" applyFill="1" applyBorder="1"/>
    <xf numFmtId="1" fontId="29" fillId="44" borderId="17" xfId="0" applyNumberFormat="1" applyFont="1" applyFill="1" applyBorder="1"/>
    <xf numFmtId="0" fontId="29" fillId="44" borderId="18" xfId="0" applyFont="1" applyFill="1" applyBorder="1"/>
    <xf numFmtId="14" fontId="24" fillId="0" borderId="0" xfId="0" applyNumberFormat="1" applyFont="1" applyFill="1"/>
    <xf numFmtId="0" fontId="24" fillId="41" borderId="0" xfId="0" applyFont="1" applyFill="1" applyBorder="1"/>
    <xf numFmtId="0" fontId="24" fillId="40" borderId="0" xfId="0" applyFont="1" applyFill="1" applyBorder="1"/>
    <xf numFmtId="0" fontId="24" fillId="44" borderId="0" xfId="0" applyFont="1" applyFill="1" applyBorder="1"/>
    <xf numFmtId="1" fontId="24" fillId="0" borderId="0" xfId="0" applyNumberFormat="1" applyFont="1" applyFill="1"/>
    <xf numFmtId="0" fontId="24" fillId="42" borderId="0" xfId="0" applyFont="1" applyFill="1" applyBorder="1"/>
    <xf numFmtId="0" fontId="24" fillId="43" borderId="0" xfId="0" applyFont="1" applyFill="1" applyBorder="1"/>
    <xf numFmtId="165" fontId="24" fillId="0" borderId="0" xfId="0" applyNumberFormat="1" applyFont="1"/>
    <xf numFmtId="0" fontId="24" fillId="45" borderId="0" xfId="0" applyFont="1" applyFill="1"/>
    <xf numFmtId="165" fontId="28" fillId="0" borderId="0" xfId="1" applyNumberFormat="1" applyFont="1" applyFill="1"/>
    <xf numFmtId="0" fontId="32" fillId="0" borderId="11" xfId="0" applyFont="1" applyBorder="1"/>
    <xf numFmtId="0" fontId="28" fillId="39" borderId="15" xfId="0" applyFont="1" applyFill="1" applyBorder="1"/>
    <xf numFmtId="1" fontId="28" fillId="39" borderId="16" xfId="0" applyNumberFormat="1" applyFont="1" applyFill="1" applyBorder="1"/>
  </cellXfs>
  <cellStyles count="8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/>
    <cellStyle name="comma, 0" xfId="53"/>
    <cellStyle name="Currency" xfId="83" builtinId="4"/>
    <cellStyle name="Currency 2" xfId="82"/>
    <cellStyle name="Currency.oo" xfId="5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" xfId="55"/>
    <cellStyle name="n_2003 Wkld MASTER" xfId="56"/>
    <cellStyle name="n_2003 Wkld Master In Progress V5" xfId="57"/>
    <cellStyle name="n_2004 Wkld Rev8" xfId="58"/>
    <cellStyle name="n_2005 CMH Fcst Rev5" xfId="59"/>
    <cellStyle name="n_2005 CMH History" xfId="60"/>
    <cellStyle name="n_2006 NSA Fcst FINAL V5 113k NSA 0929 V1" xfId="61"/>
    <cellStyle name="n_2006 Wkld Preliminary working file 1-6 MB" xfId="62"/>
    <cellStyle name="n_75A &amp; 75D tracking for Bud Rev" xfId="63"/>
    <cellStyle name="n_BR" xfId="64"/>
    <cellStyle name="n_BV" xfId="65"/>
    <cellStyle name="n_CB" xfId="66"/>
    <cellStyle name="n_CD" xfId="67"/>
    <cellStyle name="n_CF" xfId="68"/>
    <cellStyle name="n_Lg Rev Summary 2006 rev.1" xfId="69"/>
    <cellStyle name="n_MS" xfId="70"/>
    <cellStyle name="n_NA" xfId="71"/>
    <cellStyle name="n_NB" xfId="72"/>
    <cellStyle name="n_ND" xfId="73"/>
    <cellStyle name="n_NF" xfId="74"/>
    <cellStyle name="n_SB" xfId="75"/>
    <cellStyle name="n_SD" xfId="76"/>
    <cellStyle name="n_Target 2004" xfId="77"/>
    <cellStyle name="n_TB" xfId="78"/>
    <cellStyle name="n_TC" xfId="79"/>
    <cellStyle name="n_WB" xfId="80"/>
    <cellStyle name="n_WD" xfId="8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Percent" xfId="84" builtinId="5"/>
    <cellStyle name="Percent 2" xfId="45"/>
    <cellStyle name="SAPBEXchaText" xfId="46"/>
    <cellStyle name="SAPBEXHLevel0" xfId="47"/>
    <cellStyle name="SAPBEXHLevel1" xfId="48"/>
    <cellStyle name="SAPBEXHLevel2" xfId="49"/>
    <cellStyle name="SAPBEXHLevel3" xfId="50"/>
    <cellStyle name="SAPBEXstdData" xfId="51"/>
    <cellStyle name="SAPBEXstdItem" xfId="52"/>
    <cellStyle name="Title" xfId="2" builtinId="15" customBuiltin="1"/>
    <cellStyle name="Total" xfId="18" builtinId="25" customBuiltin="1"/>
    <cellStyle name="Warning Text" xfId="15" builtinId="11" customBuiltin="1"/>
  </cellStyles>
  <dxfs count="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69\ps\C&amp;P\2005%20Budget\DOP\Existing%20Customer\Existing%20custom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fpl.com/HOME/EXCEL/South%20Dade/SD%20Essbase%20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Cust Summary"/>
      <sheetName val="Historical"/>
      <sheetName val="Rates"/>
      <sheetName val="Sheet1"/>
      <sheetName val="2004 Budget"/>
      <sheetName val="Jun YTD Essbase"/>
      <sheetName val="Pivot"/>
      <sheetName val="CMH by Area"/>
      <sheetName val="OH UG FPL Con"/>
      <sheetName val="77A 77B breakout"/>
      <sheetName val="Existing custo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IWR</v>
          </cell>
          <cell r="B1" t="str">
            <v xml:space="preserve">Job Type </v>
          </cell>
          <cell r="C1" t="str">
            <v>Status</v>
          </cell>
          <cell r="D1" t="str">
            <v>Area</v>
          </cell>
          <cell r="E1" t="str">
            <v>Estimate</v>
          </cell>
          <cell r="F1" t="str">
            <v>Reimbursable estimate</v>
          </cell>
          <cell r="G1" t="str">
            <v>SRD Month</v>
          </cell>
          <cell r="H1" t="str">
            <v>SRD Year</v>
          </cell>
        </row>
        <row r="2">
          <cell r="A2" t="str">
            <v>0013-040-0470</v>
          </cell>
          <cell r="B2" t="str">
            <v>77A</v>
          </cell>
          <cell r="C2" t="str">
            <v>20</v>
          </cell>
          <cell r="D2" t="str">
            <v>TC</v>
          </cell>
          <cell r="E2">
            <v>4031.55</v>
          </cell>
          <cell r="F2">
            <v>0</v>
          </cell>
          <cell r="G2" t="str">
            <v>DECEMBER</v>
          </cell>
          <cell r="H2">
            <v>2004</v>
          </cell>
        </row>
        <row r="3">
          <cell r="A3" t="str">
            <v>0039-44-727</v>
          </cell>
          <cell r="B3" t="str">
            <v>77A</v>
          </cell>
          <cell r="C3" t="str">
            <v>30</v>
          </cell>
          <cell r="D3" t="str">
            <v>SB</v>
          </cell>
          <cell r="E3">
            <v>1881.37</v>
          </cell>
          <cell r="F3">
            <v>0</v>
          </cell>
          <cell r="G3" t="str">
            <v>DECEMBER</v>
          </cell>
          <cell r="H3">
            <v>2004</v>
          </cell>
        </row>
        <row r="4">
          <cell r="A4" t="str">
            <v>0053-040-0161</v>
          </cell>
          <cell r="B4" t="str">
            <v>77A</v>
          </cell>
          <cell r="C4" t="str">
            <v>40</v>
          </cell>
          <cell r="D4" t="str">
            <v>CF</v>
          </cell>
          <cell r="E4">
            <v>1156.8399999999999</v>
          </cell>
          <cell r="F4">
            <v>0</v>
          </cell>
          <cell r="G4" t="str">
            <v>JUNE</v>
          </cell>
          <cell r="H4">
            <v>2006</v>
          </cell>
        </row>
        <row r="5">
          <cell r="A5" t="str">
            <v>0066-043-0883</v>
          </cell>
          <cell r="B5" t="str">
            <v>77B</v>
          </cell>
          <cell r="C5" t="str">
            <v>10</v>
          </cell>
          <cell r="D5" t="str">
            <v>CD</v>
          </cell>
          <cell r="E5">
            <v>21796.47</v>
          </cell>
          <cell r="F5">
            <v>0</v>
          </cell>
          <cell r="G5" t="str">
            <v>DECEMBER</v>
          </cell>
          <cell r="H5">
            <v>2004</v>
          </cell>
        </row>
        <row r="6">
          <cell r="A6" t="str">
            <v>0075-040-0882</v>
          </cell>
          <cell r="B6" t="str">
            <v>77B</v>
          </cell>
          <cell r="C6" t="str">
            <v>60</v>
          </cell>
          <cell r="D6" t="str">
            <v>SD</v>
          </cell>
          <cell r="E6">
            <v>3074.04</v>
          </cell>
          <cell r="F6">
            <v>1059</v>
          </cell>
          <cell r="G6" t="str">
            <v>JULY</v>
          </cell>
          <cell r="H6">
            <v>2004</v>
          </cell>
        </row>
        <row r="7">
          <cell r="A7" t="str">
            <v>0084-040-0567</v>
          </cell>
          <cell r="B7" t="str">
            <v>77B</v>
          </cell>
          <cell r="C7" t="str">
            <v>10</v>
          </cell>
          <cell r="D7" t="str">
            <v>GC</v>
          </cell>
          <cell r="E7">
            <v>0</v>
          </cell>
          <cell r="F7">
            <v>0</v>
          </cell>
          <cell r="G7" t="str">
            <v>AUGUST</v>
          </cell>
          <cell r="H7">
            <v>2004</v>
          </cell>
        </row>
        <row r="8">
          <cell r="A8" t="str">
            <v>0091-045-0416</v>
          </cell>
          <cell r="B8" t="str">
            <v>77A</v>
          </cell>
          <cell r="C8" t="str">
            <v>40</v>
          </cell>
          <cell r="D8" t="str">
            <v>BR</v>
          </cell>
          <cell r="E8">
            <v>1602</v>
          </cell>
          <cell r="F8">
            <v>0</v>
          </cell>
          <cell r="G8" t="str">
            <v>FEBRUARY</v>
          </cell>
          <cell r="H8">
            <v>2005</v>
          </cell>
        </row>
        <row r="9">
          <cell r="A9" t="str">
            <v>0098-042-0547</v>
          </cell>
          <cell r="B9" t="str">
            <v>77B</v>
          </cell>
          <cell r="C9" t="str">
            <v>40</v>
          </cell>
          <cell r="D9" t="str">
            <v>GC</v>
          </cell>
          <cell r="E9">
            <v>1336.31</v>
          </cell>
          <cell r="F9">
            <v>0</v>
          </cell>
          <cell r="G9" t="str">
            <v>OCTOBER</v>
          </cell>
          <cell r="H9">
            <v>2004</v>
          </cell>
        </row>
        <row r="10">
          <cell r="A10" t="str">
            <v>0106-040-0883</v>
          </cell>
          <cell r="B10" t="str">
            <v>77B</v>
          </cell>
          <cell r="C10" t="str">
            <v>20</v>
          </cell>
          <cell r="D10" t="str">
            <v>CD</v>
          </cell>
          <cell r="E10">
            <v>0</v>
          </cell>
          <cell r="F10">
            <v>0</v>
          </cell>
          <cell r="G10" t="str">
            <v>DECEMBER</v>
          </cell>
          <cell r="H10">
            <v>2004</v>
          </cell>
        </row>
        <row r="11">
          <cell r="A11" t="str">
            <v>0110-040-0883</v>
          </cell>
          <cell r="B11" t="str">
            <v>77B</v>
          </cell>
          <cell r="C11" t="str">
            <v>20</v>
          </cell>
          <cell r="D11" t="str">
            <v>CD</v>
          </cell>
          <cell r="E11">
            <v>19.73</v>
          </cell>
          <cell r="F11">
            <v>0</v>
          </cell>
          <cell r="G11" t="str">
            <v>NOVEMBER</v>
          </cell>
          <cell r="H11">
            <v>2004</v>
          </cell>
        </row>
        <row r="12">
          <cell r="A12" t="str">
            <v>0118-040-0883</v>
          </cell>
          <cell r="B12" t="str">
            <v>77A</v>
          </cell>
          <cell r="C12" t="str">
            <v>10</v>
          </cell>
          <cell r="D12" t="str">
            <v>CD</v>
          </cell>
          <cell r="E12">
            <v>0</v>
          </cell>
          <cell r="F12">
            <v>0</v>
          </cell>
          <cell r="G12" t="str">
            <v>OCTOBER</v>
          </cell>
          <cell r="H12">
            <v>2004</v>
          </cell>
        </row>
        <row r="13">
          <cell r="A13" t="str">
            <v>0133-040-0426</v>
          </cell>
          <cell r="B13" t="str">
            <v>77B</v>
          </cell>
          <cell r="C13" t="str">
            <v>30</v>
          </cell>
          <cell r="D13" t="str">
            <v>TC</v>
          </cell>
          <cell r="E13">
            <v>3534.75</v>
          </cell>
          <cell r="F13">
            <v>0</v>
          </cell>
          <cell r="G13" t="str">
            <v>DECEMBER</v>
          </cell>
          <cell r="H13">
            <v>2005</v>
          </cell>
        </row>
        <row r="14">
          <cell r="A14" t="str">
            <v>0143-040-0882</v>
          </cell>
          <cell r="B14" t="str">
            <v>77A</v>
          </cell>
          <cell r="C14" t="str">
            <v>10</v>
          </cell>
          <cell r="D14" t="str">
            <v>SD</v>
          </cell>
          <cell r="E14">
            <v>5798.51</v>
          </cell>
          <cell r="F14">
            <v>0</v>
          </cell>
          <cell r="G14" t="str">
            <v>DECEMBER</v>
          </cell>
          <cell r="H14">
            <v>2004</v>
          </cell>
        </row>
        <row r="15">
          <cell r="A15" t="str">
            <v>0192-043-0880</v>
          </cell>
          <cell r="B15" t="str">
            <v>77B</v>
          </cell>
          <cell r="C15" t="str">
            <v>20</v>
          </cell>
          <cell r="D15" t="str">
            <v>WD</v>
          </cell>
          <cell r="E15">
            <v>15314.97</v>
          </cell>
          <cell r="F15">
            <v>0</v>
          </cell>
          <cell r="G15" t="str">
            <v>DECEMBER</v>
          </cell>
          <cell r="H15">
            <v>2004</v>
          </cell>
        </row>
        <row r="16">
          <cell r="A16" t="str">
            <v>0195-042-0731</v>
          </cell>
          <cell r="B16" t="str">
            <v>77B</v>
          </cell>
          <cell r="C16" t="str">
            <v>30</v>
          </cell>
          <cell r="D16" t="str">
            <v>NB</v>
          </cell>
          <cell r="E16">
            <v>12832.31</v>
          </cell>
          <cell r="F16">
            <v>6414.19</v>
          </cell>
          <cell r="G16" t="str">
            <v>FEBRUARY</v>
          </cell>
          <cell r="H16">
            <v>2005</v>
          </cell>
        </row>
        <row r="17">
          <cell r="A17" t="str">
            <v>0196-040-0716</v>
          </cell>
          <cell r="B17" t="str">
            <v>77B</v>
          </cell>
          <cell r="C17" t="str">
            <v>20</v>
          </cell>
          <cell r="D17" t="str">
            <v>CB</v>
          </cell>
          <cell r="E17">
            <v>13121.79</v>
          </cell>
          <cell r="F17">
            <v>1827.84</v>
          </cell>
          <cell r="G17" t="str">
            <v>NOVEMBER</v>
          </cell>
          <cell r="H17">
            <v>2004</v>
          </cell>
        </row>
        <row r="18">
          <cell r="A18" t="str">
            <v>0239-040-0882</v>
          </cell>
          <cell r="B18" t="str">
            <v>77B</v>
          </cell>
          <cell r="C18" t="str">
            <v>10</v>
          </cell>
          <cell r="D18" t="str">
            <v>SD</v>
          </cell>
          <cell r="E18">
            <v>10796.09</v>
          </cell>
          <cell r="F18">
            <v>5380</v>
          </cell>
          <cell r="G18" t="str">
            <v>DECEMBER</v>
          </cell>
          <cell r="H18">
            <v>2004</v>
          </cell>
        </row>
        <row r="19">
          <cell r="A19" t="str">
            <v>0248-044-0454</v>
          </cell>
          <cell r="B19" t="str">
            <v>77B</v>
          </cell>
          <cell r="C19" t="str">
            <v>10</v>
          </cell>
          <cell r="D19" t="str">
            <v>WB</v>
          </cell>
          <cell r="E19">
            <v>93935.34</v>
          </cell>
          <cell r="F19">
            <v>0</v>
          </cell>
          <cell r="G19" t="str">
            <v>NOVEMBER</v>
          </cell>
          <cell r="H19">
            <v>2004</v>
          </cell>
        </row>
        <row r="20">
          <cell r="A20" t="str">
            <v>0252-044-0727</v>
          </cell>
          <cell r="B20" t="str">
            <v>77B</v>
          </cell>
          <cell r="C20" t="str">
            <v>10</v>
          </cell>
          <cell r="D20" t="str">
            <v>SB</v>
          </cell>
          <cell r="E20">
            <v>769.25</v>
          </cell>
          <cell r="F20">
            <v>0</v>
          </cell>
          <cell r="G20" t="str">
            <v>OCTOBER</v>
          </cell>
          <cell r="H20">
            <v>2004</v>
          </cell>
        </row>
        <row r="21">
          <cell r="A21" t="str">
            <v>0257-046-0454</v>
          </cell>
          <cell r="B21" t="str">
            <v>77B</v>
          </cell>
          <cell r="C21" t="str">
            <v>20</v>
          </cell>
          <cell r="D21" t="str">
            <v>WB</v>
          </cell>
          <cell r="E21">
            <v>0</v>
          </cell>
          <cell r="F21">
            <v>0</v>
          </cell>
          <cell r="G21" t="str">
            <v>SEPTEMBER</v>
          </cell>
          <cell r="H21">
            <v>2004</v>
          </cell>
        </row>
        <row r="22">
          <cell r="A22" t="str">
            <v>0259-046-0454</v>
          </cell>
          <cell r="B22" t="str">
            <v>77B</v>
          </cell>
          <cell r="C22" t="str">
            <v>20</v>
          </cell>
          <cell r="D22" t="str">
            <v>WB</v>
          </cell>
          <cell r="E22">
            <v>0</v>
          </cell>
          <cell r="F22">
            <v>0</v>
          </cell>
          <cell r="G22" t="str">
            <v>SEPTEMBER</v>
          </cell>
          <cell r="H22">
            <v>2004</v>
          </cell>
        </row>
        <row r="23">
          <cell r="A23" t="str">
            <v>0261-040-0883</v>
          </cell>
          <cell r="B23" t="str">
            <v>77B</v>
          </cell>
          <cell r="C23" t="str">
            <v>20</v>
          </cell>
          <cell r="D23" t="str">
            <v>CD</v>
          </cell>
          <cell r="E23">
            <v>9899.0400000000009</v>
          </cell>
          <cell r="F23">
            <v>0</v>
          </cell>
          <cell r="G23" t="str">
            <v>FEBRUARY</v>
          </cell>
          <cell r="H23">
            <v>2005</v>
          </cell>
        </row>
        <row r="24">
          <cell r="A24" t="str">
            <v>0295-041-0432</v>
          </cell>
          <cell r="B24" t="str">
            <v>77B</v>
          </cell>
          <cell r="C24" t="str">
            <v>10</v>
          </cell>
          <cell r="D24" t="str">
            <v>TC</v>
          </cell>
          <cell r="E24">
            <v>10478.92</v>
          </cell>
          <cell r="F24">
            <v>0</v>
          </cell>
          <cell r="G24" t="str">
            <v>AUGUST</v>
          </cell>
          <cell r="H24">
            <v>2004</v>
          </cell>
        </row>
        <row r="25">
          <cell r="A25" t="str">
            <v>03024-042-0419</v>
          </cell>
          <cell r="B25" t="str">
            <v>77A</v>
          </cell>
          <cell r="C25" t="str">
            <v>60</v>
          </cell>
          <cell r="D25" t="str">
            <v>TC</v>
          </cell>
          <cell r="E25">
            <v>2818.36</v>
          </cell>
          <cell r="F25">
            <v>0</v>
          </cell>
          <cell r="G25" t="str">
            <v>JULY</v>
          </cell>
          <cell r="H25">
            <v>2004</v>
          </cell>
        </row>
        <row r="26">
          <cell r="A26" t="str">
            <v>0335-042-0566</v>
          </cell>
          <cell r="B26" t="str">
            <v>77A</v>
          </cell>
          <cell r="C26" t="str">
            <v>40</v>
          </cell>
          <cell r="D26" t="str">
            <v>MS</v>
          </cell>
          <cell r="E26">
            <v>1261.3</v>
          </cell>
          <cell r="F26">
            <v>504</v>
          </cell>
          <cell r="G26" t="str">
            <v>OCTOBER</v>
          </cell>
          <cell r="H26">
            <v>2004</v>
          </cell>
        </row>
        <row r="27">
          <cell r="A27" t="str">
            <v>0344-040-0875</v>
          </cell>
          <cell r="B27" t="str">
            <v>77B</v>
          </cell>
          <cell r="C27" t="str">
            <v>20</v>
          </cell>
          <cell r="D27" t="str">
            <v>ND</v>
          </cell>
          <cell r="E27">
            <v>0</v>
          </cell>
          <cell r="F27">
            <v>0</v>
          </cell>
          <cell r="G27" t="str">
            <v>SEPTEMBER</v>
          </cell>
          <cell r="H27">
            <v>2004</v>
          </cell>
        </row>
        <row r="28">
          <cell r="A28" t="str">
            <v>0355-043-0716</v>
          </cell>
          <cell r="B28" t="str">
            <v>77B</v>
          </cell>
          <cell r="C28" t="str">
            <v>40</v>
          </cell>
          <cell r="D28" t="str">
            <v>CB</v>
          </cell>
          <cell r="E28">
            <v>1435.08</v>
          </cell>
          <cell r="F28">
            <v>0</v>
          </cell>
          <cell r="G28" t="str">
            <v>DECEMBER</v>
          </cell>
          <cell r="H28">
            <v>2004</v>
          </cell>
        </row>
        <row r="29">
          <cell r="A29" t="str">
            <v>0362-043-0716</v>
          </cell>
          <cell r="B29" t="str">
            <v>77B</v>
          </cell>
          <cell r="C29" t="str">
            <v>10</v>
          </cell>
          <cell r="D29" t="str">
            <v>CB</v>
          </cell>
          <cell r="E29">
            <v>4474.49</v>
          </cell>
          <cell r="F29">
            <v>0</v>
          </cell>
          <cell r="G29" t="str">
            <v>DECEMBER</v>
          </cell>
          <cell r="H29">
            <v>2004</v>
          </cell>
        </row>
        <row r="30">
          <cell r="A30" t="str">
            <v>03666-041-0727</v>
          </cell>
          <cell r="B30" t="str">
            <v>77A</v>
          </cell>
          <cell r="C30" t="str">
            <v>20</v>
          </cell>
          <cell r="D30" t="str">
            <v>CB</v>
          </cell>
          <cell r="E30">
            <v>0</v>
          </cell>
          <cell r="F30">
            <v>0</v>
          </cell>
          <cell r="G30" t="str">
            <v>DECEMBER</v>
          </cell>
          <cell r="H30">
            <v>2004</v>
          </cell>
        </row>
        <row r="31">
          <cell r="A31" t="str">
            <v>0394-043-0880</v>
          </cell>
          <cell r="B31" t="str">
            <v>77A</v>
          </cell>
          <cell r="C31" t="str">
            <v>60</v>
          </cell>
          <cell r="D31" t="str">
            <v>WD</v>
          </cell>
          <cell r="E31">
            <v>1158.8</v>
          </cell>
          <cell r="F31">
            <v>0</v>
          </cell>
          <cell r="G31" t="str">
            <v>AUGUST</v>
          </cell>
          <cell r="H31">
            <v>2004</v>
          </cell>
        </row>
        <row r="32">
          <cell r="A32" t="str">
            <v>0394-045-0882</v>
          </cell>
          <cell r="B32" t="str">
            <v>77A</v>
          </cell>
          <cell r="C32" t="str">
            <v>60</v>
          </cell>
          <cell r="D32" t="str">
            <v>SD</v>
          </cell>
          <cell r="E32">
            <v>2326.79</v>
          </cell>
          <cell r="F32">
            <v>0</v>
          </cell>
          <cell r="G32" t="str">
            <v>JUNE</v>
          </cell>
          <cell r="H32">
            <v>2004</v>
          </cell>
        </row>
        <row r="33">
          <cell r="A33" t="str">
            <v>0448-043-0880</v>
          </cell>
          <cell r="B33" t="str">
            <v>77B</v>
          </cell>
          <cell r="C33" t="str">
            <v>60</v>
          </cell>
          <cell r="D33" t="str">
            <v>WD</v>
          </cell>
          <cell r="E33">
            <v>6449.02</v>
          </cell>
          <cell r="F33">
            <v>0</v>
          </cell>
          <cell r="G33" t="str">
            <v>JULY</v>
          </cell>
          <cell r="H33">
            <v>2004</v>
          </cell>
        </row>
        <row r="34">
          <cell r="A34" t="str">
            <v>0449-043-0883</v>
          </cell>
          <cell r="B34" t="str">
            <v>77B</v>
          </cell>
          <cell r="C34" t="str">
            <v>40</v>
          </cell>
          <cell r="D34" t="str">
            <v>CD</v>
          </cell>
          <cell r="E34">
            <v>10861.34</v>
          </cell>
          <cell r="F34">
            <v>5430.68</v>
          </cell>
          <cell r="G34" t="str">
            <v>OCTOBER</v>
          </cell>
          <cell r="H34">
            <v>2004</v>
          </cell>
        </row>
        <row r="35">
          <cell r="A35" t="str">
            <v>0451-047-0216</v>
          </cell>
          <cell r="B35" t="str">
            <v>77A</v>
          </cell>
          <cell r="C35" t="str">
            <v>40</v>
          </cell>
          <cell r="D35" t="str">
            <v>BV</v>
          </cell>
          <cell r="E35">
            <v>8112.9</v>
          </cell>
          <cell r="F35">
            <v>0</v>
          </cell>
          <cell r="G35" t="str">
            <v>OCTOBER</v>
          </cell>
          <cell r="H35">
            <v>2004</v>
          </cell>
        </row>
        <row r="36">
          <cell r="A36" t="str">
            <v>0467-045-0416</v>
          </cell>
          <cell r="B36" t="str">
            <v>77A</v>
          </cell>
          <cell r="C36" t="str">
            <v>20</v>
          </cell>
          <cell r="D36" t="str">
            <v>BR</v>
          </cell>
          <cell r="E36">
            <v>0</v>
          </cell>
          <cell r="F36">
            <v>0</v>
          </cell>
          <cell r="G36" t="str">
            <v>DECEMBER</v>
          </cell>
          <cell r="H36">
            <v>2004</v>
          </cell>
        </row>
        <row r="37">
          <cell r="A37" t="str">
            <v>0471-041-0136</v>
          </cell>
          <cell r="B37" t="str">
            <v>77B</v>
          </cell>
          <cell r="C37" t="str">
            <v>50</v>
          </cell>
          <cell r="D37" t="str">
            <v>NF</v>
          </cell>
          <cell r="E37">
            <v>4737.6400000000003</v>
          </cell>
          <cell r="F37">
            <v>0</v>
          </cell>
          <cell r="G37" t="str">
            <v>DECEMBER</v>
          </cell>
          <cell r="H37">
            <v>2004</v>
          </cell>
        </row>
        <row r="38">
          <cell r="A38" t="str">
            <v>0485-043-0119</v>
          </cell>
          <cell r="B38" t="str">
            <v>77B</v>
          </cell>
          <cell r="C38" t="str">
            <v>10</v>
          </cell>
          <cell r="D38" t="str">
            <v>CF</v>
          </cell>
          <cell r="E38">
            <v>12595.6</v>
          </cell>
          <cell r="F38">
            <v>0</v>
          </cell>
          <cell r="G38" t="str">
            <v>NOVEMBER</v>
          </cell>
          <cell r="H38">
            <v>2004</v>
          </cell>
        </row>
        <row r="39">
          <cell r="A39" t="str">
            <v>0517-043-0880</v>
          </cell>
          <cell r="B39" t="str">
            <v>77B</v>
          </cell>
          <cell r="C39" t="str">
            <v>20</v>
          </cell>
          <cell r="D39" t="str">
            <v>WD</v>
          </cell>
          <cell r="E39">
            <v>8249.99</v>
          </cell>
          <cell r="F39">
            <v>500</v>
          </cell>
          <cell r="G39" t="str">
            <v>OCTOBER</v>
          </cell>
          <cell r="H39">
            <v>2004</v>
          </cell>
        </row>
        <row r="40">
          <cell r="A40" t="str">
            <v>0533-041-0551</v>
          </cell>
          <cell r="B40" t="str">
            <v>77A</v>
          </cell>
          <cell r="C40" t="str">
            <v>40</v>
          </cell>
          <cell r="D40" t="str">
            <v>TB</v>
          </cell>
          <cell r="E40">
            <v>633.94000000000005</v>
          </cell>
          <cell r="F40">
            <v>0</v>
          </cell>
          <cell r="G40" t="str">
            <v>DECEMBER</v>
          </cell>
          <cell r="H40">
            <v>2005</v>
          </cell>
        </row>
        <row r="41">
          <cell r="A41" t="str">
            <v>0589-041-0438</v>
          </cell>
          <cell r="B41" t="str">
            <v>77B</v>
          </cell>
          <cell r="C41" t="str">
            <v>40</v>
          </cell>
          <cell r="D41" t="str">
            <v>TC</v>
          </cell>
          <cell r="E41">
            <v>4098.03</v>
          </cell>
          <cell r="F41">
            <v>0</v>
          </cell>
          <cell r="G41" t="str">
            <v>SEPTEMBER</v>
          </cell>
          <cell r="H41">
            <v>2004</v>
          </cell>
        </row>
        <row r="42">
          <cell r="A42" t="str">
            <v>0592-041-0438</v>
          </cell>
          <cell r="B42" t="str">
            <v>77A</v>
          </cell>
          <cell r="C42" t="str">
            <v>60</v>
          </cell>
          <cell r="D42" t="str">
            <v>TC</v>
          </cell>
          <cell r="E42">
            <v>2984.48</v>
          </cell>
          <cell r="F42">
            <v>0</v>
          </cell>
          <cell r="G42" t="str">
            <v>JULY</v>
          </cell>
          <cell r="H42">
            <v>2004</v>
          </cell>
        </row>
        <row r="43">
          <cell r="A43" t="str">
            <v>0594-042-0731</v>
          </cell>
          <cell r="B43" t="str">
            <v>77A</v>
          </cell>
          <cell r="C43" t="str">
            <v>20</v>
          </cell>
          <cell r="D43" t="str">
            <v>NB</v>
          </cell>
          <cell r="E43">
            <v>1169.04</v>
          </cell>
          <cell r="F43">
            <v>0</v>
          </cell>
          <cell r="G43" t="str">
            <v>SEPTEMBER</v>
          </cell>
          <cell r="H43">
            <v>2004</v>
          </cell>
        </row>
        <row r="44">
          <cell r="A44" t="str">
            <v>0616-042-0419</v>
          </cell>
          <cell r="B44" t="str">
            <v>77A</v>
          </cell>
          <cell r="C44" t="str">
            <v>10</v>
          </cell>
          <cell r="D44" t="str">
            <v>TC</v>
          </cell>
          <cell r="E44">
            <v>1166.3900000000001</v>
          </cell>
          <cell r="F44">
            <v>0</v>
          </cell>
          <cell r="G44" t="str">
            <v>MAY</v>
          </cell>
          <cell r="H44">
            <v>2006</v>
          </cell>
        </row>
        <row r="45">
          <cell r="A45" t="str">
            <v>0637-042-0416</v>
          </cell>
          <cell r="B45" t="str">
            <v>77B</v>
          </cell>
          <cell r="C45" t="str">
            <v>60</v>
          </cell>
          <cell r="D45" t="str">
            <v>BR</v>
          </cell>
          <cell r="E45">
            <v>31798.35</v>
          </cell>
          <cell r="F45">
            <v>0</v>
          </cell>
          <cell r="G45" t="str">
            <v>SEPTEMBER</v>
          </cell>
          <cell r="H45">
            <v>2004</v>
          </cell>
        </row>
        <row r="46">
          <cell r="A46" t="str">
            <v>0637-042-0581</v>
          </cell>
          <cell r="B46" t="str">
            <v>77B</v>
          </cell>
          <cell r="C46" t="str">
            <v>60</v>
          </cell>
          <cell r="D46" t="str">
            <v>GC</v>
          </cell>
          <cell r="E46">
            <v>911.94</v>
          </cell>
          <cell r="F46">
            <v>0</v>
          </cell>
          <cell r="G46" t="str">
            <v>JULY</v>
          </cell>
          <cell r="H46">
            <v>2004</v>
          </cell>
        </row>
        <row r="47">
          <cell r="A47" t="str">
            <v>0641-040-0417</v>
          </cell>
          <cell r="B47" t="str">
            <v>77B</v>
          </cell>
          <cell r="C47" t="str">
            <v>40</v>
          </cell>
          <cell r="D47" t="str">
            <v>TC</v>
          </cell>
          <cell r="E47">
            <v>72134.75</v>
          </cell>
          <cell r="F47">
            <v>0</v>
          </cell>
          <cell r="G47" t="str">
            <v>AUGUST</v>
          </cell>
          <cell r="H47">
            <v>2004</v>
          </cell>
        </row>
        <row r="48">
          <cell r="A48" t="str">
            <v>0652-040-0432</v>
          </cell>
          <cell r="B48" t="str">
            <v>77B</v>
          </cell>
          <cell r="C48" t="str">
            <v>20</v>
          </cell>
          <cell r="D48" t="str">
            <v>TC</v>
          </cell>
          <cell r="E48">
            <v>10682.6</v>
          </cell>
          <cell r="F48">
            <v>0</v>
          </cell>
          <cell r="G48" t="str">
            <v>JULY</v>
          </cell>
          <cell r="H48">
            <v>2004</v>
          </cell>
        </row>
        <row r="49">
          <cell r="A49" t="str">
            <v>0653-040-0432</v>
          </cell>
          <cell r="B49" t="str">
            <v>77A</v>
          </cell>
          <cell r="C49" t="str">
            <v>10</v>
          </cell>
          <cell r="D49" t="str">
            <v>TC</v>
          </cell>
          <cell r="E49">
            <v>1474.24</v>
          </cell>
          <cell r="F49">
            <v>0</v>
          </cell>
          <cell r="G49" t="str">
            <v>SEPTEMBER</v>
          </cell>
          <cell r="H49">
            <v>2004</v>
          </cell>
        </row>
        <row r="50">
          <cell r="A50" t="str">
            <v>0659-041-0432</v>
          </cell>
          <cell r="B50" t="str">
            <v>77B</v>
          </cell>
          <cell r="C50" t="str">
            <v>60</v>
          </cell>
          <cell r="D50" t="str">
            <v>TC</v>
          </cell>
          <cell r="E50">
            <v>7790.85</v>
          </cell>
          <cell r="F50">
            <v>0</v>
          </cell>
          <cell r="G50" t="str">
            <v>JULY</v>
          </cell>
          <cell r="H50">
            <v>2004</v>
          </cell>
        </row>
        <row r="51">
          <cell r="A51" t="str">
            <v>0679-042-0416</v>
          </cell>
          <cell r="B51" t="str">
            <v>77A</v>
          </cell>
          <cell r="C51" t="str">
            <v>20</v>
          </cell>
          <cell r="D51" t="str">
            <v>BR</v>
          </cell>
          <cell r="E51">
            <v>5252.64</v>
          </cell>
          <cell r="F51">
            <v>0</v>
          </cell>
          <cell r="G51" t="str">
            <v>AUGUST</v>
          </cell>
          <cell r="H51">
            <v>2004</v>
          </cell>
        </row>
        <row r="52">
          <cell r="A52" t="str">
            <v>07007-040-883</v>
          </cell>
          <cell r="B52" t="str">
            <v>77B</v>
          </cell>
          <cell r="C52" t="str">
            <v>40</v>
          </cell>
          <cell r="D52" t="str">
            <v>CD</v>
          </cell>
          <cell r="E52">
            <v>15334.56</v>
          </cell>
          <cell r="F52">
            <v>7667.28</v>
          </cell>
          <cell r="G52" t="str">
            <v>NOVEMBER</v>
          </cell>
          <cell r="H52">
            <v>2004</v>
          </cell>
        </row>
        <row r="53">
          <cell r="A53" t="str">
            <v>0720-048-0454</v>
          </cell>
          <cell r="B53" t="str">
            <v>77B</v>
          </cell>
          <cell r="C53" t="str">
            <v>20</v>
          </cell>
          <cell r="D53" t="str">
            <v>WB</v>
          </cell>
          <cell r="E53">
            <v>17019.349999999999</v>
          </cell>
          <cell r="F53">
            <v>0</v>
          </cell>
          <cell r="G53" t="str">
            <v>SEPTEMBER</v>
          </cell>
          <cell r="H53">
            <v>2004</v>
          </cell>
        </row>
        <row r="54">
          <cell r="A54" t="str">
            <v>0727-043-0716</v>
          </cell>
          <cell r="B54" t="str">
            <v>77B</v>
          </cell>
          <cell r="C54" t="str">
            <v>20</v>
          </cell>
          <cell r="D54" t="str">
            <v>CB</v>
          </cell>
          <cell r="E54">
            <v>0</v>
          </cell>
          <cell r="F54">
            <v>0</v>
          </cell>
          <cell r="G54" t="str">
            <v>DECEMBER</v>
          </cell>
          <cell r="H54">
            <v>2005</v>
          </cell>
        </row>
        <row r="55">
          <cell r="A55" t="str">
            <v>0731-041-0548</v>
          </cell>
          <cell r="B55" t="str">
            <v>77B</v>
          </cell>
          <cell r="C55" t="str">
            <v>60</v>
          </cell>
          <cell r="D55" t="str">
            <v>TB</v>
          </cell>
          <cell r="E55">
            <v>408.44</v>
          </cell>
          <cell r="F55">
            <v>204</v>
          </cell>
          <cell r="G55" t="str">
            <v>JULY</v>
          </cell>
          <cell r="H55">
            <v>2004</v>
          </cell>
        </row>
        <row r="56">
          <cell r="A56" t="str">
            <v>0732-041-0581</v>
          </cell>
          <cell r="B56" t="str">
            <v>77B</v>
          </cell>
          <cell r="C56" t="str">
            <v>40</v>
          </cell>
          <cell r="D56" t="str">
            <v>GC</v>
          </cell>
          <cell r="E56">
            <v>6777.78</v>
          </cell>
          <cell r="F56">
            <v>0</v>
          </cell>
          <cell r="G56" t="str">
            <v>OCTOBER</v>
          </cell>
          <cell r="H56">
            <v>2004</v>
          </cell>
        </row>
        <row r="57">
          <cell r="A57" t="str">
            <v>0737-040-0371</v>
          </cell>
          <cell r="B57" t="str">
            <v>77B</v>
          </cell>
          <cell r="C57" t="str">
            <v>20</v>
          </cell>
          <cell r="D57" t="str">
            <v>NF</v>
          </cell>
          <cell r="E57">
            <v>0</v>
          </cell>
          <cell r="F57">
            <v>0</v>
          </cell>
          <cell r="G57" t="str">
            <v>AUGUST</v>
          </cell>
          <cell r="H57">
            <v>2004</v>
          </cell>
        </row>
        <row r="58">
          <cell r="A58" t="str">
            <v>0756-045-0416</v>
          </cell>
          <cell r="B58" t="str">
            <v>77B</v>
          </cell>
          <cell r="C58" t="str">
            <v>60</v>
          </cell>
          <cell r="D58" t="str">
            <v>BR</v>
          </cell>
          <cell r="E58">
            <v>1846.89</v>
          </cell>
          <cell r="F58">
            <v>0</v>
          </cell>
          <cell r="G58" t="str">
            <v>JULY</v>
          </cell>
          <cell r="H58">
            <v>2004</v>
          </cell>
        </row>
        <row r="59">
          <cell r="A59" t="str">
            <v>0830-044-0727</v>
          </cell>
          <cell r="B59" t="str">
            <v>77B</v>
          </cell>
          <cell r="C59" t="str">
            <v>40</v>
          </cell>
          <cell r="D59" t="str">
            <v>SB</v>
          </cell>
          <cell r="E59">
            <v>107499.39</v>
          </cell>
          <cell r="F59">
            <v>49355</v>
          </cell>
          <cell r="G59" t="str">
            <v>APRIL</v>
          </cell>
          <cell r="H59">
            <v>2005</v>
          </cell>
        </row>
        <row r="60">
          <cell r="A60" t="str">
            <v>0864-043-0880</v>
          </cell>
          <cell r="B60" t="str">
            <v>77B</v>
          </cell>
          <cell r="C60" t="str">
            <v>20</v>
          </cell>
          <cell r="D60" t="str">
            <v>WD</v>
          </cell>
          <cell r="E60">
            <v>11568.19</v>
          </cell>
          <cell r="F60">
            <v>0</v>
          </cell>
          <cell r="G60" t="str">
            <v>JULY</v>
          </cell>
          <cell r="H60">
            <v>2005</v>
          </cell>
        </row>
        <row r="61">
          <cell r="A61" t="str">
            <v>0873-045-0882</v>
          </cell>
          <cell r="B61" t="str">
            <v>77A</v>
          </cell>
          <cell r="C61" t="str">
            <v>30</v>
          </cell>
          <cell r="D61" t="str">
            <v>SD</v>
          </cell>
          <cell r="E61">
            <v>172.27</v>
          </cell>
          <cell r="F61">
            <v>0</v>
          </cell>
          <cell r="G61" t="str">
            <v>JULY</v>
          </cell>
          <cell r="H61">
            <v>2004</v>
          </cell>
        </row>
        <row r="62">
          <cell r="A62" t="str">
            <v>0895-043-0119</v>
          </cell>
          <cell r="B62" t="str">
            <v>77B</v>
          </cell>
          <cell r="C62" t="str">
            <v>10</v>
          </cell>
          <cell r="D62" t="str">
            <v>CF</v>
          </cell>
          <cell r="E62">
            <v>2920.08</v>
          </cell>
          <cell r="F62">
            <v>0</v>
          </cell>
          <cell r="G62" t="str">
            <v>NOVEMBER</v>
          </cell>
          <cell r="H62">
            <v>2004</v>
          </cell>
        </row>
        <row r="63">
          <cell r="A63" t="str">
            <v>0899-047-0454</v>
          </cell>
          <cell r="B63" t="str">
            <v>77B</v>
          </cell>
          <cell r="C63" t="str">
            <v>20</v>
          </cell>
          <cell r="D63" t="str">
            <v>WB</v>
          </cell>
          <cell r="E63">
            <v>0</v>
          </cell>
          <cell r="F63">
            <v>0</v>
          </cell>
          <cell r="G63" t="str">
            <v>SEPTEMBER</v>
          </cell>
          <cell r="H63">
            <v>2004</v>
          </cell>
        </row>
        <row r="64">
          <cell r="A64" t="str">
            <v>0977-041-0875</v>
          </cell>
          <cell r="B64" t="str">
            <v>77B</v>
          </cell>
          <cell r="C64" t="str">
            <v>10</v>
          </cell>
          <cell r="D64" t="str">
            <v>ND</v>
          </cell>
          <cell r="E64">
            <v>0</v>
          </cell>
          <cell r="F64">
            <v>0</v>
          </cell>
          <cell r="G64" t="str">
            <v>DECEMBER</v>
          </cell>
          <cell r="H64">
            <v>2004</v>
          </cell>
        </row>
        <row r="65">
          <cell r="A65" t="str">
            <v>0991-047-0216</v>
          </cell>
          <cell r="B65" t="str">
            <v>77A</v>
          </cell>
          <cell r="C65" t="str">
            <v>50</v>
          </cell>
          <cell r="D65" t="str">
            <v>BV</v>
          </cell>
          <cell r="E65">
            <v>1560.83</v>
          </cell>
          <cell r="F65">
            <v>0</v>
          </cell>
          <cell r="G65" t="str">
            <v>AUGUST</v>
          </cell>
          <cell r="H65">
            <v>2004</v>
          </cell>
        </row>
        <row r="66">
          <cell r="A66" t="str">
            <v>1013-042-0551</v>
          </cell>
          <cell r="B66" t="str">
            <v>77A</v>
          </cell>
          <cell r="C66" t="str">
            <v>10</v>
          </cell>
          <cell r="D66" t="str">
            <v>TB</v>
          </cell>
          <cell r="E66">
            <v>0</v>
          </cell>
          <cell r="F66">
            <v>0</v>
          </cell>
          <cell r="G66" t="str">
            <v>DECEMBER</v>
          </cell>
          <cell r="H66">
            <v>2004</v>
          </cell>
        </row>
        <row r="67">
          <cell r="A67" t="str">
            <v>1015-041-0441</v>
          </cell>
          <cell r="B67" t="str">
            <v>77B</v>
          </cell>
          <cell r="C67" t="str">
            <v>60</v>
          </cell>
          <cell r="D67" t="str">
            <v>TC</v>
          </cell>
          <cell r="E67">
            <v>38552.660000000003</v>
          </cell>
          <cell r="F67">
            <v>4730.2</v>
          </cell>
          <cell r="G67" t="str">
            <v>JULY</v>
          </cell>
          <cell r="H67">
            <v>2004</v>
          </cell>
        </row>
        <row r="68">
          <cell r="A68" t="str">
            <v>1024-044-0416</v>
          </cell>
          <cell r="B68" t="str">
            <v>77B</v>
          </cell>
          <cell r="C68" t="str">
            <v>20</v>
          </cell>
          <cell r="D68" t="str">
            <v>BR</v>
          </cell>
          <cell r="E68">
            <v>0</v>
          </cell>
          <cell r="F68">
            <v>0</v>
          </cell>
          <cell r="G68" t="str">
            <v>APRIL</v>
          </cell>
          <cell r="H68">
            <v>2005</v>
          </cell>
        </row>
        <row r="69">
          <cell r="A69" t="str">
            <v>1045-041-0581</v>
          </cell>
          <cell r="B69" t="str">
            <v>77B</v>
          </cell>
          <cell r="C69" t="str">
            <v>10</v>
          </cell>
          <cell r="D69" t="str">
            <v>GC</v>
          </cell>
          <cell r="E69">
            <v>0</v>
          </cell>
          <cell r="F69">
            <v>0</v>
          </cell>
          <cell r="G69" t="str">
            <v>SEPTEMBER</v>
          </cell>
          <cell r="H69">
            <v>2004</v>
          </cell>
        </row>
        <row r="70">
          <cell r="A70" t="str">
            <v>1065-042-0551</v>
          </cell>
          <cell r="B70" t="str">
            <v>77B</v>
          </cell>
          <cell r="C70" t="str">
            <v>60</v>
          </cell>
          <cell r="D70" t="str">
            <v>TB</v>
          </cell>
          <cell r="E70">
            <v>3027.01</v>
          </cell>
          <cell r="F70">
            <v>651</v>
          </cell>
          <cell r="G70" t="str">
            <v>JULY</v>
          </cell>
          <cell r="H70">
            <v>2004</v>
          </cell>
        </row>
        <row r="71">
          <cell r="A71" t="str">
            <v>1092-045-0416</v>
          </cell>
          <cell r="B71" t="str">
            <v>77B</v>
          </cell>
          <cell r="C71" t="str">
            <v>10</v>
          </cell>
          <cell r="D71" t="str">
            <v>BR</v>
          </cell>
          <cell r="E71">
            <v>0</v>
          </cell>
          <cell r="F71">
            <v>0</v>
          </cell>
          <cell r="G71" t="str">
            <v>SEPTEMBER</v>
          </cell>
          <cell r="H71">
            <v>2004</v>
          </cell>
        </row>
        <row r="72">
          <cell r="A72" t="str">
            <v>1093-045-0416</v>
          </cell>
          <cell r="B72" t="str">
            <v>77B</v>
          </cell>
          <cell r="C72" t="str">
            <v>20</v>
          </cell>
          <cell r="D72" t="str">
            <v>BR</v>
          </cell>
          <cell r="E72">
            <v>0</v>
          </cell>
          <cell r="F72">
            <v>0</v>
          </cell>
          <cell r="G72" t="str">
            <v>SEPTEMBER</v>
          </cell>
          <cell r="H72">
            <v>2004</v>
          </cell>
        </row>
        <row r="73">
          <cell r="A73" t="str">
            <v>1103-043-0880</v>
          </cell>
          <cell r="B73" t="str">
            <v>77B</v>
          </cell>
          <cell r="C73" t="str">
            <v>20</v>
          </cell>
          <cell r="D73" t="str">
            <v>WD</v>
          </cell>
          <cell r="E73">
            <v>1699.91</v>
          </cell>
          <cell r="F73">
            <v>0</v>
          </cell>
          <cell r="G73" t="str">
            <v>OCTOBER</v>
          </cell>
          <cell r="H73">
            <v>2004</v>
          </cell>
        </row>
        <row r="74">
          <cell r="A74" t="str">
            <v>1138-042-0547</v>
          </cell>
          <cell r="B74" t="str">
            <v>77A</v>
          </cell>
          <cell r="C74" t="str">
            <v>60</v>
          </cell>
          <cell r="D74" t="str">
            <v>GC</v>
          </cell>
          <cell r="E74">
            <v>8875.81</v>
          </cell>
          <cell r="F74">
            <v>0</v>
          </cell>
          <cell r="G74" t="str">
            <v>SEPTEMBER</v>
          </cell>
          <cell r="H74">
            <v>2004</v>
          </cell>
        </row>
        <row r="75">
          <cell r="A75" t="str">
            <v>1139-042-0566</v>
          </cell>
          <cell r="B75" t="str">
            <v>77A</v>
          </cell>
          <cell r="C75" t="str">
            <v>40</v>
          </cell>
          <cell r="D75" t="str">
            <v>MS</v>
          </cell>
          <cell r="E75">
            <v>4582.41</v>
          </cell>
          <cell r="F75">
            <v>810</v>
          </cell>
          <cell r="G75" t="str">
            <v>SEPTEMBER</v>
          </cell>
          <cell r="H75">
            <v>2004</v>
          </cell>
        </row>
        <row r="76">
          <cell r="A76" t="str">
            <v>1168-046-0454</v>
          </cell>
          <cell r="B76" t="str">
            <v>77A</v>
          </cell>
          <cell r="C76" t="str">
            <v>10</v>
          </cell>
          <cell r="D76" t="str">
            <v>WB</v>
          </cell>
          <cell r="E76">
            <v>1372.14</v>
          </cell>
          <cell r="F76">
            <v>0</v>
          </cell>
          <cell r="G76" t="str">
            <v>MAY</v>
          </cell>
          <cell r="H76">
            <v>2005</v>
          </cell>
        </row>
        <row r="77">
          <cell r="A77" t="str">
            <v>1168-046-0454</v>
          </cell>
          <cell r="B77" t="str">
            <v>77A</v>
          </cell>
          <cell r="C77" t="str">
            <v>10</v>
          </cell>
          <cell r="D77" t="str">
            <v>WB</v>
          </cell>
          <cell r="E77">
            <v>2151.2600000000002</v>
          </cell>
          <cell r="F77">
            <v>0</v>
          </cell>
          <cell r="G77" t="str">
            <v>MAY</v>
          </cell>
          <cell r="H77">
            <v>2005</v>
          </cell>
        </row>
        <row r="78">
          <cell r="A78" t="str">
            <v>1193-042-0566</v>
          </cell>
          <cell r="B78" t="str">
            <v>77A</v>
          </cell>
          <cell r="C78" t="str">
            <v>20</v>
          </cell>
          <cell r="D78" t="str">
            <v>MS</v>
          </cell>
          <cell r="E78">
            <v>0</v>
          </cell>
          <cell r="F78">
            <v>0</v>
          </cell>
          <cell r="G78" t="str">
            <v>DECEMBER</v>
          </cell>
          <cell r="H78">
            <v>2004</v>
          </cell>
        </row>
        <row r="79">
          <cell r="A79" t="str">
            <v>1194-045-0882</v>
          </cell>
          <cell r="B79" t="str">
            <v>77B</v>
          </cell>
          <cell r="C79" t="str">
            <v>20</v>
          </cell>
          <cell r="D79" t="str">
            <v>SD</v>
          </cell>
          <cell r="E79">
            <v>5561.2</v>
          </cell>
          <cell r="F79">
            <v>2780.51</v>
          </cell>
          <cell r="G79" t="str">
            <v>DECEMBER</v>
          </cell>
          <cell r="H79">
            <v>2004</v>
          </cell>
        </row>
        <row r="80">
          <cell r="A80" t="str">
            <v>1195-040-0432</v>
          </cell>
          <cell r="B80" t="str">
            <v>77B</v>
          </cell>
          <cell r="C80" t="str">
            <v>20</v>
          </cell>
          <cell r="D80" t="str">
            <v>TC</v>
          </cell>
          <cell r="E80">
            <v>18571.55</v>
          </cell>
          <cell r="F80">
            <v>3188</v>
          </cell>
          <cell r="G80" t="str">
            <v>DECEMBER</v>
          </cell>
          <cell r="H80">
            <v>2004</v>
          </cell>
        </row>
        <row r="81">
          <cell r="A81" t="str">
            <v>1217-042-0716</v>
          </cell>
          <cell r="B81" t="str">
            <v>77A</v>
          </cell>
          <cell r="C81" t="str">
            <v>20</v>
          </cell>
          <cell r="D81" t="str">
            <v>CB</v>
          </cell>
          <cell r="E81">
            <v>1153.1400000000001</v>
          </cell>
          <cell r="F81">
            <v>0</v>
          </cell>
          <cell r="G81" t="str">
            <v>AUGUST</v>
          </cell>
          <cell r="H81">
            <v>2005</v>
          </cell>
        </row>
        <row r="82">
          <cell r="A82" t="str">
            <v>1220-042-0136</v>
          </cell>
          <cell r="B82" t="str">
            <v>77A</v>
          </cell>
          <cell r="C82" t="str">
            <v>60</v>
          </cell>
          <cell r="D82" t="str">
            <v>NF</v>
          </cell>
          <cell r="E82">
            <v>2744.57</v>
          </cell>
          <cell r="F82">
            <v>0</v>
          </cell>
          <cell r="G82" t="str">
            <v>JULY</v>
          </cell>
          <cell r="H82">
            <v>2004</v>
          </cell>
        </row>
        <row r="83">
          <cell r="A83" t="str">
            <v>1220-042-0547</v>
          </cell>
          <cell r="B83" t="str">
            <v>77B</v>
          </cell>
          <cell r="C83" t="str">
            <v>10</v>
          </cell>
          <cell r="D83" t="str">
            <v>GC</v>
          </cell>
          <cell r="E83">
            <v>0</v>
          </cell>
          <cell r="F83">
            <v>0</v>
          </cell>
          <cell r="G83" t="str">
            <v>AUGUST</v>
          </cell>
          <cell r="H83">
            <v>2004</v>
          </cell>
        </row>
        <row r="84">
          <cell r="A84" t="str">
            <v>1227-040-0416</v>
          </cell>
          <cell r="B84" t="str">
            <v>77B</v>
          </cell>
          <cell r="C84" t="str">
            <v>10</v>
          </cell>
          <cell r="D84" t="str">
            <v>BR</v>
          </cell>
          <cell r="E84">
            <v>0</v>
          </cell>
          <cell r="F84">
            <v>0</v>
          </cell>
          <cell r="G84" t="str">
            <v>JANUARY</v>
          </cell>
          <cell r="H84">
            <v>2005</v>
          </cell>
        </row>
        <row r="85">
          <cell r="A85" t="str">
            <v>1233-042-0716</v>
          </cell>
          <cell r="B85" t="str">
            <v>77A</v>
          </cell>
          <cell r="C85" t="str">
            <v>20</v>
          </cell>
          <cell r="D85" t="str">
            <v>CB</v>
          </cell>
          <cell r="E85">
            <v>1166.48</v>
          </cell>
          <cell r="F85">
            <v>0</v>
          </cell>
          <cell r="G85" t="str">
            <v>OCTOBER</v>
          </cell>
          <cell r="H85">
            <v>2004</v>
          </cell>
        </row>
        <row r="86">
          <cell r="A86" t="str">
            <v>1235-042-0716</v>
          </cell>
          <cell r="B86" t="str">
            <v>77A</v>
          </cell>
          <cell r="C86" t="str">
            <v>20</v>
          </cell>
          <cell r="D86" t="str">
            <v>CB</v>
          </cell>
          <cell r="E86">
            <v>2361.83</v>
          </cell>
          <cell r="F86">
            <v>0</v>
          </cell>
          <cell r="G86" t="str">
            <v>DECEMBER</v>
          </cell>
          <cell r="H86">
            <v>2004</v>
          </cell>
        </row>
        <row r="87">
          <cell r="A87" t="str">
            <v>1256-040-0416</v>
          </cell>
          <cell r="B87" t="str">
            <v>77B</v>
          </cell>
          <cell r="C87" t="str">
            <v>10</v>
          </cell>
          <cell r="D87" t="str">
            <v>BR</v>
          </cell>
          <cell r="E87">
            <v>0</v>
          </cell>
          <cell r="F87">
            <v>0</v>
          </cell>
          <cell r="G87" t="str">
            <v>NOVEMBER</v>
          </cell>
          <cell r="H87">
            <v>2004</v>
          </cell>
        </row>
        <row r="88">
          <cell r="A88" t="str">
            <v>1262-042-0419</v>
          </cell>
          <cell r="B88" t="str">
            <v>77B</v>
          </cell>
          <cell r="C88" t="str">
            <v>20</v>
          </cell>
          <cell r="D88" t="str">
            <v>TC</v>
          </cell>
          <cell r="E88">
            <v>1526.43</v>
          </cell>
          <cell r="F88">
            <v>0</v>
          </cell>
          <cell r="G88" t="str">
            <v>MAY</v>
          </cell>
          <cell r="H88">
            <v>2006</v>
          </cell>
        </row>
        <row r="89">
          <cell r="A89" t="str">
            <v>1312-042-0883</v>
          </cell>
          <cell r="B89" t="str">
            <v>77B</v>
          </cell>
          <cell r="C89" t="str">
            <v>10</v>
          </cell>
          <cell r="D89" t="str">
            <v>CD</v>
          </cell>
          <cell r="E89">
            <v>712.17</v>
          </cell>
          <cell r="F89">
            <v>0</v>
          </cell>
          <cell r="G89" t="str">
            <v>FEBRUARY</v>
          </cell>
          <cell r="H89">
            <v>2005</v>
          </cell>
        </row>
        <row r="90">
          <cell r="A90" t="str">
            <v>1317-041-0216</v>
          </cell>
          <cell r="B90" t="str">
            <v>77B</v>
          </cell>
          <cell r="C90" t="str">
            <v>50</v>
          </cell>
          <cell r="D90" t="str">
            <v>BV</v>
          </cell>
          <cell r="E90">
            <v>479.39</v>
          </cell>
          <cell r="F90">
            <v>0</v>
          </cell>
          <cell r="G90" t="str">
            <v>SEPTEMBER</v>
          </cell>
          <cell r="H90">
            <v>2004</v>
          </cell>
        </row>
        <row r="91">
          <cell r="A91" t="str">
            <v>1385-040-0121</v>
          </cell>
          <cell r="B91" t="str">
            <v>77B</v>
          </cell>
          <cell r="C91" t="str">
            <v>50</v>
          </cell>
          <cell r="D91" t="str">
            <v>NF</v>
          </cell>
          <cell r="E91">
            <v>20435.5</v>
          </cell>
          <cell r="F91">
            <v>0</v>
          </cell>
          <cell r="G91" t="str">
            <v>APRIL</v>
          </cell>
          <cell r="H91">
            <v>2005</v>
          </cell>
        </row>
        <row r="92">
          <cell r="A92" t="str">
            <v>1387-043-0716</v>
          </cell>
          <cell r="B92" t="str">
            <v>77B</v>
          </cell>
          <cell r="C92" t="str">
            <v>40</v>
          </cell>
          <cell r="D92" t="str">
            <v>CB</v>
          </cell>
          <cell r="E92">
            <v>22445.7</v>
          </cell>
          <cell r="F92">
            <v>0</v>
          </cell>
          <cell r="G92" t="str">
            <v>SEPTEMBER</v>
          </cell>
          <cell r="H92">
            <v>2004</v>
          </cell>
        </row>
        <row r="93">
          <cell r="A93" t="str">
            <v>1388-040-0121</v>
          </cell>
          <cell r="B93" t="str">
            <v>77B</v>
          </cell>
          <cell r="C93" t="str">
            <v>50</v>
          </cell>
          <cell r="D93" t="str">
            <v>NF</v>
          </cell>
          <cell r="E93">
            <v>9792.5400000000009</v>
          </cell>
          <cell r="F93">
            <v>0</v>
          </cell>
          <cell r="G93" t="str">
            <v>MARCH</v>
          </cell>
          <cell r="H93">
            <v>2005</v>
          </cell>
        </row>
        <row r="94">
          <cell r="A94" t="str">
            <v>1395-044-0882</v>
          </cell>
          <cell r="B94" t="str">
            <v>77A</v>
          </cell>
          <cell r="C94" t="str">
            <v>30</v>
          </cell>
          <cell r="D94" t="str">
            <v>SD</v>
          </cell>
          <cell r="E94">
            <v>99670.29</v>
          </cell>
          <cell r="F94">
            <v>0</v>
          </cell>
          <cell r="G94" t="str">
            <v>AUGUST</v>
          </cell>
          <cell r="H94">
            <v>2004</v>
          </cell>
        </row>
        <row r="95">
          <cell r="A95" t="str">
            <v>1402-043-0880</v>
          </cell>
          <cell r="B95" t="str">
            <v>77B</v>
          </cell>
          <cell r="C95" t="str">
            <v>20</v>
          </cell>
          <cell r="D95" t="str">
            <v>WD</v>
          </cell>
          <cell r="E95">
            <v>8121.17</v>
          </cell>
          <cell r="F95">
            <v>0</v>
          </cell>
          <cell r="G95" t="str">
            <v>NOVEMBER</v>
          </cell>
          <cell r="H95">
            <v>2004</v>
          </cell>
        </row>
        <row r="96">
          <cell r="A96" t="str">
            <v>1407-041-0875</v>
          </cell>
          <cell r="B96" t="str">
            <v>77B</v>
          </cell>
          <cell r="C96" t="str">
            <v>20</v>
          </cell>
          <cell r="D96" t="str">
            <v>ND</v>
          </cell>
          <cell r="E96">
            <v>18082.560000000001</v>
          </cell>
          <cell r="F96">
            <v>8422</v>
          </cell>
          <cell r="G96" t="str">
            <v>DECEMBER</v>
          </cell>
          <cell r="H96">
            <v>2004</v>
          </cell>
        </row>
        <row r="97">
          <cell r="A97" t="str">
            <v>1417-042-0136</v>
          </cell>
          <cell r="B97" t="str">
            <v>77B</v>
          </cell>
          <cell r="C97" t="str">
            <v>60</v>
          </cell>
          <cell r="D97" t="str">
            <v>NF</v>
          </cell>
          <cell r="E97">
            <v>21406.59</v>
          </cell>
          <cell r="F97">
            <v>0</v>
          </cell>
          <cell r="G97" t="str">
            <v>AUGUST</v>
          </cell>
          <cell r="H97">
            <v>2004</v>
          </cell>
        </row>
        <row r="98">
          <cell r="A98" t="str">
            <v>1428-042-0136</v>
          </cell>
          <cell r="B98" t="str">
            <v>77B</v>
          </cell>
          <cell r="C98" t="str">
            <v>60</v>
          </cell>
          <cell r="D98" t="str">
            <v>NF</v>
          </cell>
          <cell r="E98">
            <v>8345.4599999999991</v>
          </cell>
          <cell r="F98">
            <v>357</v>
          </cell>
          <cell r="G98" t="str">
            <v>AUGUST</v>
          </cell>
          <cell r="H98">
            <v>2004</v>
          </cell>
        </row>
        <row r="99">
          <cell r="A99" t="str">
            <v>1437-042-0716</v>
          </cell>
          <cell r="B99" t="str">
            <v>77A</v>
          </cell>
          <cell r="C99" t="str">
            <v>20</v>
          </cell>
          <cell r="D99" t="str">
            <v>CB</v>
          </cell>
          <cell r="E99">
            <v>1180.8499999999999</v>
          </cell>
          <cell r="F99">
            <v>0</v>
          </cell>
          <cell r="G99" t="str">
            <v>JULY</v>
          </cell>
          <cell r="H99">
            <v>2005</v>
          </cell>
        </row>
        <row r="100">
          <cell r="A100" t="str">
            <v>1464-042-0875</v>
          </cell>
          <cell r="B100" t="str">
            <v>77A</v>
          </cell>
          <cell r="C100" t="str">
            <v>20</v>
          </cell>
          <cell r="D100" t="str">
            <v>ND</v>
          </cell>
          <cell r="E100">
            <v>0</v>
          </cell>
          <cell r="F100">
            <v>0</v>
          </cell>
          <cell r="G100" t="str">
            <v>DECEMBER</v>
          </cell>
          <cell r="H100">
            <v>2004</v>
          </cell>
        </row>
        <row r="101">
          <cell r="A101" t="str">
            <v>1466-042-0875</v>
          </cell>
          <cell r="B101" t="str">
            <v>77A</v>
          </cell>
          <cell r="C101" t="str">
            <v>20</v>
          </cell>
          <cell r="D101" t="str">
            <v>ND</v>
          </cell>
          <cell r="E101">
            <v>0</v>
          </cell>
          <cell r="F101">
            <v>0</v>
          </cell>
          <cell r="G101" t="str">
            <v>DECEMBER</v>
          </cell>
          <cell r="H101">
            <v>2004</v>
          </cell>
        </row>
        <row r="102">
          <cell r="A102" t="str">
            <v>1473-043-0716</v>
          </cell>
          <cell r="B102" t="str">
            <v>77A</v>
          </cell>
          <cell r="C102" t="str">
            <v>20</v>
          </cell>
          <cell r="D102" t="str">
            <v>CB</v>
          </cell>
          <cell r="E102">
            <v>2827.04</v>
          </cell>
          <cell r="F102">
            <v>0</v>
          </cell>
          <cell r="G102" t="str">
            <v>JANUARY</v>
          </cell>
          <cell r="H102">
            <v>2006</v>
          </cell>
        </row>
        <row r="103">
          <cell r="A103" t="str">
            <v>1476-043-0716</v>
          </cell>
          <cell r="B103" t="str">
            <v>77B</v>
          </cell>
          <cell r="C103" t="str">
            <v>40</v>
          </cell>
          <cell r="D103" t="str">
            <v>CB</v>
          </cell>
          <cell r="E103">
            <v>14754.1</v>
          </cell>
          <cell r="F103">
            <v>0</v>
          </cell>
          <cell r="G103" t="str">
            <v>SEPTEMBER</v>
          </cell>
          <cell r="H103">
            <v>2004</v>
          </cell>
        </row>
        <row r="104">
          <cell r="A104" t="str">
            <v>1477-043-0716</v>
          </cell>
          <cell r="B104" t="str">
            <v>77B</v>
          </cell>
          <cell r="C104" t="str">
            <v>40</v>
          </cell>
          <cell r="D104" t="str">
            <v>CB</v>
          </cell>
          <cell r="E104">
            <v>16851.14</v>
          </cell>
          <cell r="F104">
            <v>0</v>
          </cell>
          <cell r="G104" t="str">
            <v>SEPTEMBER</v>
          </cell>
          <cell r="H104">
            <v>2004</v>
          </cell>
        </row>
        <row r="105">
          <cell r="A105" t="str">
            <v>1478-043-0716</v>
          </cell>
          <cell r="B105" t="str">
            <v>77B</v>
          </cell>
          <cell r="C105" t="str">
            <v>20</v>
          </cell>
          <cell r="D105" t="str">
            <v>CB</v>
          </cell>
          <cell r="E105">
            <v>16894.18</v>
          </cell>
          <cell r="F105">
            <v>0</v>
          </cell>
          <cell r="G105" t="str">
            <v>SEPTEMBER</v>
          </cell>
          <cell r="H105">
            <v>2004</v>
          </cell>
        </row>
        <row r="106">
          <cell r="A106" t="str">
            <v>1478-043-0883</v>
          </cell>
          <cell r="B106" t="str">
            <v>77B</v>
          </cell>
          <cell r="C106" t="str">
            <v>20</v>
          </cell>
          <cell r="D106" t="str">
            <v>CD</v>
          </cell>
          <cell r="E106">
            <v>81.11</v>
          </cell>
          <cell r="F106">
            <v>0</v>
          </cell>
          <cell r="G106" t="str">
            <v>OCTOBER</v>
          </cell>
          <cell r="H106">
            <v>2004</v>
          </cell>
        </row>
        <row r="107">
          <cell r="A107" t="str">
            <v>1482-043-0716</v>
          </cell>
          <cell r="B107" t="str">
            <v>77B</v>
          </cell>
          <cell r="C107" t="str">
            <v>40</v>
          </cell>
          <cell r="D107" t="str">
            <v>CB</v>
          </cell>
          <cell r="E107">
            <v>15137.94</v>
          </cell>
          <cell r="F107">
            <v>0</v>
          </cell>
          <cell r="G107" t="str">
            <v>SEPTEMBER</v>
          </cell>
          <cell r="H107">
            <v>2004</v>
          </cell>
        </row>
        <row r="108">
          <cell r="A108" t="str">
            <v>1487-043-0716</v>
          </cell>
          <cell r="B108" t="str">
            <v>77B</v>
          </cell>
          <cell r="C108" t="str">
            <v>40</v>
          </cell>
          <cell r="D108" t="str">
            <v>CB</v>
          </cell>
          <cell r="E108">
            <v>27581.01</v>
          </cell>
          <cell r="F108">
            <v>0</v>
          </cell>
          <cell r="G108" t="str">
            <v>SEPTEMBER</v>
          </cell>
          <cell r="H108">
            <v>2004</v>
          </cell>
        </row>
        <row r="109">
          <cell r="A109" t="str">
            <v>1488-041-0438</v>
          </cell>
          <cell r="B109" t="str">
            <v>77A</v>
          </cell>
          <cell r="C109" t="str">
            <v>10</v>
          </cell>
          <cell r="D109" t="str">
            <v>TC</v>
          </cell>
          <cell r="E109">
            <v>0</v>
          </cell>
          <cell r="F109">
            <v>0</v>
          </cell>
          <cell r="G109" t="str">
            <v>AUGUST</v>
          </cell>
          <cell r="H109">
            <v>2004</v>
          </cell>
        </row>
        <row r="110">
          <cell r="A110" t="str">
            <v>1513-044-0882</v>
          </cell>
          <cell r="B110" t="str">
            <v>77B</v>
          </cell>
          <cell r="C110" t="str">
            <v>20</v>
          </cell>
          <cell r="D110" t="str">
            <v>SD</v>
          </cell>
          <cell r="E110">
            <v>25991.73</v>
          </cell>
          <cell r="F110">
            <v>12996</v>
          </cell>
          <cell r="G110" t="str">
            <v>AUGUST</v>
          </cell>
          <cell r="H110">
            <v>2004</v>
          </cell>
        </row>
        <row r="111">
          <cell r="A111" t="str">
            <v>1603-040-0527</v>
          </cell>
          <cell r="B111" t="str">
            <v>77B</v>
          </cell>
          <cell r="C111" t="str">
            <v>40</v>
          </cell>
          <cell r="D111" t="str">
            <v>MS</v>
          </cell>
          <cell r="E111">
            <v>4664.6000000000004</v>
          </cell>
          <cell r="F111">
            <v>0</v>
          </cell>
          <cell r="G111" t="str">
            <v>DECEMBER</v>
          </cell>
          <cell r="H111">
            <v>2004</v>
          </cell>
        </row>
        <row r="112">
          <cell r="A112" t="str">
            <v>1624-044-0416</v>
          </cell>
          <cell r="B112" t="str">
            <v>77B</v>
          </cell>
          <cell r="C112" t="str">
            <v>20</v>
          </cell>
          <cell r="D112" t="str">
            <v>BR</v>
          </cell>
          <cell r="E112">
            <v>88323.23</v>
          </cell>
          <cell r="F112">
            <v>0</v>
          </cell>
          <cell r="G112" t="str">
            <v>OCTOBER</v>
          </cell>
          <cell r="H112">
            <v>2004</v>
          </cell>
        </row>
        <row r="113">
          <cell r="A113" t="str">
            <v>1628-046-0216</v>
          </cell>
          <cell r="B113" t="str">
            <v>77B</v>
          </cell>
          <cell r="C113" t="str">
            <v>20</v>
          </cell>
          <cell r="D113" t="str">
            <v>BV</v>
          </cell>
          <cell r="E113">
            <v>0</v>
          </cell>
          <cell r="F113">
            <v>0</v>
          </cell>
          <cell r="G113" t="str">
            <v>AUGUST</v>
          </cell>
          <cell r="H113">
            <v>2004</v>
          </cell>
        </row>
        <row r="114">
          <cell r="A114" t="str">
            <v>1634-044-0727</v>
          </cell>
          <cell r="B114" t="str">
            <v>77A</v>
          </cell>
          <cell r="C114" t="str">
            <v>20</v>
          </cell>
          <cell r="D114" t="str">
            <v>SB</v>
          </cell>
          <cell r="E114">
            <v>344.96</v>
          </cell>
          <cell r="F114">
            <v>0</v>
          </cell>
          <cell r="G114" t="str">
            <v>NOVEMBER</v>
          </cell>
          <cell r="H114">
            <v>2004</v>
          </cell>
        </row>
        <row r="115">
          <cell r="A115" t="str">
            <v>1648-040-0417</v>
          </cell>
          <cell r="B115" t="str">
            <v>77A</v>
          </cell>
          <cell r="C115" t="str">
            <v>60</v>
          </cell>
          <cell r="D115" t="str">
            <v>TC</v>
          </cell>
          <cell r="E115">
            <v>2237.46</v>
          </cell>
          <cell r="F115">
            <v>0</v>
          </cell>
          <cell r="G115" t="str">
            <v>JULY</v>
          </cell>
          <cell r="H115">
            <v>2004</v>
          </cell>
        </row>
        <row r="116">
          <cell r="A116" t="str">
            <v>1679-040-0417</v>
          </cell>
          <cell r="B116" t="str">
            <v>77A</v>
          </cell>
          <cell r="C116" t="str">
            <v>60</v>
          </cell>
          <cell r="D116" t="str">
            <v>TC</v>
          </cell>
          <cell r="E116">
            <v>901.74</v>
          </cell>
          <cell r="F116">
            <v>0</v>
          </cell>
          <cell r="G116" t="str">
            <v>JULY</v>
          </cell>
          <cell r="H116">
            <v>2004</v>
          </cell>
        </row>
        <row r="117">
          <cell r="A117" t="str">
            <v>1681-040-0417</v>
          </cell>
          <cell r="B117" t="str">
            <v>77A</v>
          </cell>
          <cell r="C117" t="str">
            <v>40</v>
          </cell>
          <cell r="D117" t="str">
            <v>TC</v>
          </cell>
          <cell r="E117">
            <v>11916.07</v>
          </cell>
          <cell r="F117">
            <v>0</v>
          </cell>
          <cell r="G117" t="str">
            <v>FEBRUARY</v>
          </cell>
          <cell r="H117">
            <v>2010</v>
          </cell>
        </row>
        <row r="118">
          <cell r="A118" t="str">
            <v>1703-042-0136</v>
          </cell>
          <cell r="B118" t="str">
            <v>77B</v>
          </cell>
          <cell r="C118" t="str">
            <v>10</v>
          </cell>
          <cell r="D118" t="str">
            <v>NF</v>
          </cell>
          <cell r="E118">
            <v>11279.6</v>
          </cell>
          <cell r="F118">
            <v>0</v>
          </cell>
          <cell r="G118" t="str">
            <v>SEPTEMBER</v>
          </cell>
          <cell r="H118">
            <v>2004</v>
          </cell>
        </row>
        <row r="119">
          <cell r="A119" t="str">
            <v>1716-045-0416</v>
          </cell>
          <cell r="B119" t="str">
            <v>77A</v>
          </cell>
          <cell r="C119" t="str">
            <v>20</v>
          </cell>
          <cell r="D119" t="str">
            <v>BR</v>
          </cell>
          <cell r="E119">
            <v>0</v>
          </cell>
          <cell r="F119">
            <v>0</v>
          </cell>
          <cell r="G119" t="str">
            <v>APRIL</v>
          </cell>
          <cell r="H119">
            <v>2005</v>
          </cell>
        </row>
        <row r="120">
          <cell r="A120" t="str">
            <v>1753-042-0136</v>
          </cell>
          <cell r="B120" t="str">
            <v>77B</v>
          </cell>
          <cell r="C120" t="str">
            <v>60</v>
          </cell>
          <cell r="D120" t="str">
            <v>NF</v>
          </cell>
          <cell r="E120">
            <v>2852.98</v>
          </cell>
          <cell r="F120">
            <v>0</v>
          </cell>
          <cell r="G120" t="str">
            <v>AUGUST</v>
          </cell>
          <cell r="H120">
            <v>2004</v>
          </cell>
        </row>
        <row r="121">
          <cell r="A121" t="str">
            <v>1754-040-0557</v>
          </cell>
          <cell r="B121" t="str">
            <v>77A</v>
          </cell>
          <cell r="C121" t="str">
            <v>10</v>
          </cell>
          <cell r="D121" t="str">
            <v>MS</v>
          </cell>
          <cell r="E121">
            <v>0</v>
          </cell>
          <cell r="F121">
            <v>0</v>
          </cell>
          <cell r="G121" t="str">
            <v>SEPTEMBER</v>
          </cell>
          <cell r="H121">
            <v>2004</v>
          </cell>
        </row>
        <row r="122">
          <cell r="A122" t="str">
            <v>1759-040-0417</v>
          </cell>
          <cell r="B122" t="str">
            <v>77A</v>
          </cell>
          <cell r="C122" t="str">
            <v>20</v>
          </cell>
          <cell r="D122" t="str">
            <v>TC</v>
          </cell>
          <cell r="E122">
            <v>3937.18</v>
          </cell>
          <cell r="F122">
            <v>0</v>
          </cell>
          <cell r="G122" t="str">
            <v>AUGUST</v>
          </cell>
          <cell r="H122">
            <v>2004</v>
          </cell>
        </row>
        <row r="123">
          <cell r="A123" t="str">
            <v>1766-045-0416</v>
          </cell>
          <cell r="B123" t="str">
            <v>77B</v>
          </cell>
          <cell r="C123" t="str">
            <v>40</v>
          </cell>
          <cell r="D123" t="str">
            <v>BR</v>
          </cell>
          <cell r="E123">
            <v>2515.59</v>
          </cell>
          <cell r="F123">
            <v>1258</v>
          </cell>
          <cell r="G123" t="str">
            <v>OCTOBER</v>
          </cell>
          <cell r="H123">
            <v>2004</v>
          </cell>
        </row>
        <row r="124">
          <cell r="A124" t="str">
            <v>1769-043-0119</v>
          </cell>
          <cell r="B124" t="str">
            <v>77B</v>
          </cell>
          <cell r="C124" t="str">
            <v>20</v>
          </cell>
          <cell r="D124" t="str">
            <v>CF</v>
          </cell>
          <cell r="E124">
            <v>1893.06</v>
          </cell>
          <cell r="F124">
            <v>0</v>
          </cell>
          <cell r="G124" t="str">
            <v>AUGUST</v>
          </cell>
          <cell r="H124">
            <v>2004</v>
          </cell>
        </row>
        <row r="125">
          <cell r="A125" t="str">
            <v>1798-040-0121</v>
          </cell>
          <cell r="B125" t="str">
            <v>77A</v>
          </cell>
          <cell r="C125" t="str">
            <v>10</v>
          </cell>
          <cell r="D125" t="str">
            <v>NF</v>
          </cell>
          <cell r="E125">
            <v>0</v>
          </cell>
          <cell r="F125">
            <v>0</v>
          </cell>
          <cell r="G125" t="str">
            <v>OCTOBER</v>
          </cell>
          <cell r="H125">
            <v>2004</v>
          </cell>
        </row>
        <row r="126">
          <cell r="A126" t="str">
            <v>1806-043-0119</v>
          </cell>
          <cell r="B126" t="str">
            <v>77B</v>
          </cell>
          <cell r="C126" t="str">
            <v>10</v>
          </cell>
          <cell r="D126" t="str">
            <v>CF</v>
          </cell>
          <cell r="E126">
            <v>1258.78</v>
          </cell>
          <cell r="F126">
            <v>0</v>
          </cell>
          <cell r="G126" t="str">
            <v>DECEMBER</v>
          </cell>
          <cell r="H126">
            <v>2005</v>
          </cell>
        </row>
        <row r="127">
          <cell r="A127" t="str">
            <v>1822-042-0136</v>
          </cell>
          <cell r="B127" t="str">
            <v>77A</v>
          </cell>
          <cell r="C127" t="str">
            <v>20</v>
          </cell>
          <cell r="D127" t="str">
            <v>NF</v>
          </cell>
          <cell r="E127">
            <v>0</v>
          </cell>
          <cell r="F127">
            <v>0</v>
          </cell>
          <cell r="G127" t="str">
            <v>SEPTEMBER</v>
          </cell>
          <cell r="H127">
            <v>2004</v>
          </cell>
        </row>
        <row r="128">
          <cell r="A128" t="str">
            <v>1830-040-0226</v>
          </cell>
          <cell r="B128" t="str">
            <v>77A</v>
          </cell>
          <cell r="C128" t="str">
            <v>10</v>
          </cell>
          <cell r="D128" t="str">
            <v>CF</v>
          </cell>
          <cell r="E128">
            <v>0</v>
          </cell>
          <cell r="F128">
            <v>0</v>
          </cell>
          <cell r="G128" t="str">
            <v>SEPTEMBER</v>
          </cell>
          <cell r="H128">
            <v>2004</v>
          </cell>
        </row>
        <row r="129">
          <cell r="A129" t="str">
            <v>1831-040-0226</v>
          </cell>
          <cell r="B129" t="str">
            <v>77A</v>
          </cell>
          <cell r="C129" t="str">
            <v>10</v>
          </cell>
          <cell r="D129" t="str">
            <v>CF</v>
          </cell>
          <cell r="E129">
            <v>0</v>
          </cell>
          <cell r="F129">
            <v>0</v>
          </cell>
          <cell r="G129" t="str">
            <v>SEPTEMBER</v>
          </cell>
          <cell r="H129">
            <v>2004</v>
          </cell>
        </row>
        <row r="130">
          <cell r="A130" t="str">
            <v>1833-040-0226</v>
          </cell>
          <cell r="B130" t="str">
            <v>77A</v>
          </cell>
          <cell r="C130" t="str">
            <v>10</v>
          </cell>
          <cell r="D130" t="str">
            <v>CF</v>
          </cell>
          <cell r="E130">
            <v>0</v>
          </cell>
          <cell r="F130">
            <v>0</v>
          </cell>
          <cell r="G130" t="str">
            <v>OCTOBER</v>
          </cell>
          <cell r="H130">
            <v>2004</v>
          </cell>
        </row>
        <row r="131">
          <cell r="A131" t="str">
            <v>1838-042-0136</v>
          </cell>
          <cell r="B131" t="str">
            <v>77B</v>
          </cell>
          <cell r="C131" t="str">
            <v>60</v>
          </cell>
          <cell r="D131" t="str">
            <v>NF</v>
          </cell>
          <cell r="E131">
            <v>1063.24</v>
          </cell>
          <cell r="F131">
            <v>0</v>
          </cell>
          <cell r="G131" t="str">
            <v>JULY</v>
          </cell>
          <cell r="H131">
            <v>2004</v>
          </cell>
        </row>
        <row r="132">
          <cell r="A132" t="str">
            <v>1845-042-0136</v>
          </cell>
          <cell r="B132" t="str">
            <v>77B</v>
          </cell>
          <cell r="C132" t="str">
            <v>60</v>
          </cell>
          <cell r="D132" t="str">
            <v>NF</v>
          </cell>
          <cell r="E132">
            <v>9097.61</v>
          </cell>
          <cell r="F132">
            <v>0</v>
          </cell>
          <cell r="G132" t="str">
            <v>AUGUST</v>
          </cell>
          <cell r="H132">
            <v>2004</v>
          </cell>
        </row>
        <row r="133">
          <cell r="A133" t="str">
            <v>1891-041-0566</v>
          </cell>
          <cell r="B133" t="str">
            <v>77B</v>
          </cell>
          <cell r="C133" t="str">
            <v>20</v>
          </cell>
          <cell r="D133" t="str">
            <v>MS</v>
          </cell>
          <cell r="E133">
            <v>0</v>
          </cell>
          <cell r="F133">
            <v>0</v>
          </cell>
          <cell r="G133" t="str">
            <v>DECEMBER</v>
          </cell>
          <cell r="H133">
            <v>2004</v>
          </cell>
        </row>
        <row r="134">
          <cell r="A134" t="str">
            <v>1896-040-0482</v>
          </cell>
          <cell r="B134" t="str">
            <v>77A</v>
          </cell>
          <cell r="C134" t="str">
            <v>10</v>
          </cell>
          <cell r="D134" t="str">
            <v>TC</v>
          </cell>
          <cell r="E134">
            <v>0</v>
          </cell>
          <cell r="F134">
            <v>0</v>
          </cell>
          <cell r="G134" t="str">
            <v>DECEMBER</v>
          </cell>
          <cell r="H134">
            <v>2005</v>
          </cell>
        </row>
        <row r="135">
          <cell r="A135" t="str">
            <v>1896-044-0454</v>
          </cell>
          <cell r="B135" t="str">
            <v>77B</v>
          </cell>
          <cell r="C135" t="str">
            <v>40</v>
          </cell>
          <cell r="D135" t="str">
            <v>WB</v>
          </cell>
          <cell r="E135">
            <v>61248.92</v>
          </cell>
          <cell r="F135">
            <v>0</v>
          </cell>
          <cell r="G135" t="str">
            <v>JUNE</v>
          </cell>
          <cell r="H135">
            <v>2005</v>
          </cell>
        </row>
        <row r="136">
          <cell r="A136" t="str">
            <v>1927-040-0162</v>
          </cell>
          <cell r="B136" t="str">
            <v>77B</v>
          </cell>
          <cell r="C136" t="str">
            <v>10</v>
          </cell>
          <cell r="D136" t="str">
            <v>CF</v>
          </cell>
          <cell r="E136">
            <v>9775.02</v>
          </cell>
          <cell r="F136">
            <v>0</v>
          </cell>
          <cell r="G136" t="str">
            <v>DECEMBER</v>
          </cell>
          <cell r="H136">
            <v>2004</v>
          </cell>
        </row>
        <row r="137">
          <cell r="A137" t="str">
            <v>1946-040-0880</v>
          </cell>
          <cell r="B137" t="str">
            <v>77A</v>
          </cell>
          <cell r="C137" t="str">
            <v>40</v>
          </cell>
          <cell r="D137" t="str">
            <v>WD</v>
          </cell>
          <cell r="E137">
            <v>3956.24</v>
          </cell>
          <cell r="F137">
            <v>0</v>
          </cell>
          <cell r="G137" t="str">
            <v>DECEMBER</v>
          </cell>
          <cell r="H137">
            <v>2004</v>
          </cell>
        </row>
        <row r="138">
          <cell r="A138" t="str">
            <v>1952-044-0882</v>
          </cell>
          <cell r="B138" t="str">
            <v>77A</v>
          </cell>
          <cell r="C138" t="str">
            <v>20</v>
          </cell>
          <cell r="D138" t="str">
            <v>SD</v>
          </cell>
          <cell r="E138">
            <v>52240.75</v>
          </cell>
          <cell r="F138">
            <v>0</v>
          </cell>
          <cell r="G138" t="str">
            <v>AUGUST</v>
          </cell>
          <cell r="H138">
            <v>2004</v>
          </cell>
        </row>
        <row r="139">
          <cell r="A139" t="str">
            <v>2020-042-0875</v>
          </cell>
          <cell r="B139" t="str">
            <v>77A</v>
          </cell>
          <cell r="C139" t="str">
            <v>60</v>
          </cell>
          <cell r="D139" t="str">
            <v>ND</v>
          </cell>
          <cell r="E139">
            <v>9822.19</v>
          </cell>
          <cell r="F139">
            <v>0</v>
          </cell>
          <cell r="G139" t="str">
            <v>JULY</v>
          </cell>
          <cell r="H139">
            <v>2004</v>
          </cell>
        </row>
        <row r="140">
          <cell r="A140" t="str">
            <v>2021-042-0875</v>
          </cell>
          <cell r="B140" t="str">
            <v>77B</v>
          </cell>
          <cell r="C140" t="str">
            <v>40</v>
          </cell>
          <cell r="D140" t="str">
            <v>ND</v>
          </cell>
          <cell r="E140">
            <v>5841.39</v>
          </cell>
          <cell r="F140">
            <v>0</v>
          </cell>
          <cell r="G140" t="str">
            <v>FEBRUARY</v>
          </cell>
          <cell r="H140">
            <v>2005</v>
          </cell>
        </row>
        <row r="141">
          <cell r="A141" t="str">
            <v>2101-042-0716</v>
          </cell>
          <cell r="B141" t="str">
            <v>77A</v>
          </cell>
          <cell r="C141" t="str">
            <v>10</v>
          </cell>
          <cell r="D141" t="str">
            <v>CB</v>
          </cell>
          <cell r="E141">
            <v>3766.05</v>
          </cell>
          <cell r="F141">
            <v>0</v>
          </cell>
          <cell r="G141" t="str">
            <v>OCTOBER</v>
          </cell>
          <cell r="H141">
            <v>2004</v>
          </cell>
        </row>
        <row r="142">
          <cell r="A142" t="str">
            <v>2119-043-0716</v>
          </cell>
          <cell r="B142" t="str">
            <v>77B</v>
          </cell>
          <cell r="C142" t="str">
            <v>10</v>
          </cell>
          <cell r="D142" t="str">
            <v>CB</v>
          </cell>
          <cell r="E142">
            <v>549</v>
          </cell>
          <cell r="F142">
            <v>549</v>
          </cell>
          <cell r="G142" t="str">
            <v>OCTOBER</v>
          </cell>
          <cell r="H142">
            <v>2004</v>
          </cell>
        </row>
        <row r="143">
          <cell r="A143" t="str">
            <v>2120-041-0880</v>
          </cell>
          <cell r="B143" t="str">
            <v>77A</v>
          </cell>
          <cell r="C143" t="str">
            <v>20</v>
          </cell>
          <cell r="D143" t="str">
            <v>WD</v>
          </cell>
          <cell r="E143">
            <v>0</v>
          </cell>
          <cell r="F143">
            <v>0</v>
          </cell>
          <cell r="G143" t="str">
            <v>OCTOBER</v>
          </cell>
          <cell r="H143">
            <v>2004</v>
          </cell>
        </row>
        <row r="144">
          <cell r="A144" t="str">
            <v>2132-045-0882</v>
          </cell>
          <cell r="B144" t="str">
            <v>77B</v>
          </cell>
          <cell r="C144" t="str">
            <v>60</v>
          </cell>
          <cell r="D144" t="str">
            <v>SD</v>
          </cell>
          <cell r="E144">
            <v>3922.14</v>
          </cell>
          <cell r="F144">
            <v>0</v>
          </cell>
          <cell r="G144" t="str">
            <v>AUGUST</v>
          </cell>
          <cell r="H144">
            <v>2004</v>
          </cell>
        </row>
        <row r="145">
          <cell r="A145" t="str">
            <v>2138-040-0566</v>
          </cell>
          <cell r="B145" t="str">
            <v>77A</v>
          </cell>
          <cell r="C145" t="str">
            <v>60</v>
          </cell>
          <cell r="D145" t="str">
            <v>MS</v>
          </cell>
          <cell r="E145">
            <v>0</v>
          </cell>
          <cell r="F145">
            <v>0</v>
          </cell>
          <cell r="G145" t="str">
            <v>JULY</v>
          </cell>
          <cell r="H145">
            <v>2002</v>
          </cell>
        </row>
        <row r="146">
          <cell r="A146" t="str">
            <v>2150-040-0119</v>
          </cell>
          <cell r="B146" t="str">
            <v>77A</v>
          </cell>
          <cell r="C146" t="str">
            <v>10</v>
          </cell>
          <cell r="D146" t="str">
            <v>CF</v>
          </cell>
          <cell r="E146">
            <v>0</v>
          </cell>
          <cell r="F146">
            <v>0</v>
          </cell>
          <cell r="G146" t="str">
            <v>APRIL</v>
          </cell>
          <cell r="H146">
            <v>2005</v>
          </cell>
        </row>
        <row r="147">
          <cell r="A147" t="str">
            <v>2155-040-0119</v>
          </cell>
          <cell r="B147" t="str">
            <v>77B</v>
          </cell>
          <cell r="C147" t="str">
            <v>10</v>
          </cell>
          <cell r="D147" t="str">
            <v>CF</v>
          </cell>
          <cell r="E147">
            <v>0</v>
          </cell>
          <cell r="F147">
            <v>0</v>
          </cell>
          <cell r="G147" t="str">
            <v>APRIL</v>
          </cell>
          <cell r="H147">
            <v>2005</v>
          </cell>
        </row>
        <row r="148">
          <cell r="A148" t="str">
            <v>2159-042-0566</v>
          </cell>
          <cell r="B148" t="str">
            <v>77B</v>
          </cell>
          <cell r="C148" t="str">
            <v>20</v>
          </cell>
          <cell r="D148" t="str">
            <v>MS</v>
          </cell>
          <cell r="E148">
            <v>0</v>
          </cell>
          <cell r="F148">
            <v>0</v>
          </cell>
          <cell r="G148" t="str">
            <v>AUGUST</v>
          </cell>
          <cell r="H148">
            <v>2004</v>
          </cell>
        </row>
        <row r="149">
          <cell r="A149" t="str">
            <v>2179-042-0119</v>
          </cell>
          <cell r="B149" t="str">
            <v>77A</v>
          </cell>
          <cell r="C149" t="str">
            <v>60</v>
          </cell>
          <cell r="D149" t="str">
            <v>CF</v>
          </cell>
          <cell r="E149">
            <v>1851.2</v>
          </cell>
          <cell r="F149">
            <v>0</v>
          </cell>
          <cell r="G149" t="str">
            <v>DECEMBER</v>
          </cell>
          <cell r="H149">
            <v>2003</v>
          </cell>
        </row>
        <row r="150">
          <cell r="A150" t="str">
            <v>2190-047-0454</v>
          </cell>
          <cell r="B150" t="str">
            <v>77A</v>
          </cell>
          <cell r="C150" t="str">
            <v>20</v>
          </cell>
          <cell r="D150" t="str">
            <v>WB</v>
          </cell>
          <cell r="E150">
            <v>0</v>
          </cell>
          <cell r="F150">
            <v>0</v>
          </cell>
          <cell r="G150" t="str">
            <v>DECEMBER</v>
          </cell>
          <cell r="H150">
            <v>2005</v>
          </cell>
        </row>
        <row r="151">
          <cell r="A151" t="str">
            <v>2196-040-0441</v>
          </cell>
          <cell r="B151" t="str">
            <v>77A</v>
          </cell>
          <cell r="C151" t="str">
            <v>60</v>
          </cell>
          <cell r="D151" t="str">
            <v>TC</v>
          </cell>
          <cell r="E151">
            <v>199869.92</v>
          </cell>
          <cell r="F151">
            <v>0</v>
          </cell>
          <cell r="G151" t="str">
            <v>SEPTEMBER</v>
          </cell>
          <cell r="H151">
            <v>2004</v>
          </cell>
        </row>
        <row r="152">
          <cell r="A152" t="str">
            <v>2197-047-0454</v>
          </cell>
          <cell r="B152" t="str">
            <v>77A</v>
          </cell>
          <cell r="C152" t="str">
            <v>40</v>
          </cell>
          <cell r="D152" t="str">
            <v>WB</v>
          </cell>
          <cell r="E152">
            <v>10288.66</v>
          </cell>
          <cell r="F152">
            <v>0</v>
          </cell>
          <cell r="G152" t="str">
            <v>MARCH</v>
          </cell>
          <cell r="H152">
            <v>2005</v>
          </cell>
        </row>
        <row r="153">
          <cell r="A153" t="str">
            <v>2223-043-0716</v>
          </cell>
          <cell r="B153" t="str">
            <v>77B</v>
          </cell>
          <cell r="C153" t="str">
            <v>10</v>
          </cell>
          <cell r="D153" t="str">
            <v>CB</v>
          </cell>
          <cell r="E153">
            <v>0</v>
          </cell>
          <cell r="F153">
            <v>0</v>
          </cell>
          <cell r="G153" t="str">
            <v>SEPTEMBER</v>
          </cell>
          <cell r="H153">
            <v>2004</v>
          </cell>
        </row>
        <row r="154">
          <cell r="A154" t="str">
            <v>2230-041-0880</v>
          </cell>
          <cell r="B154" t="str">
            <v>77B</v>
          </cell>
          <cell r="C154" t="str">
            <v>20</v>
          </cell>
          <cell r="D154" t="str">
            <v>WD</v>
          </cell>
          <cell r="E154">
            <v>996.19</v>
          </cell>
          <cell r="F154">
            <v>0</v>
          </cell>
          <cell r="G154" t="str">
            <v>JULY</v>
          </cell>
          <cell r="H154">
            <v>2004</v>
          </cell>
        </row>
        <row r="155">
          <cell r="A155" t="str">
            <v>2258-043-0716</v>
          </cell>
          <cell r="B155" t="str">
            <v>77B</v>
          </cell>
          <cell r="C155" t="str">
            <v>20</v>
          </cell>
          <cell r="D155" t="str">
            <v>CB</v>
          </cell>
          <cell r="E155">
            <v>5569.37</v>
          </cell>
          <cell r="F155">
            <v>0</v>
          </cell>
          <cell r="G155" t="str">
            <v>DECEMBER</v>
          </cell>
          <cell r="H155">
            <v>2004</v>
          </cell>
        </row>
        <row r="156">
          <cell r="A156" t="str">
            <v>2270-043-0727</v>
          </cell>
          <cell r="B156" t="str">
            <v>77A</v>
          </cell>
          <cell r="C156" t="str">
            <v>20</v>
          </cell>
          <cell r="D156" t="str">
            <v>SB</v>
          </cell>
          <cell r="E156">
            <v>0</v>
          </cell>
          <cell r="F156">
            <v>0</v>
          </cell>
          <cell r="G156" t="str">
            <v>DECEMBER</v>
          </cell>
          <cell r="H156">
            <v>2004</v>
          </cell>
        </row>
        <row r="157">
          <cell r="A157" t="str">
            <v>2280-040-0119</v>
          </cell>
          <cell r="B157" t="str">
            <v>77B</v>
          </cell>
          <cell r="C157" t="str">
            <v>20</v>
          </cell>
          <cell r="D157" t="str">
            <v>CF</v>
          </cell>
          <cell r="E157">
            <v>0</v>
          </cell>
          <cell r="F157">
            <v>0</v>
          </cell>
          <cell r="G157" t="str">
            <v>MAY</v>
          </cell>
          <cell r="H157">
            <v>2005</v>
          </cell>
        </row>
        <row r="158">
          <cell r="A158" t="str">
            <v>2313-042-0419</v>
          </cell>
          <cell r="B158" t="str">
            <v>77A</v>
          </cell>
          <cell r="C158" t="str">
            <v>60</v>
          </cell>
          <cell r="D158" t="str">
            <v>TC</v>
          </cell>
          <cell r="E158">
            <v>1917.66</v>
          </cell>
          <cell r="F158">
            <v>0</v>
          </cell>
          <cell r="G158" t="str">
            <v>JULY</v>
          </cell>
          <cell r="H158">
            <v>2004</v>
          </cell>
        </row>
        <row r="159">
          <cell r="A159" t="str">
            <v>2342-041-0883</v>
          </cell>
          <cell r="B159" t="str">
            <v>77B</v>
          </cell>
          <cell r="C159" t="str">
            <v>10</v>
          </cell>
          <cell r="D159" t="str">
            <v>CD</v>
          </cell>
          <cell r="E159">
            <v>0</v>
          </cell>
          <cell r="F159">
            <v>0</v>
          </cell>
          <cell r="G159" t="str">
            <v>DECEMBER</v>
          </cell>
          <cell r="H159">
            <v>2004</v>
          </cell>
        </row>
        <row r="160">
          <cell r="A160" t="str">
            <v>2407-042-0581</v>
          </cell>
          <cell r="B160" t="str">
            <v>77B</v>
          </cell>
          <cell r="C160" t="str">
            <v>40</v>
          </cell>
          <cell r="D160" t="str">
            <v>GC</v>
          </cell>
          <cell r="E160">
            <v>911.38</v>
          </cell>
          <cell r="F160">
            <v>143</v>
          </cell>
          <cell r="G160" t="str">
            <v>AUGUST</v>
          </cell>
          <cell r="H160">
            <v>2004</v>
          </cell>
        </row>
        <row r="161">
          <cell r="A161" t="str">
            <v>2411-044-0454</v>
          </cell>
          <cell r="B161" t="str">
            <v>77A</v>
          </cell>
          <cell r="C161" t="str">
            <v>20</v>
          </cell>
          <cell r="D161" t="str">
            <v>WB</v>
          </cell>
          <cell r="E161">
            <v>0</v>
          </cell>
          <cell r="F161">
            <v>0</v>
          </cell>
          <cell r="G161" t="str">
            <v>DECEMBER</v>
          </cell>
          <cell r="H161">
            <v>2006</v>
          </cell>
        </row>
        <row r="162">
          <cell r="A162" t="str">
            <v>2418-041-0231</v>
          </cell>
          <cell r="B162" t="str">
            <v>77B</v>
          </cell>
          <cell r="C162" t="str">
            <v>20</v>
          </cell>
          <cell r="D162" t="str">
            <v>CF</v>
          </cell>
          <cell r="E162">
            <v>2249.5100000000002</v>
          </cell>
          <cell r="F162">
            <v>0</v>
          </cell>
          <cell r="G162" t="str">
            <v>DECEMBER</v>
          </cell>
          <cell r="H162">
            <v>2004</v>
          </cell>
        </row>
        <row r="163">
          <cell r="A163" t="str">
            <v>2429-040-0432</v>
          </cell>
          <cell r="B163" t="str">
            <v>77A</v>
          </cell>
          <cell r="C163" t="str">
            <v>40</v>
          </cell>
          <cell r="D163" t="str">
            <v>TC</v>
          </cell>
          <cell r="E163">
            <v>294.91000000000003</v>
          </cell>
          <cell r="F163">
            <v>0</v>
          </cell>
          <cell r="G163" t="str">
            <v>JULY</v>
          </cell>
          <cell r="H163">
            <v>2004</v>
          </cell>
        </row>
        <row r="164">
          <cell r="A164" t="str">
            <v>2475-046-0454</v>
          </cell>
          <cell r="B164" t="str">
            <v>77A</v>
          </cell>
          <cell r="C164" t="str">
            <v>40</v>
          </cell>
          <cell r="D164" t="str">
            <v>WB</v>
          </cell>
          <cell r="E164">
            <v>529.55999999999995</v>
          </cell>
          <cell r="F164">
            <v>0</v>
          </cell>
          <cell r="G164" t="str">
            <v>JANUARY</v>
          </cell>
          <cell r="H164">
            <v>2005</v>
          </cell>
        </row>
        <row r="165">
          <cell r="A165" t="str">
            <v>2502-044-0416</v>
          </cell>
          <cell r="B165" t="str">
            <v>77B</v>
          </cell>
          <cell r="C165" t="str">
            <v>40</v>
          </cell>
          <cell r="D165" t="str">
            <v>BR</v>
          </cell>
          <cell r="E165">
            <v>252.16</v>
          </cell>
          <cell r="F165">
            <v>0</v>
          </cell>
          <cell r="G165" t="str">
            <v>JANUARY</v>
          </cell>
          <cell r="H165">
            <v>2005</v>
          </cell>
        </row>
        <row r="166">
          <cell r="A166" t="str">
            <v>2504-048-0454</v>
          </cell>
          <cell r="B166" t="str">
            <v>77B</v>
          </cell>
          <cell r="C166" t="str">
            <v>60</v>
          </cell>
          <cell r="D166" t="str">
            <v>WB</v>
          </cell>
          <cell r="E166">
            <v>2989.31</v>
          </cell>
          <cell r="F166">
            <v>0</v>
          </cell>
          <cell r="G166" t="str">
            <v>AUGUST</v>
          </cell>
          <cell r="H166">
            <v>2004</v>
          </cell>
        </row>
        <row r="167">
          <cell r="A167" t="str">
            <v>2560-040-0557</v>
          </cell>
          <cell r="B167" t="str">
            <v>77B</v>
          </cell>
          <cell r="C167" t="str">
            <v>30</v>
          </cell>
          <cell r="D167" t="str">
            <v>MS</v>
          </cell>
          <cell r="E167">
            <v>3826.1</v>
          </cell>
          <cell r="F167">
            <v>786.9</v>
          </cell>
          <cell r="G167" t="str">
            <v>OCTOBER</v>
          </cell>
          <cell r="H167">
            <v>2004</v>
          </cell>
        </row>
        <row r="168">
          <cell r="A168" t="str">
            <v>2561-040-0557</v>
          </cell>
          <cell r="B168" t="str">
            <v>77A</v>
          </cell>
          <cell r="C168" t="str">
            <v>20</v>
          </cell>
          <cell r="D168" t="str">
            <v>MS</v>
          </cell>
          <cell r="E168">
            <v>0</v>
          </cell>
          <cell r="F168">
            <v>0</v>
          </cell>
          <cell r="G168" t="str">
            <v>DECEMBER</v>
          </cell>
          <cell r="H168">
            <v>2004</v>
          </cell>
        </row>
        <row r="169">
          <cell r="A169" t="str">
            <v>2578-040-0880</v>
          </cell>
          <cell r="B169" t="str">
            <v>77B</v>
          </cell>
          <cell r="C169" t="str">
            <v>10</v>
          </cell>
          <cell r="D169" t="str">
            <v>WD</v>
          </cell>
          <cell r="E169">
            <v>0</v>
          </cell>
          <cell r="F169">
            <v>0</v>
          </cell>
          <cell r="G169" t="str">
            <v>NOVEMBER</v>
          </cell>
          <cell r="H169">
            <v>2004</v>
          </cell>
        </row>
        <row r="170">
          <cell r="A170" t="str">
            <v>2604-045-0416</v>
          </cell>
          <cell r="B170" t="str">
            <v>77B</v>
          </cell>
          <cell r="C170" t="str">
            <v>60</v>
          </cell>
          <cell r="D170" t="str">
            <v>BR</v>
          </cell>
          <cell r="E170">
            <v>12207.95</v>
          </cell>
          <cell r="F170">
            <v>0</v>
          </cell>
          <cell r="G170" t="str">
            <v>JULY</v>
          </cell>
          <cell r="H170">
            <v>2004</v>
          </cell>
        </row>
        <row r="171">
          <cell r="A171" t="str">
            <v>2631-040-0557</v>
          </cell>
          <cell r="B171" t="str">
            <v>77B</v>
          </cell>
          <cell r="C171" t="str">
            <v>40</v>
          </cell>
          <cell r="D171" t="str">
            <v>MS</v>
          </cell>
          <cell r="E171">
            <v>10743.62</v>
          </cell>
          <cell r="F171">
            <v>4885.0200000000004</v>
          </cell>
          <cell r="G171" t="str">
            <v>AUGUST</v>
          </cell>
          <cell r="H171">
            <v>2004</v>
          </cell>
        </row>
        <row r="172">
          <cell r="A172" t="str">
            <v>2658-043-0716</v>
          </cell>
          <cell r="B172" t="str">
            <v>77B</v>
          </cell>
          <cell r="C172" t="str">
            <v>20</v>
          </cell>
          <cell r="D172" t="str">
            <v>CB</v>
          </cell>
          <cell r="E172">
            <v>1502.54</v>
          </cell>
          <cell r="F172">
            <v>0</v>
          </cell>
          <cell r="G172" t="str">
            <v>AUGUST</v>
          </cell>
          <cell r="H172">
            <v>2004</v>
          </cell>
        </row>
        <row r="173">
          <cell r="A173" t="str">
            <v>2668-045-0882</v>
          </cell>
          <cell r="B173" t="str">
            <v>77B</v>
          </cell>
          <cell r="C173" t="str">
            <v>20</v>
          </cell>
          <cell r="D173" t="str">
            <v>SD</v>
          </cell>
          <cell r="E173">
            <v>29815.57</v>
          </cell>
          <cell r="F173">
            <v>0</v>
          </cell>
          <cell r="G173" t="str">
            <v>SEPTEMBER</v>
          </cell>
          <cell r="H173">
            <v>2004</v>
          </cell>
        </row>
        <row r="174">
          <cell r="A174" t="str">
            <v>2669-040-0383</v>
          </cell>
          <cell r="B174" t="str">
            <v>77B</v>
          </cell>
          <cell r="C174" t="str">
            <v>50</v>
          </cell>
          <cell r="D174" t="str">
            <v>NF</v>
          </cell>
          <cell r="E174">
            <v>5608.76</v>
          </cell>
          <cell r="F174">
            <v>0</v>
          </cell>
          <cell r="G174" t="str">
            <v>OCTOBER</v>
          </cell>
          <cell r="H174">
            <v>2004</v>
          </cell>
        </row>
        <row r="175">
          <cell r="A175" t="str">
            <v>2675-041-0577</v>
          </cell>
          <cell r="B175" t="str">
            <v>77B</v>
          </cell>
          <cell r="C175" t="str">
            <v>30</v>
          </cell>
          <cell r="D175" t="str">
            <v>GC</v>
          </cell>
          <cell r="E175">
            <v>3213.34</v>
          </cell>
          <cell r="F175">
            <v>1238</v>
          </cell>
          <cell r="G175" t="str">
            <v>OCTOBER</v>
          </cell>
          <cell r="H175">
            <v>2004</v>
          </cell>
        </row>
        <row r="176">
          <cell r="A176" t="str">
            <v>2676-041-0577</v>
          </cell>
          <cell r="B176" t="str">
            <v>77B</v>
          </cell>
          <cell r="C176" t="str">
            <v>30</v>
          </cell>
          <cell r="D176" t="str">
            <v>GC</v>
          </cell>
          <cell r="E176">
            <v>9326.57</v>
          </cell>
          <cell r="F176">
            <v>5106</v>
          </cell>
          <cell r="G176" t="str">
            <v>OCTOBER</v>
          </cell>
          <cell r="H176">
            <v>2004</v>
          </cell>
        </row>
        <row r="177">
          <cell r="A177" t="str">
            <v>2679-042-0551</v>
          </cell>
          <cell r="B177" t="str">
            <v>77B</v>
          </cell>
          <cell r="C177" t="str">
            <v>60</v>
          </cell>
          <cell r="D177" t="str">
            <v>TB</v>
          </cell>
          <cell r="E177">
            <v>3034.6</v>
          </cell>
          <cell r="F177">
            <v>651</v>
          </cell>
          <cell r="G177" t="str">
            <v>AUGUST</v>
          </cell>
          <cell r="H177">
            <v>2004</v>
          </cell>
        </row>
        <row r="178">
          <cell r="A178" t="str">
            <v>2683-041-0577</v>
          </cell>
          <cell r="B178" t="str">
            <v>77B</v>
          </cell>
          <cell r="C178" t="str">
            <v>10</v>
          </cell>
          <cell r="D178" t="str">
            <v>GC</v>
          </cell>
          <cell r="E178">
            <v>11389.12</v>
          </cell>
          <cell r="F178">
            <v>4123.1000000000004</v>
          </cell>
          <cell r="G178" t="str">
            <v>OCTOBER</v>
          </cell>
          <cell r="H178">
            <v>2004</v>
          </cell>
        </row>
        <row r="179">
          <cell r="A179" t="str">
            <v>2698-042-0551</v>
          </cell>
          <cell r="B179" t="str">
            <v>77B</v>
          </cell>
          <cell r="C179" t="str">
            <v>60</v>
          </cell>
          <cell r="D179" t="str">
            <v>TB</v>
          </cell>
          <cell r="E179">
            <v>5253.05</v>
          </cell>
          <cell r="F179">
            <v>651</v>
          </cell>
          <cell r="G179" t="str">
            <v>AUGUST</v>
          </cell>
          <cell r="H179">
            <v>2004</v>
          </cell>
        </row>
        <row r="180">
          <cell r="A180" t="str">
            <v>2702-043-0216</v>
          </cell>
          <cell r="B180" t="str">
            <v>77A</v>
          </cell>
          <cell r="C180" t="str">
            <v>20</v>
          </cell>
          <cell r="D180" t="str">
            <v>BV</v>
          </cell>
          <cell r="E180">
            <v>0</v>
          </cell>
          <cell r="F180">
            <v>0</v>
          </cell>
          <cell r="G180" t="str">
            <v>DECEMBER</v>
          </cell>
          <cell r="H180">
            <v>2004</v>
          </cell>
        </row>
        <row r="181">
          <cell r="A181" t="str">
            <v>2705-040-0567</v>
          </cell>
          <cell r="B181" t="str">
            <v>77B</v>
          </cell>
          <cell r="C181" t="str">
            <v>10</v>
          </cell>
          <cell r="D181" t="str">
            <v>GC</v>
          </cell>
          <cell r="E181">
            <v>6923.38</v>
          </cell>
          <cell r="F181">
            <v>0</v>
          </cell>
          <cell r="G181" t="str">
            <v>AUGUST</v>
          </cell>
          <cell r="H181">
            <v>2004</v>
          </cell>
        </row>
        <row r="182">
          <cell r="A182" t="str">
            <v>2718-042-0551</v>
          </cell>
          <cell r="B182" t="str">
            <v>77A</v>
          </cell>
          <cell r="C182" t="str">
            <v>60</v>
          </cell>
          <cell r="D182" t="str">
            <v>TB</v>
          </cell>
          <cell r="E182">
            <v>533.82000000000005</v>
          </cell>
          <cell r="F182">
            <v>0</v>
          </cell>
          <cell r="G182" t="str">
            <v>JULY</v>
          </cell>
          <cell r="H182">
            <v>2004</v>
          </cell>
        </row>
        <row r="183">
          <cell r="A183" t="str">
            <v>2735-040-0883</v>
          </cell>
          <cell r="B183" t="str">
            <v>77B</v>
          </cell>
          <cell r="C183" t="str">
            <v>60</v>
          </cell>
          <cell r="D183" t="str">
            <v>CD</v>
          </cell>
          <cell r="E183">
            <v>30281.91</v>
          </cell>
          <cell r="F183">
            <v>0</v>
          </cell>
          <cell r="G183" t="str">
            <v>JULY</v>
          </cell>
          <cell r="H183">
            <v>2004</v>
          </cell>
        </row>
        <row r="184">
          <cell r="A184" t="str">
            <v>2743-041-0231</v>
          </cell>
          <cell r="B184" t="str">
            <v>77B</v>
          </cell>
          <cell r="C184" t="str">
            <v>40</v>
          </cell>
          <cell r="D184" t="str">
            <v>CF</v>
          </cell>
          <cell r="E184">
            <v>1619.74</v>
          </cell>
          <cell r="F184">
            <v>0</v>
          </cell>
          <cell r="G184" t="str">
            <v>SEPTEMBER</v>
          </cell>
          <cell r="H184">
            <v>2004</v>
          </cell>
        </row>
        <row r="185">
          <cell r="A185" t="str">
            <v>2765-045-0882</v>
          </cell>
          <cell r="B185" t="str">
            <v>77B</v>
          </cell>
          <cell r="C185" t="str">
            <v>20</v>
          </cell>
          <cell r="D185" t="str">
            <v>SD</v>
          </cell>
          <cell r="E185">
            <v>2055.06</v>
          </cell>
          <cell r="F185">
            <v>1027.19</v>
          </cell>
          <cell r="G185" t="str">
            <v>DECEMBER</v>
          </cell>
          <cell r="H185">
            <v>2004</v>
          </cell>
        </row>
        <row r="186">
          <cell r="A186" t="str">
            <v>2767-040-0121</v>
          </cell>
          <cell r="B186" t="str">
            <v>77A</v>
          </cell>
          <cell r="C186" t="str">
            <v>10</v>
          </cell>
          <cell r="D186" t="str">
            <v>NF</v>
          </cell>
          <cell r="E186">
            <v>855.8</v>
          </cell>
          <cell r="F186">
            <v>0</v>
          </cell>
          <cell r="G186" t="str">
            <v>NOVEMBER</v>
          </cell>
          <cell r="H186">
            <v>2005</v>
          </cell>
        </row>
        <row r="187">
          <cell r="A187" t="str">
            <v>2798-043-0416</v>
          </cell>
          <cell r="B187" t="str">
            <v>77B</v>
          </cell>
          <cell r="C187" t="str">
            <v>20</v>
          </cell>
          <cell r="D187" t="str">
            <v>BR</v>
          </cell>
          <cell r="E187">
            <v>2051.83</v>
          </cell>
          <cell r="F187">
            <v>0</v>
          </cell>
          <cell r="G187" t="str">
            <v>DECEMBER</v>
          </cell>
          <cell r="H187">
            <v>2004</v>
          </cell>
        </row>
        <row r="188">
          <cell r="A188" t="str">
            <v>2838-040-0716</v>
          </cell>
          <cell r="B188" t="str">
            <v>77A</v>
          </cell>
          <cell r="C188" t="str">
            <v>20</v>
          </cell>
          <cell r="D188" t="str">
            <v>CB</v>
          </cell>
          <cell r="E188">
            <v>0</v>
          </cell>
          <cell r="F188">
            <v>0</v>
          </cell>
          <cell r="G188" t="str">
            <v>DECEMBER</v>
          </cell>
          <cell r="H188">
            <v>2004</v>
          </cell>
        </row>
        <row r="189">
          <cell r="A189" t="str">
            <v>2904-045-0882</v>
          </cell>
          <cell r="B189" t="str">
            <v>77A</v>
          </cell>
          <cell r="C189" t="str">
            <v>50</v>
          </cell>
          <cell r="D189" t="str">
            <v>SD</v>
          </cell>
          <cell r="E189">
            <v>2009.54</v>
          </cell>
          <cell r="F189">
            <v>0</v>
          </cell>
          <cell r="G189" t="str">
            <v>AUGUST</v>
          </cell>
          <cell r="H189">
            <v>2004</v>
          </cell>
        </row>
        <row r="190">
          <cell r="A190" t="str">
            <v>2906-045-0882</v>
          </cell>
          <cell r="B190" t="str">
            <v>77A</v>
          </cell>
          <cell r="C190" t="str">
            <v>20</v>
          </cell>
          <cell r="D190" t="str">
            <v>SD</v>
          </cell>
          <cell r="E190">
            <v>614.17999999999995</v>
          </cell>
          <cell r="F190">
            <v>0</v>
          </cell>
          <cell r="G190" t="str">
            <v>SEPTEMBER</v>
          </cell>
          <cell r="H190">
            <v>2004</v>
          </cell>
        </row>
        <row r="191">
          <cell r="A191" t="str">
            <v>2916-042-0566</v>
          </cell>
          <cell r="B191" t="str">
            <v>77A</v>
          </cell>
          <cell r="C191" t="str">
            <v>20</v>
          </cell>
          <cell r="D191" t="str">
            <v>MS</v>
          </cell>
          <cell r="E191">
            <v>0</v>
          </cell>
          <cell r="F191">
            <v>0</v>
          </cell>
          <cell r="G191" t="str">
            <v>AUGUST</v>
          </cell>
          <cell r="H191">
            <v>2004</v>
          </cell>
        </row>
        <row r="192">
          <cell r="A192" t="str">
            <v>2928-041-0581</v>
          </cell>
          <cell r="B192" t="str">
            <v>77B</v>
          </cell>
          <cell r="C192" t="str">
            <v>10</v>
          </cell>
          <cell r="D192" t="str">
            <v>GC</v>
          </cell>
          <cell r="E192">
            <v>0</v>
          </cell>
          <cell r="F192">
            <v>0</v>
          </cell>
          <cell r="G192" t="str">
            <v>DECEMBER</v>
          </cell>
          <cell r="H192">
            <v>2004</v>
          </cell>
        </row>
        <row r="193">
          <cell r="A193" t="str">
            <v>2932-042-0875</v>
          </cell>
          <cell r="B193" t="str">
            <v>77B</v>
          </cell>
          <cell r="C193" t="str">
            <v>60</v>
          </cell>
          <cell r="D193" t="str">
            <v>ND</v>
          </cell>
          <cell r="E193">
            <v>6583.41</v>
          </cell>
          <cell r="F193">
            <v>0</v>
          </cell>
          <cell r="G193" t="str">
            <v>JUNE</v>
          </cell>
          <cell r="H193">
            <v>2004</v>
          </cell>
        </row>
        <row r="194">
          <cell r="A194" t="str">
            <v>2948-042-0161</v>
          </cell>
          <cell r="B194" t="str">
            <v>77B</v>
          </cell>
          <cell r="C194" t="str">
            <v>60</v>
          </cell>
          <cell r="D194" t="str">
            <v>CF</v>
          </cell>
          <cell r="E194">
            <v>15511.41</v>
          </cell>
          <cell r="F194">
            <v>870</v>
          </cell>
          <cell r="G194" t="str">
            <v>JULY</v>
          </cell>
          <cell r="H194">
            <v>2004</v>
          </cell>
        </row>
        <row r="195">
          <cell r="A195" t="str">
            <v>2954-042-0731</v>
          </cell>
          <cell r="B195" t="str">
            <v>77B</v>
          </cell>
          <cell r="C195" t="str">
            <v>10</v>
          </cell>
          <cell r="D195" t="str">
            <v>NB</v>
          </cell>
          <cell r="E195">
            <v>10944.05</v>
          </cell>
          <cell r="F195">
            <v>0</v>
          </cell>
          <cell r="G195" t="str">
            <v>SEPTEMBER</v>
          </cell>
          <cell r="H195">
            <v>2004</v>
          </cell>
        </row>
        <row r="196">
          <cell r="A196" t="str">
            <v>2956-042-0551</v>
          </cell>
          <cell r="B196" t="str">
            <v>77B</v>
          </cell>
          <cell r="C196" t="str">
            <v>60</v>
          </cell>
          <cell r="D196" t="str">
            <v>TB</v>
          </cell>
          <cell r="E196">
            <v>7997.31</v>
          </cell>
          <cell r="F196">
            <v>0</v>
          </cell>
          <cell r="G196" t="str">
            <v>AUGUST</v>
          </cell>
          <cell r="H196">
            <v>2004</v>
          </cell>
        </row>
        <row r="197">
          <cell r="A197" t="str">
            <v>3066-041-0883</v>
          </cell>
          <cell r="B197" t="str">
            <v>77A</v>
          </cell>
          <cell r="C197" t="str">
            <v>40</v>
          </cell>
          <cell r="D197" t="str">
            <v>CD</v>
          </cell>
          <cell r="E197">
            <v>9532.1299999999992</v>
          </cell>
          <cell r="F197">
            <v>0</v>
          </cell>
          <cell r="G197" t="str">
            <v>JANUARY</v>
          </cell>
          <cell r="H197">
            <v>2005</v>
          </cell>
        </row>
        <row r="198">
          <cell r="A198" t="str">
            <v>3079-040-0121</v>
          </cell>
          <cell r="B198" t="str">
            <v>77A</v>
          </cell>
          <cell r="C198" t="str">
            <v>10</v>
          </cell>
          <cell r="D198" t="str">
            <v>NF</v>
          </cell>
          <cell r="E198">
            <v>0</v>
          </cell>
          <cell r="F198">
            <v>0</v>
          </cell>
          <cell r="G198" t="str">
            <v>DECEMBER</v>
          </cell>
          <cell r="H198">
            <v>2005</v>
          </cell>
        </row>
        <row r="199">
          <cell r="A199" t="str">
            <v>3115-042-0875</v>
          </cell>
          <cell r="B199" t="str">
            <v>77A</v>
          </cell>
          <cell r="C199" t="str">
            <v>20</v>
          </cell>
          <cell r="D199" t="str">
            <v>ND</v>
          </cell>
          <cell r="E199">
            <v>1395.1</v>
          </cell>
          <cell r="F199">
            <v>0</v>
          </cell>
          <cell r="G199" t="str">
            <v>OCTOBER</v>
          </cell>
          <cell r="H199">
            <v>2004</v>
          </cell>
        </row>
        <row r="200">
          <cell r="A200" t="str">
            <v>3124-041-0731</v>
          </cell>
          <cell r="B200" t="str">
            <v>77B</v>
          </cell>
          <cell r="C200" t="str">
            <v>20</v>
          </cell>
          <cell r="D200" t="str">
            <v>NB</v>
          </cell>
          <cell r="E200">
            <v>0</v>
          </cell>
          <cell r="F200">
            <v>0</v>
          </cell>
          <cell r="G200" t="str">
            <v>MARCH</v>
          </cell>
          <cell r="H200">
            <v>2005</v>
          </cell>
        </row>
        <row r="201">
          <cell r="A201" t="str">
            <v>3141-041-0716</v>
          </cell>
          <cell r="B201" t="str">
            <v>77A</v>
          </cell>
          <cell r="C201" t="str">
            <v>10</v>
          </cell>
          <cell r="D201" t="str">
            <v>CB</v>
          </cell>
          <cell r="E201">
            <v>10777.26</v>
          </cell>
          <cell r="F201">
            <v>5388.63</v>
          </cell>
          <cell r="G201" t="str">
            <v>SEPTEMBER</v>
          </cell>
          <cell r="H201">
            <v>2005</v>
          </cell>
        </row>
        <row r="202">
          <cell r="A202" t="str">
            <v>3181-045-0882</v>
          </cell>
          <cell r="B202" t="str">
            <v>77A</v>
          </cell>
          <cell r="C202" t="str">
            <v>60</v>
          </cell>
          <cell r="D202" t="str">
            <v>SD</v>
          </cell>
          <cell r="E202">
            <v>2384.1799999999998</v>
          </cell>
          <cell r="F202">
            <v>0</v>
          </cell>
          <cell r="G202" t="str">
            <v>AUGUST</v>
          </cell>
          <cell r="H202">
            <v>2004</v>
          </cell>
        </row>
        <row r="203">
          <cell r="A203" t="str">
            <v>3186-041-0731</v>
          </cell>
          <cell r="B203" t="str">
            <v>77B</v>
          </cell>
          <cell r="C203" t="str">
            <v>20</v>
          </cell>
          <cell r="D203" t="str">
            <v>NB</v>
          </cell>
          <cell r="E203">
            <v>5422.31</v>
          </cell>
          <cell r="F203">
            <v>0</v>
          </cell>
          <cell r="G203" t="str">
            <v>SEPTEMBER</v>
          </cell>
          <cell r="H203">
            <v>2004</v>
          </cell>
        </row>
        <row r="204">
          <cell r="A204" t="str">
            <v>3201-041-0581</v>
          </cell>
          <cell r="B204" t="str">
            <v>77A</v>
          </cell>
          <cell r="C204" t="str">
            <v>10</v>
          </cell>
          <cell r="D204" t="str">
            <v>GC</v>
          </cell>
          <cell r="E204">
            <v>0</v>
          </cell>
          <cell r="F204">
            <v>0</v>
          </cell>
          <cell r="G204" t="str">
            <v>DECEMBER</v>
          </cell>
          <cell r="H204">
            <v>2005</v>
          </cell>
        </row>
        <row r="205">
          <cell r="A205" t="str">
            <v>3201-041-0880</v>
          </cell>
          <cell r="B205" t="str">
            <v>77B</v>
          </cell>
          <cell r="C205" t="str">
            <v>10</v>
          </cell>
          <cell r="D205" t="str">
            <v>WD</v>
          </cell>
          <cell r="E205">
            <v>28015.39</v>
          </cell>
          <cell r="F205">
            <v>0</v>
          </cell>
          <cell r="G205" t="str">
            <v>OCTOBER</v>
          </cell>
          <cell r="H205">
            <v>2004</v>
          </cell>
        </row>
        <row r="206">
          <cell r="A206" t="str">
            <v>3216-042-0731</v>
          </cell>
          <cell r="B206" t="str">
            <v>77B</v>
          </cell>
          <cell r="C206" t="str">
            <v>30</v>
          </cell>
          <cell r="D206" t="str">
            <v>NB</v>
          </cell>
          <cell r="E206">
            <v>21633.8</v>
          </cell>
          <cell r="F206">
            <v>0</v>
          </cell>
          <cell r="G206" t="str">
            <v>OCTOBER</v>
          </cell>
          <cell r="H206">
            <v>2004</v>
          </cell>
        </row>
        <row r="207">
          <cell r="A207" t="str">
            <v>3228-041-0231</v>
          </cell>
          <cell r="B207" t="str">
            <v>77B</v>
          </cell>
          <cell r="C207" t="str">
            <v>30</v>
          </cell>
          <cell r="D207" t="str">
            <v>CF</v>
          </cell>
          <cell r="E207">
            <v>2553.1799999999998</v>
          </cell>
          <cell r="F207">
            <v>0</v>
          </cell>
          <cell r="G207" t="str">
            <v>JANUARY</v>
          </cell>
          <cell r="H207">
            <v>2005</v>
          </cell>
        </row>
        <row r="208">
          <cell r="A208" t="str">
            <v>3235-046-0216</v>
          </cell>
          <cell r="B208" t="str">
            <v>77A</v>
          </cell>
          <cell r="C208" t="str">
            <v>20</v>
          </cell>
          <cell r="D208" t="str">
            <v>BV</v>
          </cell>
          <cell r="E208">
            <v>0</v>
          </cell>
          <cell r="F208">
            <v>0</v>
          </cell>
          <cell r="G208" t="str">
            <v>AUGUST</v>
          </cell>
          <cell r="H208">
            <v>2004</v>
          </cell>
        </row>
        <row r="209">
          <cell r="A209" t="str">
            <v>3241-042-0419</v>
          </cell>
          <cell r="B209" t="str">
            <v>77A</v>
          </cell>
          <cell r="C209" t="str">
            <v>60</v>
          </cell>
          <cell r="D209" t="str">
            <v>TC</v>
          </cell>
          <cell r="E209">
            <v>1377.83</v>
          </cell>
          <cell r="F209">
            <v>0</v>
          </cell>
          <cell r="G209" t="str">
            <v>JULY</v>
          </cell>
          <cell r="H209">
            <v>2004</v>
          </cell>
        </row>
        <row r="210">
          <cell r="A210" t="str">
            <v>3248-040-0557</v>
          </cell>
          <cell r="B210" t="str">
            <v>77B</v>
          </cell>
          <cell r="C210" t="str">
            <v>10</v>
          </cell>
          <cell r="D210" t="str">
            <v>MS</v>
          </cell>
          <cell r="E210">
            <v>0</v>
          </cell>
          <cell r="F210">
            <v>0</v>
          </cell>
          <cell r="G210" t="str">
            <v>SEPTEMBER</v>
          </cell>
          <cell r="H210">
            <v>2004</v>
          </cell>
        </row>
        <row r="211">
          <cell r="A211" t="str">
            <v>3248-041-0231</v>
          </cell>
          <cell r="B211" t="str">
            <v>77B</v>
          </cell>
          <cell r="C211" t="str">
            <v>10</v>
          </cell>
          <cell r="D211" t="str">
            <v>CF</v>
          </cell>
          <cell r="E211">
            <v>7022.15</v>
          </cell>
          <cell r="F211">
            <v>0</v>
          </cell>
          <cell r="G211" t="str">
            <v>JANUARY</v>
          </cell>
          <cell r="H211">
            <v>2005</v>
          </cell>
        </row>
        <row r="212">
          <cell r="A212" t="str">
            <v>3288-042-0419</v>
          </cell>
          <cell r="B212" t="str">
            <v>77B</v>
          </cell>
          <cell r="C212" t="str">
            <v>60</v>
          </cell>
          <cell r="D212" t="str">
            <v>TC</v>
          </cell>
          <cell r="E212">
            <v>6371.36</v>
          </cell>
          <cell r="F212">
            <v>0</v>
          </cell>
          <cell r="G212" t="str">
            <v>JULY</v>
          </cell>
          <cell r="H212">
            <v>2004</v>
          </cell>
        </row>
        <row r="213">
          <cell r="A213" t="str">
            <v>3399-042-0727</v>
          </cell>
          <cell r="B213" t="str">
            <v>77B</v>
          </cell>
          <cell r="C213" t="str">
            <v>10</v>
          </cell>
          <cell r="D213" t="str">
            <v>SB</v>
          </cell>
          <cell r="E213">
            <v>0</v>
          </cell>
          <cell r="F213">
            <v>0</v>
          </cell>
          <cell r="G213" t="str">
            <v>JANUARY</v>
          </cell>
          <cell r="H213">
            <v>2005</v>
          </cell>
        </row>
        <row r="214">
          <cell r="A214" t="str">
            <v>3402-042-0547</v>
          </cell>
          <cell r="B214" t="str">
            <v>77A</v>
          </cell>
          <cell r="C214" t="str">
            <v>60</v>
          </cell>
          <cell r="D214" t="str">
            <v>GC</v>
          </cell>
          <cell r="E214">
            <v>506.55</v>
          </cell>
          <cell r="F214">
            <v>0</v>
          </cell>
          <cell r="G214" t="str">
            <v>AUGUST</v>
          </cell>
          <cell r="H214">
            <v>2004</v>
          </cell>
        </row>
        <row r="215">
          <cell r="A215" t="str">
            <v>3404-045-0882</v>
          </cell>
          <cell r="B215" t="str">
            <v>77A</v>
          </cell>
          <cell r="C215" t="str">
            <v>60</v>
          </cell>
          <cell r="D215" t="str">
            <v>SD</v>
          </cell>
          <cell r="E215">
            <v>1947.33</v>
          </cell>
          <cell r="F215">
            <v>0</v>
          </cell>
          <cell r="G215" t="str">
            <v>JULY</v>
          </cell>
          <cell r="H215">
            <v>2004</v>
          </cell>
        </row>
        <row r="216">
          <cell r="A216" t="str">
            <v>3409-042-0566</v>
          </cell>
          <cell r="B216" t="str">
            <v>77B</v>
          </cell>
          <cell r="C216" t="str">
            <v>20</v>
          </cell>
          <cell r="D216" t="str">
            <v>MS</v>
          </cell>
          <cell r="E216">
            <v>0</v>
          </cell>
          <cell r="F216">
            <v>0</v>
          </cell>
          <cell r="G216" t="str">
            <v>OCTOBER</v>
          </cell>
          <cell r="H216">
            <v>2004</v>
          </cell>
        </row>
        <row r="217">
          <cell r="A217" t="str">
            <v>3418-042-0875</v>
          </cell>
          <cell r="B217" t="str">
            <v>77A</v>
          </cell>
          <cell r="C217" t="str">
            <v>60</v>
          </cell>
          <cell r="D217" t="str">
            <v>ND</v>
          </cell>
          <cell r="E217">
            <v>3254.21</v>
          </cell>
          <cell r="F217">
            <v>0</v>
          </cell>
          <cell r="G217" t="str">
            <v>JULY</v>
          </cell>
          <cell r="H217">
            <v>2004</v>
          </cell>
        </row>
        <row r="218">
          <cell r="A218" t="str">
            <v>3419-042-0883</v>
          </cell>
          <cell r="B218" t="str">
            <v>77B</v>
          </cell>
          <cell r="C218" t="str">
            <v>20</v>
          </cell>
          <cell r="D218" t="str">
            <v>CD</v>
          </cell>
          <cell r="E218">
            <v>5880.07</v>
          </cell>
          <cell r="F218">
            <v>0</v>
          </cell>
          <cell r="G218" t="str">
            <v>OCTOBER</v>
          </cell>
          <cell r="H218">
            <v>2004</v>
          </cell>
        </row>
        <row r="219">
          <cell r="A219" t="str">
            <v>3421-043-0716</v>
          </cell>
          <cell r="B219" t="str">
            <v>77B</v>
          </cell>
          <cell r="C219" t="str">
            <v>30</v>
          </cell>
          <cell r="D219" t="str">
            <v>CB</v>
          </cell>
          <cell r="E219">
            <v>6755.66</v>
          </cell>
          <cell r="F219">
            <v>0</v>
          </cell>
          <cell r="G219" t="str">
            <v>DECEMBER</v>
          </cell>
          <cell r="H219">
            <v>2005</v>
          </cell>
        </row>
        <row r="220">
          <cell r="A220" t="str">
            <v>3433-042-0547</v>
          </cell>
          <cell r="B220" t="str">
            <v>77B</v>
          </cell>
          <cell r="C220" t="str">
            <v>30</v>
          </cell>
          <cell r="D220" t="str">
            <v>GC</v>
          </cell>
          <cell r="E220">
            <v>6554.73</v>
          </cell>
          <cell r="F220">
            <v>0</v>
          </cell>
          <cell r="G220" t="str">
            <v>OCTOBER</v>
          </cell>
          <cell r="H220">
            <v>2004</v>
          </cell>
        </row>
        <row r="221">
          <cell r="A221" t="str">
            <v>3439-042-0216</v>
          </cell>
          <cell r="B221" t="str">
            <v>77B</v>
          </cell>
          <cell r="C221" t="str">
            <v>20</v>
          </cell>
          <cell r="D221" t="str">
            <v>BV</v>
          </cell>
          <cell r="E221">
            <v>0</v>
          </cell>
          <cell r="F221">
            <v>0</v>
          </cell>
          <cell r="G221" t="str">
            <v>OCTOBER</v>
          </cell>
          <cell r="H221">
            <v>2004</v>
          </cell>
        </row>
        <row r="222">
          <cell r="A222" t="str">
            <v>3459-046-0454</v>
          </cell>
          <cell r="B222" t="str">
            <v>77B</v>
          </cell>
          <cell r="C222" t="str">
            <v>30</v>
          </cell>
          <cell r="D222" t="str">
            <v>WB</v>
          </cell>
          <cell r="E222">
            <v>16139.91</v>
          </cell>
          <cell r="F222">
            <v>0</v>
          </cell>
          <cell r="G222" t="str">
            <v>JANUARY</v>
          </cell>
          <cell r="H222">
            <v>2005</v>
          </cell>
        </row>
        <row r="223">
          <cell r="A223" t="str">
            <v>3483-042-0716</v>
          </cell>
          <cell r="B223" t="str">
            <v>77A</v>
          </cell>
          <cell r="C223" t="str">
            <v>10</v>
          </cell>
          <cell r="D223" t="str">
            <v>CB</v>
          </cell>
          <cell r="E223">
            <v>2140.88</v>
          </cell>
          <cell r="F223">
            <v>0</v>
          </cell>
          <cell r="G223" t="str">
            <v>OCTOBER</v>
          </cell>
          <cell r="H223">
            <v>2004</v>
          </cell>
        </row>
        <row r="224">
          <cell r="A224" t="str">
            <v>3488-045-0216</v>
          </cell>
          <cell r="B224" t="str">
            <v>77B</v>
          </cell>
          <cell r="C224" t="str">
            <v>40</v>
          </cell>
          <cell r="D224" t="str">
            <v>BV</v>
          </cell>
          <cell r="E224">
            <v>44325.19</v>
          </cell>
          <cell r="F224">
            <v>21670</v>
          </cell>
          <cell r="G224" t="str">
            <v>AUGUST</v>
          </cell>
          <cell r="H224">
            <v>2004</v>
          </cell>
        </row>
        <row r="225">
          <cell r="A225" t="str">
            <v>3489-045-0882</v>
          </cell>
          <cell r="B225" t="str">
            <v>77B</v>
          </cell>
          <cell r="C225" t="str">
            <v>60</v>
          </cell>
          <cell r="D225" t="str">
            <v>SD</v>
          </cell>
          <cell r="E225">
            <v>20818.009999999998</v>
          </cell>
          <cell r="F225">
            <v>0</v>
          </cell>
          <cell r="G225" t="str">
            <v>OCTOBER</v>
          </cell>
          <cell r="H225">
            <v>2004</v>
          </cell>
        </row>
        <row r="226">
          <cell r="A226" t="str">
            <v>3498-041-0577</v>
          </cell>
          <cell r="B226" t="str">
            <v>77B</v>
          </cell>
          <cell r="C226" t="str">
            <v>60</v>
          </cell>
          <cell r="D226" t="str">
            <v>GC</v>
          </cell>
          <cell r="E226">
            <v>2428.79</v>
          </cell>
          <cell r="F226">
            <v>0</v>
          </cell>
          <cell r="G226" t="str">
            <v>JULY</v>
          </cell>
          <cell r="H226">
            <v>2004</v>
          </cell>
        </row>
        <row r="227">
          <cell r="A227" t="str">
            <v>3515-041-0231</v>
          </cell>
          <cell r="B227" t="str">
            <v>77A</v>
          </cell>
          <cell r="C227" t="str">
            <v>20</v>
          </cell>
          <cell r="D227" t="str">
            <v>CF</v>
          </cell>
          <cell r="E227">
            <v>2882.33</v>
          </cell>
          <cell r="F227">
            <v>1614</v>
          </cell>
          <cell r="G227" t="str">
            <v>DECEMBER</v>
          </cell>
          <cell r="H227">
            <v>2004</v>
          </cell>
        </row>
        <row r="228">
          <cell r="A228" t="str">
            <v>3521-042-0551</v>
          </cell>
          <cell r="B228" t="str">
            <v>77B</v>
          </cell>
          <cell r="C228" t="str">
            <v>30</v>
          </cell>
          <cell r="D228" t="str">
            <v>TB</v>
          </cell>
          <cell r="E228">
            <v>17245.03</v>
          </cell>
          <cell r="F228">
            <v>0</v>
          </cell>
          <cell r="G228" t="str">
            <v>AUGUST</v>
          </cell>
          <cell r="H228">
            <v>2004</v>
          </cell>
        </row>
        <row r="229">
          <cell r="A229" t="str">
            <v>3563-042-0547</v>
          </cell>
          <cell r="B229" t="str">
            <v>77B</v>
          </cell>
          <cell r="C229" t="str">
            <v>20</v>
          </cell>
          <cell r="D229" t="str">
            <v>GC</v>
          </cell>
          <cell r="E229">
            <v>7070.7</v>
          </cell>
          <cell r="F229">
            <v>2189.83</v>
          </cell>
          <cell r="G229" t="str">
            <v>SEPTEMBER</v>
          </cell>
          <cell r="H229">
            <v>2004</v>
          </cell>
        </row>
        <row r="230">
          <cell r="A230" t="str">
            <v>3564-040-0567</v>
          </cell>
          <cell r="B230" t="str">
            <v>77B</v>
          </cell>
          <cell r="C230" t="str">
            <v>60</v>
          </cell>
          <cell r="D230" t="str">
            <v>GC</v>
          </cell>
          <cell r="E230">
            <v>1569.69</v>
          </cell>
          <cell r="F230">
            <v>0</v>
          </cell>
          <cell r="G230" t="str">
            <v>AUGUST</v>
          </cell>
          <cell r="H230">
            <v>2004</v>
          </cell>
        </row>
        <row r="231">
          <cell r="A231" t="str">
            <v>3577-040-0880</v>
          </cell>
          <cell r="B231" t="str">
            <v>77A</v>
          </cell>
          <cell r="C231" t="str">
            <v>10</v>
          </cell>
          <cell r="D231" t="str">
            <v>WD</v>
          </cell>
          <cell r="E231">
            <v>0</v>
          </cell>
          <cell r="F231">
            <v>0</v>
          </cell>
          <cell r="G231" t="str">
            <v>JANUARY</v>
          </cell>
          <cell r="H231">
            <v>2005</v>
          </cell>
        </row>
        <row r="232">
          <cell r="A232" t="str">
            <v>3588-045-0882</v>
          </cell>
          <cell r="B232" t="str">
            <v>77A</v>
          </cell>
          <cell r="C232" t="str">
            <v>60</v>
          </cell>
          <cell r="D232" t="str">
            <v>SD</v>
          </cell>
          <cell r="E232">
            <v>2380.06</v>
          </cell>
          <cell r="F232">
            <v>0</v>
          </cell>
          <cell r="G232" t="str">
            <v>AUGUST</v>
          </cell>
          <cell r="H232">
            <v>2004</v>
          </cell>
        </row>
        <row r="233">
          <cell r="A233" t="str">
            <v>3634-041-0577</v>
          </cell>
          <cell r="B233" t="str">
            <v>77A</v>
          </cell>
          <cell r="C233" t="str">
            <v>20</v>
          </cell>
          <cell r="D233" t="str">
            <v>GC</v>
          </cell>
          <cell r="E233">
            <v>249.05</v>
          </cell>
          <cell r="F233">
            <v>0</v>
          </cell>
          <cell r="G233" t="str">
            <v>OCTOBER</v>
          </cell>
          <cell r="H233">
            <v>2004</v>
          </cell>
        </row>
        <row r="234">
          <cell r="A234" t="str">
            <v>3641-042-0883</v>
          </cell>
          <cell r="B234" t="str">
            <v>77B</v>
          </cell>
          <cell r="C234" t="str">
            <v>20</v>
          </cell>
          <cell r="D234" t="str">
            <v>CD</v>
          </cell>
          <cell r="E234">
            <v>120.72</v>
          </cell>
          <cell r="F234">
            <v>0</v>
          </cell>
          <cell r="G234" t="str">
            <v>OCTOBER</v>
          </cell>
          <cell r="H234">
            <v>2004</v>
          </cell>
        </row>
        <row r="235">
          <cell r="A235" t="str">
            <v>3676-043-0716</v>
          </cell>
          <cell r="B235" t="str">
            <v>77B</v>
          </cell>
          <cell r="C235" t="str">
            <v>60</v>
          </cell>
          <cell r="D235" t="str">
            <v>CB</v>
          </cell>
          <cell r="E235">
            <v>1059.6600000000001</v>
          </cell>
          <cell r="F235">
            <v>0</v>
          </cell>
          <cell r="G235" t="str">
            <v>JULY</v>
          </cell>
          <cell r="H235">
            <v>2004</v>
          </cell>
        </row>
        <row r="236">
          <cell r="A236" t="str">
            <v>3738-040-0438</v>
          </cell>
          <cell r="B236" t="str">
            <v>77B</v>
          </cell>
          <cell r="C236" t="str">
            <v>20</v>
          </cell>
          <cell r="D236" t="str">
            <v>TC</v>
          </cell>
          <cell r="E236">
            <v>0</v>
          </cell>
          <cell r="F236">
            <v>0</v>
          </cell>
          <cell r="G236" t="str">
            <v>DECEMBER</v>
          </cell>
          <cell r="H236">
            <v>2004</v>
          </cell>
        </row>
        <row r="237">
          <cell r="A237" t="str">
            <v>3741-043-0716</v>
          </cell>
          <cell r="B237" t="str">
            <v>77A</v>
          </cell>
          <cell r="C237" t="str">
            <v>20</v>
          </cell>
          <cell r="D237" t="str">
            <v>CB</v>
          </cell>
          <cell r="E237">
            <v>46514.36</v>
          </cell>
          <cell r="F237">
            <v>12791</v>
          </cell>
          <cell r="G237" t="str">
            <v>SEPTEMBER</v>
          </cell>
          <cell r="H237">
            <v>2004</v>
          </cell>
        </row>
        <row r="238">
          <cell r="A238" t="str">
            <v>3756-041-0880</v>
          </cell>
          <cell r="B238" t="str">
            <v>77B</v>
          </cell>
          <cell r="C238" t="str">
            <v>20</v>
          </cell>
          <cell r="D238" t="str">
            <v>WD</v>
          </cell>
          <cell r="E238">
            <v>6773.46</v>
          </cell>
          <cell r="F238">
            <v>0</v>
          </cell>
          <cell r="G238" t="str">
            <v>NOVEMBER</v>
          </cell>
          <cell r="H238">
            <v>2004</v>
          </cell>
        </row>
        <row r="239">
          <cell r="A239" t="str">
            <v>3824-040-0482</v>
          </cell>
          <cell r="B239" t="str">
            <v>77A</v>
          </cell>
          <cell r="C239" t="str">
            <v>20</v>
          </cell>
          <cell r="D239" t="str">
            <v>TC</v>
          </cell>
          <cell r="E239">
            <v>2323.79</v>
          </cell>
          <cell r="F239">
            <v>0</v>
          </cell>
          <cell r="G239" t="str">
            <v>JANUARY</v>
          </cell>
          <cell r="H239">
            <v>2005</v>
          </cell>
        </row>
        <row r="240">
          <cell r="A240" t="str">
            <v>3832-042-0419</v>
          </cell>
          <cell r="B240" t="str">
            <v>77B</v>
          </cell>
          <cell r="C240" t="str">
            <v>60</v>
          </cell>
          <cell r="D240" t="str">
            <v>TC</v>
          </cell>
          <cell r="E240">
            <v>4738.6899999999996</v>
          </cell>
          <cell r="F240">
            <v>0</v>
          </cell>
          <cell r="G240" t="str">
            <v>AUGUST</v>
          </cell>
          <cell r="H240">
            <v>2004</v>
          </cell>
        </row>
        <row r="241">
          <cell r="A241" t="str">
            <v>3838-041-0577</v>
          </cell>
          <cell r="B241" t="str">
            <v>77A</v>
          </cell>
          <cell r="C241" t="str">
            <v>10</v>
          </cell>
          <cell r="D241" t="str">
            <v>GC</v>
          </cell>
          <cell r="E241">
            <v>882.86</v>
          </cell>
          <cell r="F241">
            <v>0</v>
          </cell>
          <cell r="G241" t="str">
            <v>OCTOBER</v>
          </cell>
          <cell r="H241">
            <v>2004</v>
          </cell>
        </row>
        <row r="242">
          <cell r="A242" t="str">
            <v>3863-042-0547</v>
          </cell>
          <cell r="B242" t="str">
            <v>77B</v>
          </cell>
          <cell r="C242" t="str">
            <v>60</v>
          </cell>
          <cell r="D242" t="str">
            <v>GC</v>
          </cell>
          <cell r="E242">
            <v>6604.74</v>
          </cell>
          <cell r="F242">
            <v>0</v>
          </cell>
          <cell r="G242" t="str">
            <v>JULY</v>
          </cell>
          <cell r="H242">
            <v>2004</v>
          </cell>
        </row>
        <row r="243">
          <cell r="A243" t="str">
            <v>3923-045-0882</v>
          </cell>
          <cell r="B243" t="str">
            <v>77A</v>
          </cell>
          <cell r="C243" t="str">
            <v>60</v>
          </cell>
          <cell r="D243" t="str">
            <v>SD</v>
          </cell>
          <cell r="E243">
            <v>36373.69</v>
          </cell>
          <cell r="F243">
            <v>0</v>
          </cell>
          <cell r="G243" t="str">
            <v>AUGUST</v>
          </cell>
          <cell r="H243">
            <v>2004</v>
          </cell>
        </row>
        <row r="244">
          <cell r="A244" t="str">
            <v>3925-042-0875</v>
          </cell>
          <cell r="B244" t="str">
            <v>77A</v>
          </cell>
          <cell r="C244" t="str">
            <v>20</v>
          </cell>
          <cell r="D244" t="str">
            <v>ND</v>
          </cell>
          <cell r="E244">
            <v>0</v>
          </cell>
          <cell r="F244">
            <v>0</v>
          </cell>
          <cell r="G244" t="str">
            <v>NOVEMBER</v>
          </cell>
          <cell r="H244">
            <v>2004</v>
          </cell>
        </row>
        <row r="245">
          <cell r="A245" t="str">
            <v>3931-045-0416</v>
          </cell>
          <cell r="B245" t="str">
            <v>77A</v>
          </cell>
          <cell r="C245" t="str">
            <v>60</v>
          </cell>
          <cell r="D245" t="str">
            <v>BR</v>
          </cell>
          <cell r="E245">
            <v>4672.3999999999996</v>
          </cell>
          <cell r="F245">
            <v>2336.1999999999998</v>
          </cell>
          <cell r="G245" t="str">
            <v>MAY</v>
          </cell>
          <cell r="H245">
            <v>2004</v>
          </cell>
        </row>
        <row r="246">
          <cell r="A246" t="str">
            <v>3941-042-0875</v>
          </cell>
          <cell r="B246" t="str">
            <v>77B</v>
          </cell>
          <cell r="C246" t="str">
            <v>20</v>
          </cell>
          <cell r="D246" t="str">
            <v>ND</v>
          </cell>
          <cell r="E246">
            <v>0</v>
          </cell>
          <cell r="F246">
            <v>0</v>
          </cell>
          <cell r="G246" t="str">
            <v>DECEMBER</v>
          </cell>
          <cell r="H246">
            <v>2004</v>
          </cell>
        </row>
        <row r="247">
          <cell r="A247" t="str">
            <v>3942-042-0875</v>
          </cell>
          <cell r="B247" t="str">
            <v>77B</v>
          </cell>
          <cell r="C247" t="str">
            <v>20</v>
          </cell>
          <cell r="D247" t="str">
            <v>ND</v>
          </cell>
          <cell r="E247">
            <v>0</v>
          </cell>
          <cell r="F247">
            <v>0</v>
          </cell>
          <cell r="G247" t="str">
            <v>DECEMBER</v>
          </cell>
          <cell r="H247">
            <v>2004</v>
          </cell>
        </row>
        <row r="248">
          <cell r="A248" t="str">
            <v>3943-042-0875</v>
          </cell>
          <cell r="B248" t="str">
            <v>77B</v>
          </cell>
          <cell r="C248" t="str">
            <v>20</v>
          </cell>
          <cell r="D248" t="str">
            <v>ND</v>
          </cell>
          <cell r="E248">
            <v>0</v>
          </cell>
          <cell r="F248">
            <v>0</v>
          </cell>
          <cell r="G248" t="str">
            <v>DECEMBER</v>
          </cell>
          <cell r="H248">
            <v>2004</v>
          </cell>
        </row>
        <row r="249">
          <cell r="A249" t="str">
            <v>3944-042-0875</v>
          </cell>
          <cell r="B249" t="str">
            <v>77B</v>
          </cell>
          <cell r="C249" t="str">
            <v>20</v>
          </cell>
          <cell r="D249" t="str">
            <v>ND</v>
          </cell>
          <cell r="E249">
            <v>0</v>
          </cell>
          <cell r="F249">
            <v>0</v>
          </cell>
          <cell r="G249" t="str">
            <v>DECEMBER</v>
          </cell>
          <cell r="H249">
            <v>2004</v>
          </cell>
        </row>
        <row r="250">
          <cell r="A250" t="str">
            <v>3945-042-0875</v>
          </cell>
          <cell r="B250" t="str">
            <v>77B</v>
          </cell>
          <cell r="C250" t="str">
            <v>20</v>
          </cell>
          <cell r="D250" t="str">
            <v>ND</v>
          </cell>
          <cell r="E250">
            <v>0</v>
          </cell>
          <cell r="F250">
            <v>0</v>
          </cell>
          <cell r="G250" t="str">
            <v>DECEMBER</v>
          </cell>
          <cell r="H250">
            <v>2004</v>
          </cell>
        </row>
        <row r="251">
          <cell r="A251" t="str">
            <v>3946-042-0875</v>
          </cell>
          <cell r="B251" t="str">
            <v>77B</v>
          </cell>
          <cell r="C251" t="str">
            <v>20</v>
          </cell>
          <cell r="D251" t="str">
            <v>ND</v>
          </cell>
          <cell r="E251">
            <v>0</v>
          </cell>
          <cell r="F251">
            <v>0</v>
          </cell>
          <cell r="G251" t="str">
            <v>DECEMBER</v>
          </cell>
          <cell r="H251">
            <v>2004</v>
          </cell>
        </row>
        <row r="252">
          <cell r="A252" t="str">
            <v>3948-042-0875</v>
          </cell>
          <cell r="B252" t="str">
            <v>77B</v>
          </cell>
          <cell r="C252" t="str">
            <v>20</v>
          </cell>
          <cell r="D252" t="str">
            <v>ND</v>
          </cell>
          <cell r="E252">
            <v>33805.21</v>
          </cell>
          <cell r="F252">
            <v>0</v>
          </cell>
          <cell r="G252" t="str">
            <v>DECEMBER</v>
          </cell>
          <cell r="H252">
            <v>2004</v>
          </cell>
        </row>
        <row r="253">
          <cell r="A253" t="str">
            <v>3949-042-0875</v>
          </cell>
          <cell r="B253" t="str">
            <v>77B</v>
          </cell>
          <cell r="C253" t="str">
            <v>20</v>
          </cell>
          <cell r="D253" t="str">
            <v>ND</v>
          </cell>
          <cell r="E253">
            <v>48162.75</v>
          </cell>
          <cell r="F253">
            <v>0</v>
          </cell>
          <cell r="G253" t="str">
            <v>DECEMBER</v>
          </cell>
          <cell r="H253">
            <v>2004</v>
          </cell>
        </row>
        <row r="254">
          <cell r="A254" t="str">
            <v>3951-042-0875</v>
          </cell>
          <cell r="B254" t="str">
            <v>77B</v>
          </cell>
          <cell r="C254" t="str">
            <v>20</v>
          </cell>
          <cell r="D254" t="str">
            <v>ND</v>
          </cell>
          <cell r="E254">
            <v>33805.21</v>
          </cell>
          <cell r="F254">
            <v>0</v>
          </cell>
          <cell r="G254" t="str">
            <v>DECEMBER</v>
          </cell>
          <cell r="H254">
            <v>2004</v>
          </cell>
        </row>
        <row r="255">
          <cell r="A255" t="str">
            <v>3970-042-0216</v>
          </cell>
          <cell r="B255" t="str">
            <v>77A</v>
          </cell>
          <cell r="C255" t="str">
            <v>10</v>
          </cell>
          <cell r="D255" t="str">
            <v>BV</v>
          </cell>
          <cell r="E255">
            <v>0</v>
          </cell>
          <cell r="F255">
            <v>0</v>
          </cell>
          <cell r="G255" t="str">
            <v>DECEMBER</v>
          </cell>
          <cell r="H255">
            <v>2004</v>
          </cell>
        </row>
        <row r="256">
          <cell r="A256" t="str">
            <v>3995-047-0216</v>
          </cell>
          <cell r="B256" t="str">
            <v>77B</v>
          </cell>
          <cell r="C256" t="str">
            <v>20</v>
          </cell>
          <cell r="D256" t="str">
            <v>BV</v>
          </cell>
          <cell r="E256">
            <v>1595.92</v>
          </cell>
          <cell r="F256">
            <v>715</v>
          </cell>
          <cell r="G256" t="str">
            <v>AUGUST</v>
          </cell>
          <cell r="H256">
            <v>2004</v>
          </cell>
        </row>
        <row r="257">
          <cell r="A257" t="str">
            <v>4003-044-0882</v>
          </cell>
          <cell r="B257" t="str">
            <v>77B</v>
          </cell>
          <cell r="C257" t="str">
            <v>20</v>
          </cell>
          <cell r="D257" t="str">
            <v>SD</v>
          </cell>
          <cell r="E257">
            <v>6189.32</v>
          </cell>
          <cell r="F257">
            <v>722</v>
          </cell>
          <cell r="G257" t="str">
            <v>SEPTEMBER</v>
          </cell>
          <cell r="H257">
            <v>2004</v>
          </cell>
        </row>
        <row r="258">
          <cell r="A258" t="str">
            <v>4037-041-0441</v>
          </cell>
          <cell r="B258" t="str">
            <v>77A</v>
          </cell>
          <cell r="C258" t="str">
            <v>60</v>
          </cell>
          <cell r="D258" t="str">
            <v>TC</v>
          </cell>
          <cell r="E258">
            <v>64900.38</v>
          </cell>
          <cell r="F258">
            <v>10241</v>
          </cell>
          <cell r="G258" t="str">
            <v>AUGUST</v>
          </cell>
          <cell r="H258">
            <v>2004</v>
          </cell>
        </row>
        <row r="259">
          <cell r="A259" t="str">
            <v>4040-044-0727</v>
          </cell>
          <cell r="B259" t="str">
            <v>77A</v>
          </cell>
          <cell r="C259" t="str">
            <v>10</v>
          </cell>
          <cell r="D259" t="str">
            <v>SB</v>
          </cell>
          <cell r="E259">
            <v>0</v>
          </cell>
          <cell r="F259">
            <v>0</v>
          </cell>
          <cell r="G259" t="str">
            <v>SEPTEMBER</v>
          </cell>
          <cell r="H259">
            <v>2004</v>
          </cell>
        </row>
        <row r="260">
          <cell r="A260" t="str">
            <v>4047-041-0441</v>
          </cell>
          <cell r="B260" t="str">
            <v>77A</v>
          </cell>
          <cell r="C260" t="str">
            <v>10</v>
          </cell>
          <cell r="D260" t="str">
            <v>TC</v>
          </cell>
          <cell r="E260">
            <v>399424.59</v>
          </cell>
          <cell r="F260">
            <v>101807</v>
          </cell>
          <cell r="G260" t="str">
            <v>NOVEMBER</v>
          </cell>
          <cell r="H260">
            <v>2004</v>
          </cell>
        </row>
        <row r="261">
          <cell r="A261" t="str">
            <v>4075-041-0577</v>
          </cell>
          <cell r="B261" t="str">
            <v>77B</v>
          </cell>
          <cell r="C261" t="str">
            <v>10</v>
          </cell>
          <cell r="D261" t="str">
            <v>GC</v>
          </cell>
          <cell r="E261">
            <v>254.43</v>
          </cell>
          <cell r="F261">
            <v>0</v>
          </cell>
          <cell r="G261" t="str">
            <v>DECEMBER</v>
          </cell>
          <cell r="H261">
            <v>2004</v>
          </cell>
        </row>
        <row r="262">
          <cell r="A262" t="str">
            <v>4087-042-0875</v>
          </cell>
          <cell r="B262" t="str">
            <v>77A</v>
          </cell>
          <cell r="C262" t="str">
            <v>30</v>
          </cell>
          <cell r="D262" t="str">
            <v>ND</v>
          </cell>
          <cell r="E262">
            <v>8181.75</v>
          </cell>
          <cell r="F262">
            <v>0</v>
          </cell>
          <cell r="G262" t="str">
            <v>NOVEMBER</v>
          </cell>
          <cell r="H262">
            <v>2004</v>
          </cell>
        </row>
        <row r="263">
          <cell r="A263" t="str">
            <v>4109-042-0566</v>
          </cell>
          <cell r="B263" t="str">
            <v>77B</v>
          </cell>
          <cell r="C263" t="str">
            <v>20</v>
          </cell>
          <cell r="D263" t="str">
            <v>MS</v>
          </cell>
          <cell r="E263">
            <v>0</v>
          </cell>
          <cell r="F263">
            <v>0</v>
          </cell>
          <cell r="G263" t="str">
            <v>JUNE</v>
          </cell>
          <cell r="H263">
            <v>2005</v>
          </cell>
        </row>
        <row r="264">
          <cell r="A264" t="str">
            <v>4118-041-0441</v>
          </cell>
          <cell r="B264" t="str">
            <v>77B</v>
          </cell>
          <cell r="C264" t="str">
            <v>60</v>
          </cell>
          <cell r="D264" t="str">
            <v>TC</v>
          </cell>
          <cell r="E264">
            <v>13692.26</v>
          </cell>
          <cell r="F264">
            <v>0</v>
          </cell>
          <cell r="G264" t="str">
            <v>AUGUST</v>
          </cell>
          <cell r="H264">
            <v>2004</v>
          </cell>
        </row>
        <row r="265">
          <cell r="A265" t="str">
            <v>4122-040-0426</v>
          </cell>
          <cell r="B265" t="str">
            <v>77A</v>
          </cell>
          <cell r="C265" t="str">
            <v>60</v>
          </cell>
          <cell r="D265" t="str">
            <v>TC</v>
          </cell>
          <cell r="E265">
            <v>5179.8999999999996</v>
          </cell>
          <cell r="F265">
            <v>0</v>
          </cell>
          <cell r="G265" t="str">
            <v>JULY</v>
          </cell>
          <cell r="H265">
            <v>2004</v>
          </cell>
        </row>
        <row r="266">
          <cell r="A266" t="str">
            <v>4142-041-0441</v>
          </cell>
          <cell r="B266" t="str">
            <v>77B</v>
          </cell>
          <cell r="C266" t="str">
            <v>60</v>
          </cell>
          <cell r="D266" t="str">
            <v>TC</v>
          </cell>
          <cell r="E266">
            <v>697.2</v>
          </cell>
          <cell r="F266">
            <v>0</v>
          </cell>
          <cell r="G266" t="str">
            <v>AUGUST</v>
          </cell>
          <cell r="H266">
            <v>2004</v>
          </cell>
        </row>
        <row r="267">
          <cell r="A267" t="str">
            <v>4148-041-0716</v>
          </cell>
          <cell r="B267" t="str">
            <v>77B</v>
          </cell>
          <cell r="C267" t="str">
            <v>30</v>
          </cell>
          <cell r="D267" t="str">
            <v>CB</v>
          </cell>
          <cell r="E267">
            <v>7225.24</v>
          </cell>
          <cell r="F267">
            <v>6037</v>
          </cell>
          <cell r="G267" t="str">
            <v>MAY</v>
          </cell>
          <cell r="H267">
            <v>2005</v>
          </cell>
        </row>
        <row r="268">
          <cell r="A268" t="str">
            <v>4257-043-0882</v>
          </cell>
          <cell r="B268" t="str">
            <v>77A</v>
          </cell>
          <cell r="C268" t="str">
            <v>60</v>
          </cell>
          <cell r="D268" t="str">
            <v>SD</v>
          </cell>
          <cell r="E268">
            <v>5985.71</v>
          </cell>
          <cell r="F268">
            <v>0</v>
          </cell>
          <cell r="G268" t="str">
            <v>AUGUST</v>
          </cell>
          <cell r="H268">
            <v>2004</v>
          </cell>
        </row>
        <row r="269">
          <cell r="A269" t="str">
            <v>4258-040-0432</v>
          </cell>
          <cell r="B269" t="str">
            <v>77A</v>
          </cell>
          <cell r="C269" t="str">
            <v>20</v>
          </cell>
          <cell r="D269" t="str">
            <v>TC</v>
          </cell>
          <cell r="E269">
            <v>0</v>
          </cell>
          <cell r="F269">
            <v>0</v>
          </cell>
          <cell r="G269" t="str">
            <v>JULY</v>
          </cell>
          <cell r="H269">
            <v>2005</v>
          </cell>
        </row>
        <row r="270">
          <cell r="A270" t="str">
            <v>4267-042-0716</v>
          </cell>
          <cell r="B270" t="str">
            <v>77B</v>
          </cell>
          <cell r="C270" t="str">
            <v>20</v>
          </cell>
          <cell r="D270" t="str">
            <v>CB</v>
          </cell>
          <cell r="E270">
            <v>1961.85</v>
          </cell>
          <cell r="F270">
            <v>0</v>
          </cell>
          <cell r="G270" t="str">
            <v>JANUARY</v>
          </cell>
          <cell r="H270">
            <v>2005</v>
          </cell>
        </row>
        <row r="271">
          <cell r="A271" t="str">
            <v>4290-042-0875</v>
          </cell>
          <cell r="B271" t="str">
            <v>77B</v>
          </cell>
          <cell r="C271" t="str">
            <v>20</v>
          </cell>
          <cell r="D271" t="str">
            <v>ND</v>
          </cell>
          <cell r="E271">
            <v>12183.01</v>
          </cell>
          <cell r="F271">
            <v>0</v>
          </cell>
          <cell r="G271" t="str">
            <v>AUGUST</v>
          </cell>
          <cell r="H271">
            <v>2004</v>
          </cell>
        </row>
        <row r="272">
          <cell r="A272" t="str">
            <v>4306-044-0882</v>
          </cell>
          <cell r="B272" t="str">
            <v>77B</v>
          </cell>
          <cell r="C272" t="str">
            <v>10</v>
          </cell>
          <cell r="D272" t="str">
            <v>SD</v>
          </cell>
          <cell r="E272">
            <v>0</v>
          </cell>
          <cell r="F272">
            <v>0</v>
          </cell>
          <cell r="G272" t="str">
            <v>NOVEMBER</v>
          </cell>
          <cell r="H272">
            <v>2005</v>
          </cell>
        </row>
        <row r="273">
          <cell r="A273" t="str">
            <v>4319-040-0426</v>
          </cell>
          <cell r="B273" t="str">
            <v>77B</v>
          </cell>
          <cell r="C273" t="str">
            <v>60</v>
          </cell>
          <cell r="D273" t="str">
            <v>TC</v>
          </cell>
          <cell r="E273">
            <v>22247.5</v>
          </cell>
          <cell r="F273">
            <v>9422</v>
          </cell>
          <cell r="G273" t="str">
            <v>JULY</v>
          </cell>
          <cell r="H273">
            <v>2004</v>
          </cell>
        </row>
        <row r="274">
          <cell r="A274" t="str">
            <v>4374-042-0883</v>
          </cell>
          <cell r="B274" t="str">
            <v>77A</v>
          </cell>
          <cell r="C274" t="str">
            <v>40</v>
          </cell>
          <cell r="D274" t="str">
            <v>CD</v>
          </cell>
          <cell r="E274">
            <v>948.9</v>
          </cell>
          <cell r="F274">
            <v>0</v>
          </cell>
          <cell r="G274" t="str">
            <v>JULY</v>
          </cell>
          <cell r="H274">
            <v>2004</v>
          </cell>
        </row>
        <row r="275">
          <cell r="A275" t="str">
            <v>4401-040-0426</v>
          </cell>
          <cell r="B275" t="str">
            <v>77A</v>
          </cell>
          <cell r="C275" t="str">
            <v>60</v>
          </cell>
          <cell r="D275" t="str">
            <v>TC</v>
          </cell>
          <cell r="E275">
            <v>1423.21</v>
          </cell>
          <cell r="F275">
            <v>0</v>
          </cell>
          <cell r="G275" t="str">
            <v>JULY</v>
          </cell>
          <cell r="H275">
            <v>2004</v>
          </cell>
        </row>
        <row r="276">
          <cell r="A276" t="str">
            <v>4408-042-0547</v>
          </cell>
          <cell r="B276" t="str">
            <v>77B</v>
          </cell>
          <cell r="C276" t="str">
            <v>20</v>
          </cell>
          <cell r="D276" t="str">
            <v>GC</v>
          </cell>
          <cell r="E276">
            <v>2111.08</v>
          </cell>
          <cell r="F276">
            <v>0</v>
          </cell>
          <cell r="G276" t="str">
            <v>AUGUST</v>
          </cell>
          <cell r="H276">
            <v>2004</v>
          </cell>
        </row>
        <row r="277">
          <cell r="A277" t="str">
            <v>4414-040-0426</v>
          </cell>
          <cell r="B277" t="str">
            <v>77A</v>
          </cell>
          <cell r="C277" t="str">
            <v>50</v>
          </cell>
          <cell r="D277" t="str">
            <v>TC</v>
          </cell>
          <cell r="E277">
            <v>837.85</v>
          </cell>
          <cell r="F277">
            <v>0</v>
          </cell>
          <cell r="G277" t="str">
            <v>SEPTEMBER</v>
          </cell>
          <cell r="H277">
            <v>2005</v>
          </cell>
        </row>
        <row r="278">
          <cell r="A278" t="str">
            <v>4427-041-0119</v>
          </cell>
          <cell r="B278" t="str">
            <v>77B</v>
          </cell>
          <cell r="C278" t="str">
            <v>20</v>
          </cell>
          <cell r="D278" t="str">
            <v>CF</v>
          </cell>
          <cell r="E278">
            <v>5148.6499999999996</v>
          </cell>
          <cell r="F278">
            <v>0</v>
          </cell>
          <cell r="G278" t="str">
            <v>DECEMBER</v>
          </cell>
          <cell r="H278">
            <v>2004</v>
          </cell>
        </row>
        <row r="279">
          <cell r="A279" t="str">
            <v>4428-041-0119</v>
          </cell>
          <cell r="B279" t="str">
            <v>77B</v>
          </cell>
          <cell r="C279" t="str">
            <v>20</v>
          </cell>
          <cell r="D279" t="str">
            <v>CF</v>
          </cell>
          <cell r="E279">
            <v>396.43</v>
          </cell>
          <cell r="F279">
            <v>0</v>
          </cell>
          <cell r="G279" t="str">
            <v>DECEMBER</v>
          </cell>
          <cell r="H279">
            <v>2004</v>
          </cell>
        </row>
        <row r="280">
          <cell r="A280" t="str">
            <v>4431-045-0882</v>
          </cell>
          <cell r="B280" t="str">
            <v>77A</v>
          </cell>
          <cell r="C280" t="str">
            <v>50</v>
          </cell>
          <cell r="D280" t="str">
            <v>SD</v>
          </cell>
          <cell r="E280">
            <v>2925.57</v>
          </cell>
          <cell r="F280">
            <v>0</v>
          </cell>
          <cell r="G280" t="str">
            <v>OCTOBER</v>
          </cell>
          <cell r="H280">
            <v>2004</v>
          </cell>
        </row>
        <row r="281">
          <cell r="A281" t="str">
            <v>4475-045-0454</v>
          </cell>
          <cell r="B281" t="str">
            <v>77B</v>
          </cell>
          <cell r="C281" t="str">
            <v>40</v>
          </cell>
          <cell r="D281" t="str">
            <v>WB</v>
          </cell>
          <cell r="E281">
            <v>138782.69</v>
          </cell>
          <cell r="F281">
            <v>0</v>
          </cell>
          <cell r="G281" t="str">
            <v>JANUARY</v>
          </cell>
          <cell r="H281">
            <v>2005</v>
          </cell>
        </row>
        <row r="282">
          <cell r="A282" t="str">
            <v>4478-042-0566</v>
          </cell>
          <cell r="B282" t="str">
            <v>77B</v>
          </cell>
          <cell r="C282" t="str">
            <v>50</v>
          </cell>
          <cell r="D282" t="str">
            <v>MS</v>
          </cell>
          <cell r="E282">
            <v>23977.53</v>
          </cell>
          <cell r="F282">
            <v>0</v>
          </cell>
          <cell r="G282" t="str">
            <v>OCTOBER</v>
          </cell>
          <cell r="H282">
            <v>2004</v>
          </cell>
        </row>
        <row r="283">
          <cell r="A283" t="str">
            <v>4488-040-0426</v>
          </cell>
          <cell r="B283" t="str">
            <v>77B</v>
          </cell>
          <cell r="C283" t="str">
            <v>60</v>
          </cell>
          <cell r="D283" t="str">
            <v>TC</v>
          </cell>
          <cell r="E283">
            <v>6055.6</v>
          </cell>
          <cell r="F283">
            <v>0</v>
          </cell>
          <cell r="G283" t="str">
            <v>JULY</v>
          </cell>
          <cell r="H283">
            <v>2004</v>
          </cell>
        </row>
        <row r="284">
          <cell r="A284" t="str">
            <v>4490-040-0426</v>
          </cell>
          <cell r="B284" t="str">
            <v>77B</v>
          </cell>
          <cell r="C284" t="str">
            <v>60</v>
          </cell>
          <cell r="D284" t="str">
            <v>TC</v>
          </cell>
          <cell r="E284">
            <v>710.47</v>
          </cell>
          <cell r="F284">
            <v>0</v>
          </cell>
          <cell r="G284" t="str">
            <v>JULY</v>
          </cell>
          <cell r="H284">
            <v>2004</v>
          </cell>
        </row>
        <row r="285">
          <cell r="A285" t="str">
            <v>4496-040-0216</v>
          </cell>
          <cell r="B285" t="str">
            <v>77A</v>
          </cell>
          <cell r="C285" t="str">
            <v>40</v>
          </cell>
          <cell r="D285" t="str">
            <v>BV</v>
          </cell>
          <cell r="E285">
            <v>1075.58</v>
          </cell>
          <cell r="F285">
            <v>0</v>
          </cell>
          <cell r="G285" t="str">
            <v>DECEMBER</v>
          </cell>
          <cell r="H285">
            <v>2004</v>
          </cell>
        </row>
        <row r="286">
          <cell r="A286" t="str">
            <v>4532-040-0883</v>
          </cell>
          <cell r="B286" t="str">
            <v>77B</v>
          </cell>
          <cell r="C286" t="str">
            <v>20</v>
          </cell>
          <cell r="D286" t="str">
            <v>CD</v>
          </cell>
          <cell r="E286">
            <v>4308.8900000000003</v>
          </cell>
          <cell r="F286">
            <v>0</v>
          </cell>
          <cell r="G286" t="str">
            <v>JANUARY</v>
          </cell>
          <cell r="H286">
            <v>2005</v>
          </cell>
        </row>
        <row r="287">
          <cell r="A287" t="str">
            <v>4533-040-0121</v>
          </cell>
          <cell r="B287" t="str">
            <v>77B</v>
          </cell>
          <cell r="C287" t="str">
            <v>60</v>
          </cell>
          <cell r="D287" t="str">
            <v>NF</v>
          </cell>
          <cell r="E287">
            <v>1073.98</v>
          </cell>
          <cell r="F287">
            <v>0</v>
          </cell>
          <cell r="G287" t="str">
            <v>JULY</v>
          </cell>
          <cell r="H287">
            <v>2004</v>
          </cell>
        </row>
        <row r="288">
          <cell r="A288" t="str">
            <v>4536-041-0119</v>
          </cell>
          <cell r="B288" t="str">
            <v>77A</v>
          </cell>
          <cell r="C288" t="str">
            <v>20</v>
          </cell>
          <cell r="D288" t="str">
            <v>CF</v>
          </cell>
          <cell r="E288">
            <v>1550.53</v>
          </cell>
          <cell r="F288">
            <v>157.15</v>
          </cell>
          <cell r="G288" t="str">
            <v>DECEMBER</v>
          </cell>
          <cell r="H288">
            <v>2005</v>
          </cell>
        </row>
        <row r="289">
          <cell r="A289" t="str">
            <v>4537-041-0119</v>
          </cell>
          <cell r="B289" t="str">
            <v>77A</v>
          </cell>
          <cell r="C289" t="str">
            <v>20</v>
          </cell>
          <cell r="D289" t="str">
            <v>CF</v>
          </cell>
          <cell r="E289">
            <v>2609.04</v>
          </cell>
          <cell r="F289">
            <v>736.29</v>
          </cell>
          <cell r="G289" t="str">
            <v>DECEMBER</v>
          </cell>
          <cell r="H289">
            <v>2005</v>
          </cell>
        </row>
        <row r="290">
          <cell r="A290" t="str">
            <v>4541-040-0119</v>
          </cell>
          <cell r="B290" t="str">
            <v>77A</v>
          </cell>
          <cell r="C290" t="str">
            <v>20</v>
          </cell>
          <cell r="D290" t="str">
            <v>CF</v>
          </cell>
          <cell r="E290">
            <v>1201.8399999999999</v>
          </cell>
          <cell r="F290">
            <v>0</v>
          </cell>
          <cell r="G290" t="str">
            <v>DECEMBER</v>
          </cell>
          <cell r="H290">
            <v>2004</v>
          </cell>
        </row>
        <row r="291">
          <cell r="A291" t="str">
            <v>4560-040-0426</v>
          </cell>
          <cell r="B291" t="str">
            <v>77B</v>
          </cell>
          <cell r="C291" t="str">
            <v>40</v>
          </cell>
          <cell r="D291" t="str">
            <v>TC</v>
          </cell>
          <cell r="E291">
            <v>1073.68</v>
          </cell>
          <cell r="F291">
            <v>0</v>
          </cell>
          <cell r="G291" t="str">
            <v>JULY</v>
          </cell>
          <cell r="H291">
            <v>2004</v>
          </cell>
        </row>
        <row r="292">
          <cell r="A292" t="str">
            <v>4570-042-0875</v>
          </cell>
          <cell r="B292" t="str">
            <v>77B</v>
          </cell>
          <cell r="C292" t="str">
            <v>20</v>
          </cell>
          <cell r="D292" t="str">
            <v>ND</v>
          </cell>
          <cell r="E292">
            <v>0</v>
          </cell>
          <cell r="F292">
            <v>0</v>
          </cell>
          <cell r="G292" t="str">
            <v>OCTOBER</v>
          </cell>
          <cell r="H292">
            <v>2004</v>
          </cell>
        </row>
        <row r="293">
          <cell r="A293" t="str">
            <v>4577-041-0231</v>
          </cell>
          <cell r="B293" t="str">
            <v>77B</v>
          </cell>
          <cell r="C293" t="str">
            <v>60</v>
          </cell>
          <cell r="D293" t="str">
            <v>CF</v>
          </cell>
          <cell r="E293">
            <v>3569.68</v>
          </cell>
          <cell r="F293">
            <v>0</v>
          </cell>
          <cell r="G293" t="str">
            <v>JUNE</v>
          </cell>
          <cell r="H293">
            <v>2004</v>
          </cell>
        </row>
        <row r="294">
          <cell r="A294" t="str">
            <v>4580-044-0882</v>
          </cell>
          <cell r="B294" t="str">
            <v>77A</v>
          </cell>
          <cell r="C294" t="str">
            <v>60</v>
          </cell>
          <cell r="D294" t="str">
            <v>SD</v>
          </cell>
          <cell r="E294">
            <v>792.19</v>
          </cell>
          <cell r="F294">
            <v>0</v>
          </cell>
          <cell r="G294" t="str">
            <v>JUNE</v>
          </cell>
          <cell r="H294">
            <v>2004</v>
          </cell>
        </row>
        <row r="295">
          <cell r="A295" t="str">
            <v>4596-041-0216</v>
          </cell>
          <cell r="B295" t="str">
            <v>77B</v>
          </cell>
          <cell r="C295" t="str">
            <v>10</v>
          </cell>
          <cell r="D295" t="str">
            <v>BV</v>
          </cell>
          <cell r="E295">
            <v>0</v>
          </cell>
          <cell r="F295">
            <v>0</v>
          </cell>
          <cell r="G295" t="str">
            <v>AUGUST</v>
          </cell>
          <cell r="H295">
            <v>2004</v>
          </cell>
        </row>
        <row r="296">
          <cell r="A296" t="str">
            <v>4607-041-0216</v>
          </cell>
          <cell r="B296" t="str">
            <v>77B</v>
          </cell>
          <cell r="C296" t="str">
            <v>10</v>
          </cell>
          <cell r="D296" t="str">
            <v>BV</v>
          </cell>
          <cell r="E296">
            <v>0</v>
          </cell>
          <cell r="F296">
            <v>0</v>
          </cell>
          <cell r="G296" t="str">
            <v>OCTOBER</v>
          </cell>
          <cell r="H296">
            <v>2004</v>
          </cell>
        </row>
        <row r="297">
          <cell r="A297" t="str">
            <v>4608-041-0441</v>
          </cell>
          <cell r="B297" t="str">
            <v>77B</v>
          </cell>
          <cell r="C297" t="str">
            <v>40</v>
          </cell>
          <cell r="D297" t="str">
            <v>TC</v>
          </cell>
          <cell r="E297">
            <v>2286.62</v>
          </cell>
          <cell r="F297">
            <v>0</v>
          </cell>
          <cell r="G297" t="str">
            <v>JANUARY</v>
          </cell>
          <cell r="H297">
            <v>2005</v>
          </cell>
        </row>
        <row r="298">
          <cell r="A298" t="str">
            <v>4661-042-0880</v>
          </cell>
          <cell r="B298" t="str">
            <v>77A</v>
          </cell>
          <cell r="C298" t="str">
            <v>60</v>
          </cell>
          <cell r="D298" t="str">
            <v>WD</v>
          </cell>
          <cell r="E298">
            <v>15.86</v>
          </cell>
          <cell r="F298">
            <v>0</v>
          </cell>
          <cell r="G298" t="str">
            <v>MARCH</v>
          </cell>
          <cell r="H298">
            <v>2004</v>
          </cell>
        </row>
        <row r="299">
          <cell r="A299" t="str">
            <v>4680-045-0416</v>
          </cell>
          <cell r="B299" t="str">
            <v>77B</v>
          </cell>
          <cell r="C299" t="str">
            <v>60</v>
          </cell>
          <cell r="D299" t="str">
            <v>BR</v>
          </cell>
          <cell r="E299">
            <v>753.91</v>
          </cell>
          <cell r="F299">
            <v>0</v>
          </cell>
          <cell r="G299" t="str">
            <v>AUGUST</v>
          </cell>
          <cell r="H299">
            <v>2004</v>
          </cell>
        </row>
        <row r="300">
          <cell r="A300" t="str">
            <v>4693-040-0426</v>
          </cell>
          <cell r="B300" t="str">
            <v>77B</v>
          </cell>
          <cell r="C300" t="str">
            <v>60</v>
          </cell>
          <cell r="D300" t="str">
            <v>TC</v>
          </cell>
          <cell r="E300">
            <v>2172.27</v>
          </cell>
          <cell r="F300">
            <v>0</v>
          </cell>
          <cell r="G300" t="str">
            <v>AUGUST</v>
          </cell>
          <cell r="H300">
            <v>2004</v>
          </cell>
        </row>
        <row r="301">
          <cell r="A301" t="str">
            <v>4693-044-0882</v>
          </cell>
          <cell r="B301" t="str">
            <v>77B</v>
          </cell>
          <cell r="C301" t="str">
            <v>30</v>
          </cell>
          <cell r="D301" t="str">
            <v>SD</v>
          </cell>
          <cell r="E301">
            <v>66003.149999999994</v>
          </cell>
          <cell r="F301">
            <v>0</v>
          </cell>
          <cell r="G301" t="str">
            <v>AUGUST</v>
          </cell>
          <cell r="H301">
            <v>2004</v>
          </cell>
        </row>
        <row r="302">
          <cell r="A302" t="str">
            <v>4716-047-0216</v>
          </cell>
          <cell r="B302" t="str">
            <v>77B</v>
          </cell>
          <cell r="C302" t="str">
            <v>20</v>
          </cell>
          <cell r="D302" t="str">
            <v>BV</v>
          </cell>
          <cell r="E302">
            <v>0</v>
          </cell>
          <cell r="F302">
            <v>0</v>
          </cell>
          <cell r="G302" t="str">
            <v>SEPTEMBER</v>
          </cell>
          <cell r="H302">
            <v>2004</v>
          </cell>
        </row>
        <row r="303">
          <cell r="A303" t="str">
            <v>4718-045-0882</v>
          </cell>
          <cell r="B303" t="str">
            <v>77B</v>
          </cell>
          <cell r="C303" t="str">
            <v>50</v>
          </cell>
          <cell r="D303" t="str">
            <v>SD</v>
          </cell>
          <cell r="E303">
            <v>6765.26</v>
          </cell>
          <cell r="F303">
            <v>0</v>
          </cell>
          <cell r="G303" t="str">
            <v>SEPTEMBER</v>
          </cell>
          <cell r="H303">
            <v>2004</v>
          </cell>
        </row>
        <row r="304">
          <cell r="A304" t="str">
            <v>4763-042-0547</v>
          </cell>
          <cell r="B304" t="str">
            <v>77B</v>
          </cell>
          <cell r="C304" t="str">
            <v>60</v>
          </cell>
          <cell r="D304" t="str">
            <v>GC</v>
          </cell>
          <cell r="E304">
            <v>4937.16</v>
          </cell>
          <cell r="F304">
            <v>2468.6</v>
          </cell>
          <cell r="G304" t="str">
            <v>JULY</v>
          </cell>
          <cell r="H304">
            <v>2004</v>
          </cell>
        </row>
        <row r="305">
          <cell r="A305" t="str">
            <v>4769-040-0121</v>
          </cell>
          <cell r="B305" t="str">
            <v>77B</v>
          </cell>
          <cell r="C305" t="str">
            <v>20</v>
          </cell>
          <cell r="D305" t="str">
            <v>NF</v>
          </cell>
          <cell r="E305">
            <v>8653.76</v>
          </cell>
          <cell r="F305">
            <v>0</v>
          </cell>
          <cell r="G305" t="str">
            <v>DECEMBER</v>
          </cell>
          <cell r="H305">
            <v>2005</v>
          </cell>
        </row>
        <row r="306">
          <cell r="A306" t="str">
            <v>4783-045-0882</v>
          </cell>
          <cell r="B306" t="str">
            <v>77A</v>
          </cell>
          <cell r="C306" t="str">
            <v>20</v>
          </cell>
          <cell r="D306" t="str">
            <v>SD</v>
          </cell>
          <cell r="E306">
            <v>37335.769999999997</v>
          </cell>
          <cell r="F306">
            <v>0</v>
          </cell>
          <cell r="G306" t="str">
            <v>AUGUST</v>
          </cell>
          <cell r="H306">
            <v>2004</v>
          </cell>
        </row>
        <row r="307">
          <cell r="A307" t="str">
            <v>4805-042-0875</v>
          </cell>
          <cell r="B307" t="str">
            <v>77A</v>
          </cell>
          <cell r="C307" t="str">
            <v>20</v>
          </cell>
          <cell r="D307" t="str">
            <v>ND</v>
          </cell>
          <cell r="E307">
            <v>0</v>
          </cell>
          <cell r="F307">
            <v>0</v>
          </cell>
          <cell r="G307" t="str">
            <v>OCTOBER</v>
          </cell>
          <cell r="H307">
            <v>2004</v>
          </cell>
        </row>
        <row r="308">
          <cell r="A308" t="str">
            <v>4806-042-0880</v>
          </cell>
          <cell r="B308" t="str">
            <v>77B</v>
          </cell>
          <cell r="C308" t="str">
            <v>20</v>
          </cell>
          <cell r="D308" t="str">
            <v>WD</v>
          </cell>
          <cell r="E308">
            <v>0</v>
          </cell>
          <cell r="F308">
            <v>0</v>
          </cell>
          <cell r="G308" t="str">
            <v>SEPTEMBER</v>
          </cell>
          <cell r="H308">
            <v>2004</v>
          </cell>
        </row>
        <row r="309">
          <cell r="A309" t="str">
            <v>4816-042-0875</v>
          </cell>
          <cell r="B309" t="str">
            <v>77A</v>
          </cell>
          <cell r="C309" t="str">
            <v>20</v>
          </cell>
          <cell r="D309" t="str">
            <v>ND</v>
          </cell>
          <cell r="E309">
            <v>2262.5700000000002</v>
          </cell>
          <cell r="F309">
            <v>0</v>
          </cell>
          <cell r="G309" t="str">
            <v>AUGUST</v>
          </cell>
          <cell r="H309">
            <v>2004</v>
          </cell>
        </row>
        <row r="310">
          <cell r="A310" t="str">
            <v>4824-042-0880</v>
          </cell>
          <cell r="B310" t="str">
            <v>77B</v>
          </cell>
          <cell r="C310" t="str">
            <v>20</v>
          </cell>
          <cell r="D310" t="str">
            <v>WD</v>
          </cell>
          <cell r="E310">
            <v>0</v>
          </cell>
          <cell r="F310">
            <v>0</v>
          </cell>
          <cell r="G310" t="str">
            <v>SEPTEMBER</v>
          </cell>
          <cell r="H310">
            <v>2004</v>
          </cell>
        </row>
        <row r="311">
          <cell r="A311" t="str">
            <v>4841-042-0880</v>
          </cell>
          <cell r="B311" t="str">
            <v>77B</v>
          </cell>
          <cell r="C311" t="str">
            <v>20</v>
          </cell>
          <cell r="D311" t="str">
            <v>WD</v>
          </cell>
          <cell r="E311">
            <v>0</v>
          </cell>
          <cell r="F311">
            <v>0</v>
          </cell>
          <cell r="G311" t="str">
            <v>DECEMBER</v>
          </cell>
          <cell r="H311">
            <v>2004</v>
          </cell>
        </row>
        <row r="312">
          <cell r="A312" t="str">
            <v>4863-040-0121</v>
          </cell>
          <cell r="B312" t="str">
            <v>77B</v>
          </cell>
          <cell r="C312" t="str">
            <v>60</v>
          </cell>
          <cell r="D312" t="str">
            <v>NF</v>
          </cell>
          <cell r="E312">
            <v>6977.54</v>
          </cell>
          <cell r="F312">
            <v>0</v>
          </cell>
          <cell r="G312" t="str">
            <v>AUGUST</v>
          </cell>
          <cell r="H312">
            <v>2004</v>
          </cell>
        </row>
        <row r="313">
          <cell r="A313" t="str">
            <v>4869-041-0716</v>
          </cell>
          <cell r="B313" t="str">
            <v>77A</v>
          </cell>
          <cell r="C313" t="str">
            <v>30</v>
          </cell>
          <cell r="D313" t="str">
            <v>CB</v>
          </cell>
          <cell r="E313">
            <v>3642.86</v>
          </cell>
          <cell r="F313">
            <v>1691.44</v>
          </cell>
          <cell r="G313" t="str">
            <v>DECEMBER</v>
          </cell>
          <cell r="H313">
            <v>2004</v>
          </cell>
        </row>
        <row r="314">
          <cell r="A314" t="str">
            <v>4906-047-0216</v>
          </cell>
          <cell r="B314" t="str">
            <v>77A</v>
          </cell>
          <cell r="C314" t="str">
            <v>50</v>
          </cell>
          <cell r="D314" t="str">
            <v>BV</v>
          </cell>
          <cell r="E314">
            <v>1959.08</v>
          </cell>
          <cell r="F314">
            <v>0</v>
          </cell>
          <cell r="G314" t="str">
            <v>AUGUST</v>
          </cell>
          <cell r="H314">
            <v>2004</v>
          </cell>
        </row>
        <row r="315">
          <cell r="A315" t="str">
            <v>4918-041-0882</v>
          </cell>
          <cell r="B315" t="str">
            <v>77A</v>
          </cell>
          <cell r="C315" t="str">
            <v>10</v>
          </cell>
          <cell r="D315" t="str">
            <v>SD</v>
          </cell>
          <cell r="E315">
            <v>0</v>
          </cell>
          <cell r="F315">
            <v>0</v>
          </cell>
          <cell r="G315" t="str">
            <v>NOVEMBER</v>
          </cell>
          <cell r="H315">
            <v>2009</v>
          </cell>
        </row>
        <row r="316">
          <cell r="A316" t="str">
            <v>4920-041-0883</v>
          </cell>
          <cell r="B316" t="str">
            <v>77B</v>
          </cell>
          <cell r="C316" t="str">
            <v>20</v>
          </cell>
          <cell r="D316" t="str">
            <v>CD</v>
          </cell>
          <cell r="E316">
            <v>49185.64</v>
          </cell>
          <cell r="F316">
            <v>0</v>
          </cell>
          <cell r="G316" t="str">
            <v>APRIL</v>
          </cell>
          <cell r="H316">
            <v>2005</v>
          </cell>
        </row>
        <row r="317">
          <cell r="A317" t="str">
            <v>4931-042-0875</v>
          </cell>
          <cell r="B317" t="str">
            <v>77A</v>
          </cell>
          <cell r="C317" t="str">
            <v>20</v>
          </cell>
          <cell r="D317" t="str">
            <v>ND</v>
          </cell>
          <cell r="E317">
            <v>0</v>
          </cell>
          <cell r="F317">
            <v>0</v>
          </cell>
          <cell r="G317" t="str">
            <v>DECEMBER</v>
          </cell>
          <cell r="H317">
            <v>2004</v>
          </cell>
        </row>
        <row r="318">
          <cell r="A318" t="str">
            <v>4950-041-0880</v>
          </cell>
          <cell r="B318" t="str">
            <v>77A</v>
          </cell>
          <cell r="C318" t="str">
            <v>40</v>
          </cell>
          <cell r="D318" t="str">
            <v>WD</v>
          </cell>
          <cell r="E318">
            <v>981.04</v>
          </cell>
          <cell r="F318">
            <v>0</v>
          </cell>
          <cell r="G318" t="str">
            <v>AUGUST</v>
          </cell>
          <cell r="H318">
            <v>2004</v>
          </cell>
        </row>
        <row r="319">
          <cell r="A319" t="str">
            <v>4951-040-0883</v>
          </cell>
          <cell r="B319" t="str">
            <v>77B</v>
          </cell>
          <cell r="C319" t="str">
            <v>20</v>
          </cell>
          <cell r="D319" t="str">
            <v>CD</v>
          </cell>
          <cell r="E319">
            <v>0</v>
          </cell>
          <cell r="F319">
            <v>0</v>
          </cell>
          <cell r="G319" t="str">
            <v>DECEMBER</v>
          </cell>
          <cell r="H319">
            <v>2004</v>
          </cell>
        </row>
        <row r="320">
          <cell r="A320" t="str">
            <v>4969-042-0882</v>
          </cell>
          <cell r="B320" t="str">
            <v>77A</v>
          </cell>
          <cell r="C320" t="str">
            <v>30</v>
          </cell>
          <cell r="D320" t="str">
            <v>SD</v>
          </cell>
          <cell r="E320">
            <v>3003.28</v>
          </cell>
          <cell r="F320">
            <v>0</v>
          </cell>
          <cell r="G320" t="str">
            <v>DECEMBER</v>
          </cell>
          <cell r="H320">
            <v>2004</v>
          </cell>
        </row>
        <row r="321">
          <cell r="A321" t="str">
            <v>4970-042-0882</v>
          </cell>
          <cell r="B321" t="str">
            <v>77A</v>
          </cell>
          <cell r="C321" t="str">
            <v>30</v>
          </cell>
          <cell r="D321" t="str">
            <v>SD</v>
          </cell>
          <cell r="E321">
            <v>13339.64</v>
          </cell>
          <cell r="F321">
            <v>0</v>
          </cell>
          <cell r="G321" t="str">
            <v>DECEMBER</v>
          </cell>
          <cell r="H321">
            <v>2004</v>
          </cell>
        </row>
        <row r="322">
          <cell r="A322" t="str">
            <v>4975-040-0121</v>
          </cell>
          <cell r="B322" t="str">
            <v>77B</v>
          </cell>
          <cell r="C322" t="str">
            <v>20</v>
          </cell>
          <cell r="D322" t="str">
            <v>NF</v>
          </cell>
          <cell r="E322">
            <v>0</v>
          </cell>
          <cell r="F322">
            <v>0</v>
          </cell>
          <cell r="G322" t="str">
            <v>DECEMBER</v>
          </cell>
          <cell r="H322">
            <v>2004</v>
          </cell>
        </row>
        <row r="323">
          <cell r="A323" t="str">
            <v>5061-042-0875</v>
          </cell>
          <cell r="B323" t="str">
            <v>77B</v>
          </cell>
          <cell r="C323" t="str">
            <v>50</v>
          </cell>
          <cell r="D323" t="str">
            <v>ND</v>
          </cell>
          <cell r="E323">
            <v>2717.78</v>
          </cell>
          <cell r="F323">
            <v>0</v>
          </cell>
          <cell r="G323" t="str">
            <v>AUGUST</v>
          </cell>
          <cell r="H323">
            <v>2004</v>
          </cell>
        </row>
        <row r="324">
          <cell r="A324" t="str">
            <v>5069-041-0527</v>
          </cell>
          <cell r="B324" t="str">
            <v>77A</v>
          </cell>
          <cell r="C324" t="str">
            <v>60</v>
          </cell>
          <cell r="D324" t="str">
            <v>MS</v>
          </cell>
          <cell r="E324">
            <v>894.03</v>
          </cell>
          <cell r="F324">
            <v>0</v>
          </cell>
          <cell r="G324" t="str">
            <v>JUNE</v>
          </cell>
          <cell r="H324">
            <v>2004</v>
          </cell>
        </row>
        <row r="325">
          <cell r="A325" t="str">
            <v>5095-041-0577</v>
          </cell>
          <cell r="B325" t="str">
            <v>77B</v>
          </cell>
          <cell r="C325" t="str">
            <v>10</v>
          </cell>
          <cell r="D325" t="str">
            <v>GC</v>
          </cell>
          <cell r="E325">
            <v>0</v>
          </cell>
          <cell r="F325">
            <v>0</v>
          </cell>
          <cell r="G325" t="str">
            <v>NOVEMBER</v>
          </cell>
          <cell r="H325">
            <v>2004</v>
          </cell>
        </row>
        <row r="326">
          <cell r="A326" t="str">
            <v>5134-041-0547</v>
          </cell>
          <cell r="B326" t="str">
            <v>77B</v>
          </cell>
          <cell r="C326" t="str">
            <v>10</v>
          </cell>
          <cell r="D326" t="str">
            <v>GC</v>
          </cell>
          <cell r="E326">
            <v>124214.54</v>
          </cell>
          <cell r="F326">
            <v>0</v>
          </cell>
          <cell r="G326" t="str">
            <v>OCTOBER</v>
          </cell>
          <cell r="H326">
            <v>2004</v>
          </cell>
        </row>
        <row r="327">
          <cell r="A327" t="str">
            <v>5144-045-0216</v>
          </cell>
          <cell r="B327" t="str">
            <v>77A</v>
          </cell>
          <cell r="C327" t="str">
            <v>20</v>
          </cell>
          <cell r="D327" t="str">
            <v>BV</v>
          </cell>
          <cell r="E327">
            <v>0</v>
          </cell>
          <cell r="F327">
            <v>0</v>
          </cell>
          <cell r="G327" t="str">
            <v>JULY</v>
          </cell>
          <cell r="H327">
            <v>2005</v>
          </cell>
        </row>
        <row r="328">
          <cell r="A328" t="str">
            <v>5151-040-0121</v>
          </cell>
          <cell r="B328" t="str">
            <v>77B</v>
          </cell>
          <cell r="C328" t="str">
            <v>60</v>
          </cell>
          <cell r="D328" t="str">
            <v>NF</v>
          </cell>
          <cell r="E328">
            <v>1446.05</v>
          </cell>
          <cell r="F328">
            <v>0</v>
          </cell>
          <cell r="G328" t="str">
            <v>JULY</v>
          </cell>
          <cell r="H328">
            <v>2004</v>
          </cell>
        </row>
        <row r="329">
          <cell r="A329" t="str">
            <v>5155-040-0121</v>
          </cell>
          <cell r="B329" t="str">
            <v>77B</v>
          </cell>
          <cell r="C329" t="str">
            <v>60</v>
          </cell>
          <cell r="D329" t="str">
            <v>NF</v>
          </cell>
          <cell r="E329">
            <v>6607.14</v>
          </cell>
          <cell r="F329">
            <v>0</v>
          </cell>
          <cell r="G329" t="str">
            <v>JULY</v>
          </cell>
          <cell r="H329">
            <v>2004</v>
          </cell>
        </row>
        <row r="330">
          <cell r="A330" t="str">
            <v>5168-040-0121</v>
          </cell>
          <cell r="B330" t="str">
            <v>77A</v>
          </cell>
          <cell r="C330" t="str">
            <v>60</v>
          </cell>
          <cell r="D330" t="str">
            <v>NF</v>
          </cell>
          <cell r="E330">
            <v>2100.15</v>
          </cell>
          <cell r="F330">
            <v>1050</v>
          </cell>
          <cell r="G330" t="str">
            <v>AUGUST</v>
          </cell>
          <cell r="H330">
            <v>2004</v>
          </cell>
        </row>
        <row r="331">
          <cell r="A331" t="str">
            <v>5215-043-0216</v>
          </cell>
          <cell r="B331" t="str">
            <v>77A</v>
          </cell>
          <cell r="C331" t="str">
            <v>20</v>
          </cell>
          <cell r="D331" t="str">
            <v>BV</v>
          </cell>
          <cell r="E331">
            <v>288.41000000000003</v>
          </cell>
          <cell r="F331">
            <v>0</v>
          </cell>
          <cell r="G331" t="str">
            <v>AUGUST</v>
          </cell>
          <cell r="H331">
            <v>2004</v>
          </cell>
        </row>
        <row r="332">
          <cell r="A332" t="str">
            <v>5249-046-0216</v>
          </cell>
          <cell r="B332" t="str">
            <v>77A</v>
          </cell>
          <cell r="C332" t="str">
            <v>50</v>
          </cell>
          <cell r="D332" t="str">
            <v>BV</v>
          </cell>
          <cell r="E332">
            <v>3372.3</v>
          </cell>
          <cell r="F332">
            <v>0</v>
          </cell>
          <cell r="G332" t="str">
            <v>AUGUST</v>
          </cell>
          <cell r="H332">
            <v>2004</v>
          </cell>
        </row>
        <row r="333">
          <cell r="A333" t="str">
            <v>5289-043-0716</v>
          </cell>
          <cell r="B333" t="str">
            <v>77A</v>
          </cell>
          <cell r="C333" t="str">
            <v>20</v>
          </cell>
          <cell r="D333" t="str">
            <v>CB</v>
          </cell>
          <cell r="E333">
            <v>0</v>
          </cell>
          <cell r="F333">
            <v>0</v>
          </cell>
          <cell r="G333" t="str">
            <v>OCTOBER</v>
          </cell>
          <cell r="H333">
            <v>2004</v>
          </cell>
        </row>
        <row r="334">
          <cell r="A334" t="str">
            <v>5298-041-0716</v>
          </cell>
          <cell r="B334" t="str">
            <v>77B</v>
          </cell>
          <cell r="C334" t="str">
            <v>10</v>
          </cell>
          <cell r="D334" t="str">
            <v>CB</v>
          </cell>
          <cell r="E334">
            <v>6393.28</v>
          </cell>
          <cell r="F334">
            <v>0</v>
          </cell>
          <cell r="G334" t="str">
            <v>APRIL</v>
          </cell>
          <cell r="H334">
            <v>2006</v>
          </cell>
        </row>
        <row r="335">
          <cell r="A335" t="str">
            <v>5321-041-0136</v>
          </cell>
          <cell r="B335" t="str">
            <v>77A</v>
          </cell>
          <cell r="C335" t="str">
            <v>60</v>
          </cell>
          <cell r="D335" t="str">
            <v>NF</v>
          </cell>
          <cell r="E335">
            <v>4444.76</v>
          </cell>
          <cell r="F335">
            <v>0</v>
          </cell>
          <cell r="G335" t="str">
            <v>AUGUST</v>
          </cell>
          <cell r="H335">
            <v>2004</v>
          </cell>
        </row>
        <row r="336">
          <cell r="A336" t="str">
            <v>5337-045-0882</v>
          </cell>
          <cell r="B336" t="str">
            <v>77A</v>
          </cell>
          <cell r="C336" t="str">
            <v>20</v>
          </cell>
          <cell r="D336" t="str">
            <v>SD</v>
          </cell>
          <cell r="E336">
            <v>8703.3799999999992</v>
          </cell>
          <cell r="F336">
            <v>0</v>
          </cell>
          <cell r="G336" t="str">
            <v>SEPTEMBER</v>
          </cell>
          <cell r="H336">
            <v>2004</v>
          </cell>
        </row>
        <row r="337">
          <cell r="A337" t="str">
            <v>5359-041-0441</v>
          </cell>
          <cell r="B337" t="str">
            <v>77A</v>
          </cell>
          <cell r="C337" t="str">
            <v>40</v>
          </cell>
          <cell r="D337" t="str">
            <v>TC</v>
          </cell>
          <cell r="E337">
            <v>5825.67</v>
          </cell>
          <cell r="F337">
            <v>0</v>
          </cell>
          <cell r="G337" t="str">
            <v>JULY</v>
          </cell>
          <cell r="H337">
            <v>2004</v>
          </cell>
        </row>
        <row r="338">
          <cell r="A338" t="str">
            <v>5365-045-0416</v>
          </cell>
          <cell r="B338" t="str">
            <v>77B</v>
          </cell>
          <cell r="C338" t="str">
            <v>30</v>
          </cell>
          <cell r="D338" t="str">
            <v>BR</v>
          </cell>
          <cell r="E338">
            <v>11182.67</v>
          </cell>
          <cell r="F338">
            <v>0</v>
          </cell>
          <cell r="G338" t="str">
            <v>SEPTEMBER</v>
          </cell>
          <cell r="H338">
            <v>2004</v>
          </cell>
        </row>
        <row r="339">
          <cell r="A339" t="str">
            <v>5428-046-0216</v>
          </cell>
          <cell r="B339" t="str">
            <v>77A</v>
          </cell>
          <cell r="C339" t="str">
            <v>10</v>
          </cell>
          <cell r="D339" t="str">
            <v>BV</v>
          </cell>
          <cell r="E339">
            <v>1576.54</v>
          </cell>
          <cell r="F339">
            <v>0</v>
          </cell>
          <cell r="G339" t="str">
            <v>AUGUST</v>
          </cell>
          <cell r="H339">
            <v>2004</v>
          </cell>
        </row>
        <row r="340">
          <cell r="A340" t="str">
            <v>5437-040-0121</v>
          </cell>
          <cell r="B340" t="str">
            <v>77A</v>
          </cell>
          <cell r="C340" t="str">
            <v>20</v>
          </cell>
          <cell r="D340" t="str">
            <v>NF</v>
          </cell>
          <cell r="E340">
            <v>2591.4299999999998</v>
          </cell>
          <cell r="F340">
            <v>0</v>
          </cell>
          <cell r="G340" t="str">
            <v>DECEMBER</v>
          </cell>
          <cell r="H340">
            <v>2005</v>
          </cell>
        </row>
        <row r="341">
          <cell r="A341" t="str">
            <v>5437-042-0716</v>
          </cell>
          <cell r="B341" t="str">
            <v>77A</v>
          </cell>
          <cell r="C341" t="str">
            <v>20</v>
          </cell>
          <cell r="D341" t="str">
            <v>CB</v>
          </cell>
          <cell r="E341">
            <v>3566.73</v>
          </cell>
          <cell r="F341">
            <v>0</v>
          </cell>
          <cell r="G341" t="str">
            <v>JUNE</v>
          </cell>
          <cell r="H341">
            <v>2005</v>
          </cell>
        </row>
        <row r="342">
          <cell r="A342" t="str">
            <v>5442-042-0547</v>
          </cell>
          <cell r="B342" t="str">
            <v>77A</v>
          </cell>
          <cell r="C342" t="str">
            <v>20</v>
          </cell>
          <cell r="D342" t="str">
            <v>GC</v>
          </cell>
          <cell r="E342">
            <v>1817.27</v>
          </cell>
          <cell r="F342">
            <v>0</v>
          </cell>
          <cell r="G342" t="str">
            <v>OCTOBER</v>
          </cell>
          <cell r="H342">
            <v>2004</v>
          </cell>
        </row>
        <row r="343">
          <cell r="A343" t="str">
            <v>5458-041-0527</v>
          </cell>
          <cell r="B343" t="str">
            <v>77B</v>
          </cell>
          <cell r="C343" t="str">
            <v>60</v>
          </cell>
          <cell r="D343" t="str">
            <v>MS</v>
          </cell>
          <cell r="E343">
            <v>7033.99</v>
          </cell>
          <cell r="F343">
            <v>737</v>
          </cell>
          <cell r="G343" t="str">
            <v>JULY</v>
          </cell>
          <cell r="H343">
            <v>2004</v>
          </cell>
        </row>
        <row r="344">
          <cell r="A344" t="str">
            <v>5502-046-0216</v>
          </cell>
          <cell r="B344" t="str">
            <v>77A</v>
          </cell>
          <cell r="C344" t="str">
            <v>50</v>
          </cell>
          <cell r="D344" t="str">
            <v>BV</v>
          </cell>
          <cell r="E344">
            <v>3155.94</v>
          </cell>
          <cell r="F344">
            <v>0</v>
          </cell>
          <cell r="G344" t="str">
            <v>AUGUST</v>
          </cell>
          <cell r="H344">
            <v>2004</v>
          </cell>
        </row>
        <row r="345">
          <cell r="A345" t="str">
            <v>5515-041-0527</v>
          </cell>
          <cell r="B345" t="str">
            <v>77A</v>
          </cell>
          <cell r="C345" t="str">
            <v>60</v>
          </cell>
          <cell r="D345" t="str">
            <v>MS</v>
          </cell>
          <cell r="E345">
            <v>1129.48</v>
          </cell>
          <cell r="F345">
            <v>0</v>
          </cell>
          <cell r="G345" t="str">
            <v>AUGUST</v>
          </cell>
          <cell r="H345">
            <v>2004</v>
          </cell>
        </row>
        <row r="346">
          <cell r="A346" t="str">
            <v>5530-043-0716</v>
          </cell>
          <cell r="B346" t="str">
            <v>77A</v>
          </cell>
          <cell r="C346" t="str">
            <v>10</v>
          </cell>
          <cell r="D346" t="str">
            <v>CB</v>
          </cell>
          <cell r="E346">
            <v>5541.89</v>
          </cell>
          <cell r="F346">
            <v>0</v>
          </cell>
          <cell r="G346" t="str">
            <v>OCTOBER</v>
          </cell>
          <cell r="H346">
            <v>2004</v>
          </cell>
        </row>
        <row r="347">
          <cell r="A347" t="str">
            <v>5540-043-0883</v>
          </cell>
          <cell r="B347" t="str">
            <v>77A</v>
          </cell>
          <cell r="C347" t="str">
            <v>20</v>
          </cell>
          <cell r="D347" t="str">
            <v>CD</v>
          </cell>
          <cell r="E347">
            <v>23819.97</v>
          </cell>
          <cell r="F347">
            <v>0</v>
          </cell>
          <cell r="G347" t="str">
            <v>OCTOBER</v>
          </cell>
          <cell r="H347">
            <v>2004</v>
          </cell>
        </row>
        <row r="348">
          <cell r="A348" t="str">
            <v>5542-042-0547</v>
          </cell>
          <cell r="B348" t="str">
            <v>77B</v>
          </cell>
          <cell r="C348" t="str">
            <v>50</v>
          </cell>
          <cell r="D348" t="str">
            <v>GC</v>
          </cell>
          <cell r="E348">
            <v>4919.42</v>
          </cell>
          <cell r="F348">
            <v>0</v>
          </cell>
          <cell r="G348" t="str">
            <v>AUGUST</v>
          </cell>
          <cell r="H348">
            <v>2004</v>
          </cell>
        </row>
        <row r="349">
          <cell r="A349" t="str">
            <v>5563-040-0557</v>
          </cell>
          <cell r="B349" t="str">
            <v>77B</v>
          </cell>
          <cell r="C349" t="str">
            <v>30</v>
          </cell>
          <cell r="D349" t="str">
            <v>MS</v>
          </cell>
          <cell r="E349">
            <v>21227.69</v>
          </cell>
          <cell r="F349">
            <v>0</v>
          </cell>
          <cell r="G349" t="str">
            <v>NOVEMBER</v>
          </cell>
          <cell r="H349">
            <v>2004</v>
          </cell>
        </row>
        <row r="350">
          <cell r="A350" t="str">
            <v>5569-044-0882</v>
          </cell>
          <cell r="B350" t="str">
            <v>77A</v>
          </cell>
          <cell r="C350" t="str">
            <v>60</v>
          </cell>
          <cell r="D350" t="str">
            <v>SD</v>
          </cell>
          <cell r="E350">
            <v>5649.74</v>
          </cell>
          <cell r="F350">
            <v>0</v>
          </cell>
          <cell r="G350" t="str">
            <v>JULY</v>
          </cell>
          <cell r="H350">
            <v>2004</v>
          </cell>
        </row>
        <row r="351">
          <cell r="A351" t="str">
            <v>5573-041-0441</v>
          </cell>
          <cell r="B351" t="str">
            <v>77A</v>
          </cell>
          <cell r="C351" t="str">
            <v>20</v>
          </cell>
          <cell r="D351" t="str">
            <v>TC</v>
          </cell>
          <cell r="E351">
            <v>0</v>
          </cell>
          <cell r="F351">
            <v>0</v>
          </cell>
          <cell r="G351" t="str">
            <v>AUGUST</v>
          </cell>
          <cell r="H351">
            <v>2004</v>
          </cell>
        </row>
        <row r="352">
          <cell r="A352" t="str">
            <v>5619-040-0482</v>
          </cell>
          <cell r="B352" t="str">
            <v>77B</v>
          </cell>
          <cell r="C352" t="str">
            <v>60</v>
          </cell>
          <cell r="D352" t="str">
            <v>TC</v>
          </cell>
          <cell r="E352">
            <v>17601.91</v>
          </cell>
          <cell r="F352">
            <v>0</v>
          </cell>
          <cell r="G352" t="str">
            <v>JULY</v>
          </cell>
          <cell r="H352">
            <v>2004</v>
          </cell>
        </row>
        <row r="353">
          <cell r="A353" t="str">
            <v>5624-041-0566</v>
          </cell>
          <cell r="B353" t="str">
            <v>77A</v>
          </cell>
          <cell r="C353" t="str">
            <v>10</v>
          </cell>
          <cell r="D353" t="str">
            <v>MS</v>
          </cell>
          <cell r="E353">
            <v>0</v>
          </cell>
          <cell r="F353">
            <v>0</v>
          </cell>
          <cell r="G353" t="str">
            <v>SEPTEMBER</v>
          </cell>
          <cell r="H353">
            <v>2004</v>
          </cell>
        </row>
        <row r="354">
          <cell r="A354" t="str">
            <v>5641-047-0454</v>
          </cell>
          <cell r="B354" t="str">
            <v>77B</v>
          </cell>
          <cell r="C354" t="str">
            <v>60</v>
          </cell>
          <cell r="D354" t="str">
            <v>WB</v>
          </cell>
          <cell r="E354">
            <v>5488.09</v>
          </cell>
          <cell r="F354">
            <v>0</v>
          </cell>
          <cell r="G354" t="str">
            <v>AUGUST</v>
          </cell>
          <cell r="H354">
            <v>2004</v>
          </cell>
        </row>
        <row r="355">
          <cell r="A355" t="str">
            <v>5659-040-0482</v>
          </cell>
          <cell r="B355" t="str">
            <v>77A</v>
          </cell>
          <cell r="C355" t="str">
            <v>60</v>
          </cell>
          <cell r="D355" t="str">
            <v>TC</v>
          </cell>
          <cell r="E355">
            <v>2935.9</v>
          </cell>
          <cell r="F355">
            <v>0</v>
          </cell>
          <cell r="G355" t="str">
            <v>JULY</v>
          </cell>
          <cell r="H355">
            <v>2004</v>
          </cell>
        </row>
        <row r="356">
          <cell r="A356" t="str">
            <v>5734-043-0716</v>
          </cell>
          <cell r="B356" t="str">
            <v>77A</v>
          </cell>
          <cell r="C356" t="str">
            <v>60</v>
          </cell>
          <cell r="D356" t="str">
            <v>CB</v>
          </cell>
          <cell r="E356">
            <v>1694.72</v>
          </cell>
          <cell r="F356">
            <v>0</v>
          </cell>
          <cell r="G356" t="str">
            <v>AUGUST</v>
          </cell>
          <cell r="H356">
            <v>2004</v>
          </cell>
        </row>
        <row r="357">
          <cell r="A357" t="str">
            <v>5763-041-0527</v>
          </cell>
          <cell r="B357" t="str">
            <v>77A</v>
          </cell>
          <cell r="C357" t="str">
            <v>60</v>
          </cell>
          <cell r="D357" t="str">
            <v>MS</v>
          </cell>
          <cell r="E357">
            <v>785.87</v>
          </cell>
          <cell r="F357">
            <v>0</v>
          </cell>
          <cell r="G357" t="str">
            <v>JULY</v>
          </cell>
          <cell r="H357">
            <v>2004</v>
          </cell>
        </row>
        <row r="358">
          <cell r="A358" t="str">
            <v>5794-041-0581</v>
          </cell>
          <cell r="B358" t="str">
            <v>77B</v>
          </cell>
          <cell r="C358" t="str">
            <v>60</v>
          </cell>
          <cell r="D358" t="str">
            <v>GC</v>
          </cell>
          <cell r="E358">
            <v>8874.7900000000009</v>
          </cell>
          <cell r="F358">
            <v>0</v>
          </cell>
          <cell r="G358" t="str">
            <v>MAY</v>
          </cell>
          <cell r="H358">
            <v>2004</v>
          </cell>
        </row>
        <row r="359">
          <cell r="A359" t="str">
            <v>5818-046-0216</v>
          </cell>
          <cell r="B359" t="str">
            <v>77B</v>
          </cell>
          <cell r="C359" t="str">
            <v>60</v>
          </cell>
          <cell r="D359" t="str">
            <v>BV</v>
          </cell>
          <cell r="E359">
            <v>19042.939999999999</v>
          </cell>
          <cell r="F359">
            <v>8403</v>
          </cell>
          <cell r="G359" t="str">
            <v>JULY</v>
          </cell>
          <cell r="H359">
            <v>2004</v>
          </cell>
        </row>
        <row r="360">
          <cell r="A360" t="str">
            <v>5862-040-0419</v>
          </cell>
          <cell r="B360" t="str">
            <v>77B</v>
          </cell>
          <cell r="C360" t="str">
            <v>10</v>
          </cell>
          <cell r="D360" t="str">
            <v>TC</v>
          </cell>
          <cell r="E360">
            <v>-250.04</v>
          </cell>
          <cell r="F360">
            <v>0</v>
          </cell>
          <cell r="G360" t="str">
            <v>NOVEMBER</v>
          </cell>
          <cell r="H360">
            <v>2004</v>
          </cell>
        </row>
        <row r="361">
          <cell r="A361" t="str">
            <v>5870-042-0883</v>
          </cell>
          <cell r="B361" t="str">
            <v>77B</v>
          </cell>
          <cell r="C361" t="str">
            <v>20</v>
          </cell>
          <cell r="D361" t="str">
            <v>CD</v>
          </cell>
          <cell r="E361">
            <v>10280.42</v>
          </cell>
          <cell r="F361">
            <v>0</v>
          </cell>
          <cell r="G361" t="str">
            <v>AUGUST</v>
          </cell>
          <cell r="H361">
            <v>2004</v>
          </cell>
        </row>
        <row r="362">
          <cell r="A362" t="str">
            <v>5872-041-0527</v>
          </cell>
          <cell r="B362" t="str">
            <v>77B</v>
          </cell>
          <cell r="C362" t="str">
            <v>30</v>
          </cell>
          <cell r="D362" t="str">
            <v>MS</v>
          </cell>
          <cell r="E362">
            <v>7140.89</v>
          </cell>
          <cell r="F362">
            <v>1149</v>
          </cell>
          <cell r="G362" t="str">
            <v>SEPTEMBER</v>
          </cell>
          <cell r="H362">
            <v>2004</v>
          </cell>
        </row>
        <row r="363">
          <cell r="A363" t="str">
            <v>5906-044-0882</v>
          </cell>
          <cell r="B363" t="str">
            <v>77A</v>
          </cell>
          <cell r="C363" t="str">
            <v>20</v>
          </cell>
          <cell r="D363" t="str">
            <v>SD</v>
          </cell>
          <cell r="E363">
            <v>0</v>
          </cell>
          <cell r="F363">
            <v>0</v>
          </cell>
          <cell r="G363" t="str">
            <v>DECEMBER</v>
          </cell>
          <cell r="H363">
            <v>2004</v>
          </cell>
        </row>
        <row r="364">
          <cell r="A364" t="str">
            <v>5927-044-0882</v>
          </cell>
          <cell r="B364" t="str">
            <v>77A</v>
          </cell>
          <cell r="C364" t="str">
            <v>20</v>
          </cell>
          <cell r="D364" t="str">
            <v>SD</v>
          </cell>
          <cell r="E364">
            <v>0</v>
          </cell>
          <cell r="F364">
            <v>0</v>
          </cell>
          <cell r="G364" t="str">
            <v>DECEMBER</v>
          </cell>
          <cell r="H364">
            <v>2004</v>
          </cell>
        </row>
        <row r="365">
          <cell r="A365" t="str">
            <v>5929-042-0581</v>
          </cell>
          <cell r="B365" t="str">
            <v>77B</v>
          </cell>
          <cell r="C365" t="str">
            <v>10</v>
          </cell>
          <cell r="D365" t="str">
            <v>GC</v>
          </cell>
          <cell r="E365">
            <v>0</v>
          </cell>
          <cell r="F365">
            <v>0</v>
          </cell>
          <cell r="G365" t="str">
            <v>SEPTEMBER</v>
          </cell>
          <cell r="H365">
            <v>2004</v>
          </cell>
        </row>
        <row r="366">
          <cell r="A366" t="str">
            <v>5959-040-0716</v>
          </cell>
          <cell r="B366" t="str">
            <v>77B</v>
          </cell>
          <cell r="C366" t="str">
            <v>10</v>
          </cell>
          <cell r="D366" t="str">
            <v>CB</v>
          </cell>
          <cell r="E366">
            <v>0</v>
          </cell>
          <cell r="F366">
            <v>0</v>
          </cell>
          <cell r="G366" t="str">
            <v>DECEMBER</v>
          </cell>
          <cell r="H366">
            <v>2005</v>
          </cell>
        </row>
        <row r="367">
          <cell r="A367" t="str">
            <v>5961-048-0454</v>
          </cell>
          <cell r="B367" t="str">
            <v>77A</v>
          </cell>
          <cell r="C367" t="str">
            <v>60</v>
          </cell>
          <cell r="D367" t="str">
            <v>WB</v>
          </cell>
          <cell r="E367">
            <v>2879.34</v>
          </cell>
          <cell r="F367">
            <v>0</v>
          </cell>
          <cell r="G367" t="str">
            <v>JULY</v>
          </cell>
          <cell r="H367">
            <v>2004</v>
          </cell>
        </row>
        <row r="368">
          <cell r="A368" t="str">
            <v>5963-040-0482</v>
          </cell>
          <cell r="B368" t="str">
            <v>77B</v>
          </cell>
          <cell r="C368" t="str">
            <v>20</v>
          </cell>
          <cell r="D368" t="str">
            <v>TC</v>
          </cell>
          <cell r="E368">
            <v>0</v>
          </cell>
          <cell r="F368">
            <v>0</v>
          </cell>
          <cell r="G368" t="str">
            <v>AUGUST</v>
          </cell>
          <cell r="H368">
            <v>2004</v>
          </cell>
        </row>
        <row r="369">
          <cell r="A369" t="str">
            <v>5979-041-0441</v>
          </cell>
          <cell r="B369" t="str">
            <v>77A</v>
          </cell>
          <cell r="C369" t="str">
            <v>20</v>
          </cell>
          <cell r="D369" t="str">
            <v>TC</v>
          </cell>
          <cell r="E369">
            <v>6932.86</v>
          </cell>
          <cell r="F369">
            <v>0</v>
          </cell>
          <cell r="G369" t="str">
            <v>JULY</v>
          </cell>
          <cell r="H369">
            <v>2004</v>
          </cell>
        </row>
        <row r="370">
          <cell r="A370" t="str">
            <v>5989-042-0566</v>
          </cell>
          <cell r="B370" t="str">
            <v>77A</v>
          </cell>
          <cell r="C370" t="str">
            <v>60</v>
          </cell>
          <cell r="D370" t="str">
            <v>MS</v>
          </cell>
          <cell r="E370">
            <v>4286.84</v>
          </cell>
          <cell r="F370">
            <v>0</v>
          </cell>
          <cell r="G370" t="str">
            <v>AUGUST</v>
          </cell>
          <cell r="H370">
            <v>2004</v>
          </cell>
        </row>
        <row r="371">
          <cell r="A371" t="str">
            <v>6006-041-0441</v>
          </cell>
          <cell r="B371" t="str">
            <v>77A</v>
          </cell>
          <cell r="C371" t="str">
            <v>20</v>
          </cell>
          <cell r="D371" t="str">
            <v>TC</v>
          </cell>
          <cell r="E371">
            <v>10675.75</v>
          </cell>
          <cell r="F371">
            <v>0</v>
          </cell>
          <cell r="G371" t="str">
            <v>AUGUST</v>
          </cell>
          <cell r="H371">
            <v>2004</v>
          </cell>
        </row>
        <row r="372">
          <cell r="A372" t="str">
            <v>6009-041-0441</v>
          </cell>
          <cell r="B372" t="str">
            <v>77A</v>
          </cell>
          <cell r="C372" t="str">
            <v>20</v>
          </cell>
          <cell r="D372" t="str">
            <v>TC</v>
          </cell>
          <cell r="E372">
            <v>7215.85</v>
          </cell>
          <cell r="F372">
            <v>0</v>
          </cell>
          <cell r="G372" t="str">
            <v>JULY</v>
          </cell>
          <cell r="H372">
            <v>2004</v>
          </cell>
        </row>
        <row r="373">
          <cell r="A373" t="str">
            <v>6028-046-0216</v>
          </cell>
          <cell r="B373" t="str">
            <v>77A</v>
          </cell>
          <cell r="C373" t="str">
            <v>50</v>
          </cell>
          <cell r="D373" t="str">
            <v>BV</v>
          </cell>
          <cell r="E373">
            <v>2382.7199999999998</v>
          </cell>
          <cell r="F373">
            <v>0</v>
          </cell>
          <cell r="G373" t="str">
            <v>AUGUST</v>
          </cell>
          <cell r="H373">
            <v>2004</v>
          </cell>
        </row>
        <row r="374">
          <cell r="A374" t="str">
            <v>6047-043-0727</v>
          </cell>
          <cell r="B374" t="str">
            <v>77B</v>
          </cell>
          <cell r="C374" t="str">
            <v>60</v>
          </cell>
          <cell r="D374" t="str">
            <v>SB</v>
          </cell>
          <cell r="E374">
            <v>34093.120000000003</v>
          </cell>
          <cell r="F374">
            <v>0</v>
          </cell>
          <cell r="G374" t="str">
            <v>OCTOBER</v>
          </cell>
          <cell r="H374">
            <v>2003</v>
          </cell>
        </row>
        <row r="375">
          <cell r="A375" t="str">
            <v>6059-042-0875</v>
          </cell>
          <cell r="B375" t="str">
            <v>77A</v>
          </cell>
          <cell r="C375" t="str">
            <v>10</v>
          </cell>
          <cell r="D375" t="str">
            <v>ND</v>
          </cell>
          <cell r="E375">
            <v>0</v>
          </cell>
          <cell r="F375">
            <v>0</v>
          </cell>
          <cell r="G375" t="str">
            <v>OCTOBER</v>
          </cell>
          <cell r="H375">
            <v>2004</v>
          </cell>
        </row>
        <row r="376">
          <cell r="A376" t="str">
            <v>6100-043-0882</v>
          </cell>
          <cell r="B376" t="str">
            <v>77B</v>
          </cell>
          <cell r="C376" t="str">
            <v>40</v>
          </cell>
          <cell r="D376" t="str">
            <v>SD</v>
          </cell>
          <cell r="E376">
            <v>4205.82</v>
          </cell>
          <cell r="F376">
            <v>0</v>
          </cell>
          <cell r="G376" t="str">
            <v>OCTOBER</v>
          </cell>
          <cell r="H376">
            <v>2003</v>
          </cell>
        </row>
        <row r="377">
          <cell r="A377" t="str">
            <v>6110-045-0416</v>
          </cell>
          <cell r="B377" t="str">
            <v>77B</v>
          </cell>
          <cell r="C377" t="str">
            <v>40</v>
          </cell>
          <cell r="D377" t="str">
            <v>BR</v>
          </cell>
          <cell r="E377">
            <v>6681.82</v>
          </cell>
          <cell r="F377">
            <v>0</v>
          </cell>
          <cell r="G377" t="str">
            <v>JULY</v>
          </cell>
          <cell r="H377">
            <v>2005</v>
          </cell>
        </row>
        <row r="378">
          <cell r="A378" t="str">
            <v>6111-041-0441</v>
          </cell>
          <cell r="B378" t="str">
            <v>77A</v>
          </cell>
          <cell r="C378" t="str">
            <v>60</v>
          </cell>
          <cell r="D378" t="str">
            <v>TC</v>
          </cell>
          <cell r="E378">
            <v>3493.27</v>
          </cell>
          <cell r="F378">
            <v>0</v>
          </cell>
          <cell r="G378" t="str">
            <v>JULY</v>
          </cell>
          <cell r="H378">
            <v>2004</v>
          </cell>
        </row>
        <row r="379">
          <cell r="A379" t="str">
            <v>6149-044-0882</v>
          </cell>
          <cell r="B379" t="str">
            <v>77A</v>
          </cell>
          <cell r="C379" t="str">
            <v>20</v>
          </cell>
          <cell r="D379" t="str">
            <v>SD</v>
          </cell>
          <cell r="E379">
            <v>0</v>
          </cell>
          <cell r="F379">
            <v>0</v>
          </cell>
          <cell r="G379" t="str">
            <v>AUGUST</v>
          </cell>
          <cell r="H379">
            <v>2004</v>
          </cell>
        </row>
        <row r="380">
          <cell r="A380" t="str">
            <v>6184-044-0416</v>
          </cell>
          <cell r="B380" t="str">
            <v>77A</v>
          </cell>
          <cell r="C380" t="str">
            <v>60</v>
          </cell>
          <cell r="D380" t="str">
            <v>BR</v>
          </cell>
          <cell r="E380">
            <v>4668.32</v>
          </cell>
          <cell r="F380">
            <v>2203</v>
          </cell>
          <cell r="G380" t="str">
            <v>JULY</v>
          </cell>
          <cell r="H380">
            <v>2004</v>
          </cell>
        </row>
        <row r="381">
          <cell r="A381" t="str">
            <v>6219-042-0416</v>
          </cell>
          <cell r="B381" t="str">
            <v>77B</v>
          </cell>
          <cell r="C381" t="str">
            <v>40</v>
          </cell>
          <cell r="D381" t="str">
            <v>BR</v>
          </cell>
          <cell r="E381">
            <v>8085.25</v>
          </cell>
          <cell r="F381">
            <v>1137</v>
          </cell>
          <cell r="G381" t="str">
            <v>JUNE</v>
          </cell>
          <cell r="H381">
            <v>2005</v>
          </cell>
        </row>
        <row r="382">
          <cell r="A382" t="str">
            <v>6230-048-0454</v>
          </cell>
          <cell r="B382" t="str">
            <v>77B</v>
          </cell>
          <cell r="C382" t="str">
            <v>40</v>
          </cell>
          <cell r="D382" t="str">
            <v>WB</v>
          </cell>
          <cell r="E382">
            <v>2691.54</v>
          </cell>
          <cell r="F382">
            <v>1345.77</v>
          </cell>
          <cell r="G382" t="str">
            <v>NOVEMBER</v>
          </cell>
          <cell r="H382">
            <v>2004</v>
          </cell>
        </row>
        <row r="383">
          <cell r="A383" t="str">
            <v>6244-040-0432</v>
          </cell>
          <cell r="B383" t="str">
            <v>77A</v>
          </cell>
          <cell r="C383" t="str">
            <v>60</v>
          </cell>
          <cell r="D383" t="str">
            <v>TC</v>
          </cell>
          <cell r="E383">
            <v>20032.34</v>
          </cell>
          <cell r="F383">
            <v>3147</v>
          </cell>
          <cell r="G383" t="str">
            <v>AUGUST</v>
          </cell>
          <cell r="H383">
            <v>2004</v>
          </cell>
        </row>
        <row r="384">
          <cell r="A384" t="str">
            <v>6263-040-0216</v>
          </cell>
          <cell r="B384" t="str">
            <v>77B</v>
          </cell>
          <cell r="C384" t="str">
            <v>20</v>
          </cell>
          <cell r="D384" t="str">
            <v>BV</v>
          </cell>
          <cell r="E384">
            <v>2856.66</v>
          </cell>
          <cell r="F384">
            <v>0</v>
          </cell>
          <cell r="G384" t="str">
            <v>FEBRUARY</v>
          </cell>
          <cell r="H384">
            <v>2005</v>
          </cell>
        </row>
        <row r="385">
          <cell r="A385" t="str">
            <v>6303-042-0731</v>
          </cell>
          <cell r="B385" t="str">
            <v>77A</v>
          </cell>
          <cell r="C385" t="str">
            <v>20</v>
          </cell>
          <cell r="D385" t="str">
            <v>NB</v>
          </cell>
          <cell r="E385">
            <v>0</v>
          </cell>
          <cell r="F385">
            <v>0</v>
          </cell>
          <cell r="G385" t="str">
            <v>OCTOBER</v>
          </cell>
          <cell r="H385">
            <v>2004</v>
          </cell>
        </row>
        <row r="386">
          <cell r="A386" t="str">
            <v>6305-043-0883</v>
          </cell>
          <cell r="B386" t="str">
            <v>77B</v>
          </cell>
          <cell r="C386" t="str">
            <v>20</v>
          </cell>
          <cell r="D386" t="str">
            <v>CD</v>
          </cell>
          <cell r="E386">
            <v>8379.68</v>
          </cell>
          <cell r="F386">
            <v>4190</v>
          </cell>
          <cell r="G386" t="str">
            <v>DECEMBER</v>
          </cell>
          <cell r="H386">
            <v>2004</v>
          </cell>
        </row>
        <row r="387">
          <cell r="A387" t="str">
            <v>6328-042-0716</v>
          </cell>
          <cell r="B387" t="str">
            <v>77A</v>
          </cell>
          <cell r="C387" t="str">
            <v>10</v>
          </cell>
          <cell r="D387" t="str">
            <v>CB</v>
          </cell>
          <cell r="E387">
            <v>0</v>
          </cell>
          <cell r="F387">
            <v>0</v>
          </cell>
          <cell r="G387" t="str">
            <v>DECEMBER</v>
          </cell>
          <cell r="H387">
            <v>2005</v>
          </cell>
        </row>
        <row r="388">
          <cell r="A388" t="str">
            <v>6336-041-0527</v>
          </cell>
          <cell r="B388" t="str">
            <v>77A</v>
          </cell>
          <cell r="C388" t="str">
            <v>60</v>
          </cell>
          <cell r="D388" t="str">
            <v>MS</v>
          </cell>
          <cell r="E388">
            <v>3052.94</v>
          </cell>
          <cell r="F388">
            <v>0</v>
          </cell>
          <cell r="G388" t="str">
            <v>AUGUST</v>
          </cell>
          <cell r="H388">
            <v>2004</v>
          </cell>
        </row>
        <row r="389">
          <cell r="A389" t="str">
            <v>6343-041-0547</v>
          </cell>
          <cell r="B389" t="str">
            <v>77A</v>
          </cell>
          <cell r="C389" t="str">
            <v>60</v>
          </cell>
          <cell r="D389" t="str">
            <v>GC</v>
          </cell>
          <cell r="E389">
            <v>5993.43</v>
          </cell>
          <cell r="F389">
            <v>2165</v>
          </cell>
          <cell r="G389" t="str">
            <v>SEPTEMBER</v>
          </cell>
          <cell r="H389">
            <v>2004</v>
          </cell>
        </row>
        <row r="390">
          <cell r="A390" t="str">
            <v>6348-042-0731</v>
          </cell>
          <cell r="B390" t="str">
            <v>77B</v>
          </cell>
          <cell r="C390" t="str">
            <v>20</v>
          </cell>
          <cell r="D390" t="str">
            <v>NB</v>
          </cell>
          <cell r="E390">
            <v>663.68</v>
          </cell>
          <cell r="F390">
            <v>0</v>
          </cell>
          <cell r="G390" t="str">
            <v>OCTOBER</v>
          </cell>
          <cell r="H390">
            <v>2004</v>
          </cell>
        </row>
        <row r="391">
          <cell r="A391" t="str">
            <v>6362-041-0416</v>
          </cell>
          <cell r="B391" t="str">
            <v>77B</v>
          </cell>
          <cell r="C391" t="str">
            <v>20</v>
          </cell>
          <cell r="D391" t="str">
            <v>BR</v>
          </cell>
          <cell r="E391">
            <v>1534.28</v>
          </cell>
          <cell r="F391">
            <v>0</v>
          </cell>
          <cell r="G391" t="str">
            <v>NOVEMBER</v>
          </cell>
          <cell r="H391">
            <v>2004</v>
          </cell>
        </row>
        <row r="392">
          <cell r="A392" t="str">
            <v>6370-042-0566</v>
          </cell>
          <cell r="B392" t="str">
            <v>77B</v>
          </cell>
          <cell r="C392" t="str">
            <v>60</v>
          </cell>
          <cell r="D392" t="str">
            <v>MS</v>
          </cell>
          <cell r="E392">
            <v>2492.87</v>
          </cell>
          <cell r="F392">
            <v>0</v>
          </cell>
          <cell r="G392" t="str">
            <v>JUNE</v>
          </cell>
          <cell r="H392">
            <v>2004</v>
          </cell>
        </row>
        <row r="393">
          <cell r="A393" t="str">
            <v>6400-042-0875</v>
          </cell>
          <cell r="B393" t="str">
            <v>77A</v>
          </cell>
          <cell r="C393" t="str">
            <v>50</v>
          </cell>
          <cell r="D393" t="str">
            <v>ND</v>
          </cell>
          <cell r="E393">
            <v>1915.46</v>
          </cell>
          <cell r="F393">
            <v>0</v>
          </cell>
          <cell r="G393" t="str">
            <v>AUGUST</v>
          </cell>
          <cell r="H393">
            <v>2004</v>
          </cell>
        </row>
        <row r="394">
          <cell r="A394" t="str">
            <v>6401-041-0716</v>
          </cell>
          <cell r="B394" t="str">
            <v>77B</v>
          </cell>
          <cell r="C394" t="str">
            <v>10</v>
          </cell>
          <cell r="D394" t="str">
            <v>CB</v>
          </cell>
          <cell r="E394">
            <v>0</v>
          </cell>
          <cell r="F394">
            <v>0</v>
          </cell>
          <cell r="G394" t="str">
            <v>DECEMBER</v>
          </cell>
          <cell r="H394">
            <v>2005</v>
          </cell>
        </row>
        <row r="395">
          <cell r="A395" t="str">
            <v>6414-042-0731</v>
          </cell>
          <cell r="B395" t="str">
            <v>77B</v>
          </cell>
          <cell r="C395" t="str">
            <v>30</v>
          </cell>
          <cell r="D395" t="str">
            <v>NB</v>
          </cell>
          <cell r="E395">
            <v>733.24</v>
          </cell>
          <cell r="F395">
            <v>0</v>
          </cell>
          <cell r="G395" t="str">
            <v>OCTOBER</v>
          </cell>
          <cell r="H395">
            <v>2004</v>
          </cell>
        </row>
        <row r="396">
          <cell r="A396" t="str">
            <v>6425-041-0441</v>
          </cell>
          <cell r="B396" t="str">
            <v>77B</v>
          </cell>
          <cell r="C396" t="str">
            <v>20</v>
          </cell>
          <cell r="D396" t="str">
            <v>TC</v>
          </cell>
          <cell r="E396">
            <v>606</v>
          </cell>
          <cell r="F396">
            <v>606</v>
          </cell>
          <cell r="G396" t="str">
            <v>DECEMBER</v>
          </cell>
          <cell r="H396">
            <v>2004</v>
          </cell>
        </row>
        <row r="397">
          <cell r="A397" t="str">
            <v>6427-043-0216</v>
          </cell>
          <cell r="B397" t="str">
            <v>77A</v>
          </cell>
          <cell r="C397" t="str">
            <v>20</v>
          </cell>
          <cell r="D397" t="str">
            <v>BV</v>
          </cell>
          <cell r="E397">
            <v>295.23</v>
          </cell>
          <cell r="F397">
            <v>0</v>
          </cell>
          <cell r="G397" t="str">
            <v>DECEMBER</v>
          </cell>
          <cell r="H397">
            <v>2004</v>
          </cell>
        </row>
        <row r="398">
          <cell r="A398" t="str">
            <v>6467-042-0581</v>
          </cell>
          <cell r="B398" t="str">
            <v>77B</v>
          </cell>
          <cell r="C398" t="str">
            <v>60</v>
          </cell>
          <cell r="D398" t="str">
            <v>GC</v>
          </cell>
          <cell r="E398">
            <v>1777.3</v>
          </cell>
          <cell r="F398">
            <v>549</v>
          </cell>
          <cell r="G398" t="str">
            <v>JULY</v>
          </cell>
          <cell r="H398">
            <v>2004</v>
          </cell>
        </row>
        <row r="399">
          <cell r="A399" t="str">
            <v>6469-041-0441</v>
          </cell>
          <cell r="B399" t="str">
            <v>77B</v>
          </cell>
          <cell r="C399" t="str">
            <v>60</v>
          </cell>
          <cell r="D399" t="str">
            <v>TC</v>
          </cell>
          <cell r="E399">
            <v>4567.2700000000004</v>
          </cell>
          <cell r="F399">
            <v>0</v>
          </cell>
          <cell r="G399" t="str">
            <v>JULY</v>
          </cell>
          <cell r="H399">
            <v>2004</v>
          </cell>
        </row>
        <row r="400">
          <cell r="A400" t="str">
            <v>6488-041-0880</v>
          </cell>
          <cell r="B400" t="str">
            <v>77B</v>
          </cell>
          <cell r="C400" t="str">
            <v>40</v>
          </cell>
          <cell r="D400" t="str">
            <v>WD</v>
          </cell>
          <cell r="E400">
            <v>5065.18</v>
          </cell>
          <cell r="F400">
            <v>0</v>
          </cell>
          <cell r="G400" t="str">
            <v>DECEMBER</v>
          </cell>
          <cell r="H400">
            <v>2004</v>
          </cell>
        </row>
        <row r="401">
          <cell r="A401" t="str">
            <v>6490-043-0883</v>
          </cell>
          <cell r="B401" t="str">
            <v>77A</v>
          </cell>
          <cell r="C401" t="str">
            <v>60</v>
          </cell>
          <cell r="D401" t="str">
            <v>CD</v>
          </cell>
          <cell r="E401">
            <v>7013.77</v>
          </cell>
          <cell r="F401">
            <v>0</v>
          </cell>
          <cell r="G401" t="str">
            <v>JULY</v>
          </cell>
          <cell r="H401">
            <v>2004</v>
          </cell>
        </row>
        <row r="402">
          <cell r="A402" t="str">
            <v>6495-046-0216</v>
          </cell>
          <cell r="B402" t="str">
            <v>77B</v>
          </cell>
          <cell r="C402" t="str">
            <v>10</v>
          </cell>
          <cell r="D402" t="str">
            <v>BV</v>
          </cell>
          <cell r="E402">
            <v>3279.7</v>
          </cell>
          <cell r="F402">
            <v>0</v>
          </cell>
          <cell r="G402" t="str">
            <v>SEPTEMBER</v>
          </cell>
          <cell r="H402">
            <v>2004</v>
          </cell>
        </row>
        <row r="403">
          <cell r="A403" t="str">
            <v>6500-040-0547</v>
          </cell>
          <cell r="B403" t="str">
            <v>77A</v>
          </cell>
          <cell r="C403" t="str">
            <v>30</v>
          </cell>
          <cell r="D403" t="str">
            <v>GC</v>
          </cell>
          <cell r="E403">
            <v>10868.23</v>
          </cell>
          <cell r="F403">
            <v>0</v>
          </cell>
          <cell r="G403" t="str">
            <v>DECEMBER</v>
          </cell>
          <cell r="H403">
            <v>2004</v>
          </cell>
        </row>
        <row r="404">
          <cell r="A404" t="str">
            <v>6509-042-0581</v>
          </cell>
          <cell r="B404" t="str">
            <v>77B</v>
          </cell>
          <cell r="C404" t="str">
            <v>60</v>
          </cell>
          <cell r="D404" t="str">
            <v>GC</v>
          </cell>
          <cell r="E404">
            <v>4625.07</v>
          </cell>
          <cell r="F404">
            <v>0</v>
          </cell>
          <cell r="G404" t="str">
            <v>AUGUST</v>
          </cell>
          <cell r="H404">
            <v>2004</v>
          </cell>
        </row>
        <row r="405">
          <cell r="A405" t="str">
            <v>6510-041-0441</v>
          </cell>
          <cell r="B405" t="str">
            <v>77A</v>
          </cell>
          <cell r="C405" t="str">
            <v>60</v>
          </cell>
          <cell r="D405" t="str">
            <v>TC</v>
          </cell>
          <cell r="E405">
            <v>619.66999999999996</v>
          </cell>
          <cell r="F405">
            <v>0</v>
          </cell>
          <cell r="G405" t="str">
            <v>JULY</v>
          </cell>
          <cell r="H405">
            <v>2004</v>
          </cell>
        </row>
        <row r="406">
          <cell r="A406" t="str">
            <v>6541-041-0441</v>
          </cell>
          <cell r="B406" t="str">
            <v>77A</v>
          </cell>
          <cell r="C406" t="str">
            <v>60</v>
          </cell>
          <cell r="D406" t="str">
            <v>TC</v>
          </cell>
          <cell r="E406">
            <v>1690.63</v>
          </cell>
          <cell r="F406">
            <v>0</v>
          </cell>
          <cell r="G406" t="str">
            <v>AUGUST</v>
          </cell>
          <cell r="H406">
            <v>2004</v>
          </cell>
        </row>
        <row r="407">
          <cell r="A407" t="str">
            <v>6545-042-0731</v>
          </cell>
          <cell r="B407" t="str">
            <v>77B</v>
          </cell>
          <cell r="C407" t="str">
            <v>20</v>
          </cell>
          <cell r="D407" t="str">
            <v>NB</v>
          </cell>
          <cell r="E407">
            <v>8911.08</v>
          </cell>
          <cell r="F407">
            <v>0</v>
          </cell>
          <cell r="G407" t="str">
            <v>DECEMBER</v>
          </cell>
          <cell r="H407">
            <v>2004</v>
          </cell>
        </row>
        <row r="408">
          <cell r="A408" t="str">
            <v>6633-042-0880</v>
          </cell>
          <cell r="B408" t="str">
            <v>77B</v>
          </cell>
          <cell r="C408" t="str">
            <v>60</v>
          </cell>
          <cell r="D408" t="str">
            <v>WD</v>
          </cell>
          <cell r="E408">
            <v>2256.87</v>
          </cell>
          <cell r="F408">
            <v>0</v>
          </cell>
          <cell r="G408" t="str">
            <v>MAY</v>
          </cell>
          <cell r="H408">
            <v>2004</v>
          </cell>
        </row>
        <row r="409">
          <cell r="A409" t="str">
            <v>6633-042-0880</v>
          </cell>
          <cell r="B409" t="str">
            <v>77B</v>
          </cell>
          <cell r="C409" t="str">
            <v>60</v>
          </cell>
          <cell r="D409" t="str">
            <v>WD</v>
          </cell>
          <cell r="E409">
            <v>17863.27</v>
          </cell>
          <cell r="F409">
            <v>0</v>
          </cell>
          <cell r="G409" t="str">
            <v>JUNE</v>
          </cell>
          <cell r="H409">
            <v>2004</v>
          </cell>
        </row>
        <row r="410">
          <cell r="A410" t="str">
            <v>6654-041-0527</v>
          </cell>
          <cell r="B410" t="str">
            <v>77A</v>
          </cell>
          <cell r="C410" t="str">
            <v>60</v>
          </cell>
          <cell r="D410" t="str">
            <v>MS</v>
          </cell>
          <cell r="E410">
            <v>6812.24</v>
          </cell>
          <cell r="F410">
            <v>0</v>
          </cell>
          <cell r="G410" t="str">
            <v>AUGUST</v>
          </cell>
          <cell r="H410">
            <v>2004</v>
          </cell>
        </row>
        <row r="411">
          <cell r="A411" t="str">
            <v>6702-041-0880</v>
          </cell>
          <cell r="B411" t="str">
            <v>77B</v>
          </cell>
          <cell r="C411" t="str">
            <v>50</v>
          </cell>
          <cell r="D411" t="str">
            <v>WD</v>
          </cell>
          <cell r="E411">
            <v>522.37</v>
          </cell>
          <cell r="F411">
            <v>0</v>
          </cell>
          <cell r="G411" t="str">
            <v>JUNE</v>
          </cell>
          <cell r="H411">
            <v>2004</v>
          </cell>
        </row>
        <row r="412">
          <cell r="A412" t="str">
            <v>6772-040-0557</v>
          </cell>
          <cell r="B412" t="str">
            <v>77A</v>
          </cell>
          <cell r="C412" t="str">
            <v>60</v>
          </cell>
          <cell r="D412" t="str">
            <v>MS</v>
          </cell>
          <cell r="E412">
            <v>7225.65</v>
          </cell>
          <cell r="F412">
            <v>0</v>
          </cell>
          <cell r="G412" t="str">
            <v>AUGUST</v>
          </cell>
          <cell r="H412">
            <v>2004</v>
          </cell>
        </row>
        <row r="413">
          <cell r="A413" t="str">
            <v>6807-043-0882</v>
          </cell>
          <cell r="B413" t="str">
            <v>77A</v>
          </cell>
          <cell r="C413" t="str">
            <v>20</v>
          </cell>
          <cell r="D413" t="str">
            <v>SD</v>
          </cell>
          <cell r="E413">
            <v>19536.54</v>
          </cell>
          <cell r="F413">
            <v>0</v>
          </cell>
          <cell r="G413" t="str">
            <v>OCTOBER</v>
          </cell>
          <cell r="H413">
            <v>2004</v>
          </cell>
        </row>
        <row r="414">
          <cell r="A414" t="str">
            <v>6833-043-0882</v>
          </cell>
          <cell r="B414" t="str">
            <v>77A</v>
          </cell>
          <cell r="C414" t="str">
            <v>20</v>
          </cell>
          <cell r="D414" t="str">
            <v>SD</v>
          </cell>
          <cell r="E414">
            <v>18231.25</v>
          </cell>
          <cell r="F414">
            <v>0</v>
          </cell>
          <cell r="G414" t="str">
            <v>OCTOBER</v>
          </cell>
          <cell r="H414">
            <v>2004</v>
          </cell>
        </row>
        <row r="415">
          <cell r="A415" t="str">
            <v>6846-041-0716</v>
          </cell>
          <cell r="B415" t="str">
            <v>77A</v>
          </cell>
          <cell r="C415" t="str">
            <v>20</v>
          </cell>
          <cell r="D415" t="str">
            <v>CB</v>
          </cell>
          <cell r="E415">
            <v>0</v>
          </cell>
          <cell r="F415">
            <v>0</v>
          </cell>
          <cell r="G415" t="str">
            <v>SEPTEMBER</v>
          </cell>
          <cell r="H415">
            <v>2004</v>
          </cell>
        </row>
        <row r="416">
          <cell r="A416" t="str">
            <v>6850-042-0716</v>
          </cell>
          <cell r="B416" t="str">
            <v>77A</v>
          </cell>
          <cell r="C416" t="str">
            <v>10</v>
          </cell>
          <cell r="D416" t="str">
            <v>CB</v>
          </cell>
          <cell r="E416">
            <v>0</v>
          </cell>
          <cell r="F416">
            <v>0</v>
          </cell>
          <cell r="G416" t="str">
            <v>MARCH</v>
          </cell>
          <cell r="H416">
            <v>2006</v>
          </cell>
        </row>
        <row r="417">
          <cell r="A417" t="str">
            <v>6854-040-0875</v>
          </cell>
          <cell r="B417" t="str">
            <v>77A</v>
          </cell>
          <cell r="C417" t="str">
            <v>20</v>
          </cell>
          <cell r="D417" t="str">
            <v>ND</v>
          </cell>
          <cell r="E417">
            <v>2547.69</v>
          </cell>
          <cell r="F417">
            <v>0</v>
          </cell>
          <cell r="G417" t="str">
            <v>OCTOBER</v>
          </cell>
          <cell r="H417">
            <v>2004</v>
          </cell>
        </row>
        <row r="418">
          <cell r="A418" t="str">
            <v>6896-044-0416</v>
          </cell>
          <cell r="B418" t="str">
            <v>77A</v>
          </cell>
          <cell r="C418" t="str">
            <v>20</v>
          </cell>
          <cell r="D418" t="str">
            <v>BR</v>
          </cell>
          <cell r="E418">
            <v>0</v>
          </cell>
          <cell r="F418">
            <v>0</v>
          </cell>
          <cell r="G418" t="str">
            <v>JANUARY</v>
          </cell>
          <cell r="H418">
            <v>2005</v>
          </cell>
        </row>
        <row r="419">
          <cell r="A419" t="str">
            <v>6901-042-0883</v>
          </cell>
          <cell r="B419" t="str">
            <v>77A</v>
          </cell>
          <cell r="C419" t="str">
            <v>20</v>
          </cell>
          <cell r="D419" t="str">
            <v>CD</v>
          </cell>
          <cell r="E419">
            <v>0</v>
          </cell>
          <cell r="F419">
            <v>0</v>
          </cell>
          <cell r="G419" t="str">
            <v>DECEMBER</v>
          </cell>
          <cell r="H419">
            <v>2004</v>
          </cell>
        </row>
        <row r="420">
          <cell r="A420" t="str">
            <v>6914-040-0883</v>
          </cell>
          <cell r="B420" t="str">
            <v>77A</v>
          </cell>
          <cell r="C420" t="str">
            <v>40</v>
          </cell>
          <cell r="D420" t="str">
            <v>CD</v>
          </cell>
          <cell r="E420">
            <v>2983.06</v>
          </cell>
          <cell r="F420">
            <v>0</v>
          </cell>
          <cell r="G420" t="str">
            <v>JUNE</v>
          </cell>
          <cell r="H420">
            <v>2005</v>
          </cell>
        </row>
        <row r="421">
          <cell r="A421" t="str">
            <v>6926-042-0731</v>
          </cell>
          <cell r="B421" t="str">
            <v>77B</v>
          </cell>
          <cell r="C421" t="str">
            <v>30</v>
          </cell>
          <cell r="D421" t="str">
            <v>NB</v>
          </cell>
          <cell r="E421">
            <v>2945.28</v>
          </cell>
          <cell r="F421">
            <v>0</v>
          </cell>
          <cell r="G421" t="str">
            <v>OCTOBER</v>
          </cell>
          <cell r="H421">
            <v>2004</v>
          </cell>
        </row>
        <row r="422">
          <cell r="A422" t="str">
            <v>6941-041-0880</v>
          </cell>
          <cell r="B422" t="str">
            <v>77B</v>
          </cell>
          <cell r="C422" t="str">
            <v>10</v>
          </cell>
          <cell r="D422" t="str">
            <v>WD</v>
          </cell>
          <cell r="E422">
            <v>10265.219999999999</v>
          </cell>
          <cell r="F422">
            <v>574</v>
          </cell>
          <cell r="G422" t="str">
            <v>OCTOBER</v>
          </cell>
          <cell r="H422">
            <v>2004</v>
          </cell>
        </row>
        <row r="423">
          <cell r="A423" t="str">
            <v>6947-042-0731</v>
          </cell>
          <cell r="B423" t="str">
            <v>77B</v>
          </cell>
          <cell r="C423" t="str">
            <v>40</v>
          </cell>
          <cell r="D423" t="str">
            <v>NB</v>
          </cell>
          <cell r="E423">
            <v>7207.72</v>
          </cell>
          <cell r="F423">
            <v>0</v>
          </cell>
          <cell r="G423" t="str">
            <v>DECEMBER</v>
          </cell>
          <cell r="H423">
            <v>2004</v>
          </cell>
        </row>
        <row r="424">
          <cell r="A424" t="str">
            <v>6949-043-0882</v>
          </cell>
          <cell r="B424" t="str">
            <v>77B</v>
          </cell>
          <cell r="C424" t="str">
            <v>20</v>
          </cell>
          <cell r="D424" t="str">
            <v>SD</v>
          </cell>
          <cell r="E424">
            <v>26263.22</v>
          </cell>
          <cell r="F424">
            <v>0</v>
          </cell>
          <cell r="G424" t="str">
            <v>SEPTEMBER</v>
          </cell>
          <cell r="H424">
            <v>2004</v>
          </cell>
        </row>
        <row r="425">
          <cell r="A425" t="str">
            <v>6984-048-0454</v>
          </cell>
          <cell r="B425" t="str">
            <v>77A</v>
          </cell>
          <cell r="C425" t="str">
            <v>60</v>
          </cell>
          <cell r="D425" t="str">
            <v>WB</v>
          </cell>
          <cell r="E425">
            <v>680.19</v>
          </cell>
          <cell r="F425">
            <v>0</v>
          </cell>
          <cell r="G425" t="str">
            <v>JULY</v>
          </cell>
          <cell r="H425">
            <v>2004</v>
          </cell>
        </row>
        <row r="426">
          <cell r="A426" t="str">
            <v>7042-041-0716</v>
          </cell>
          <cell r="B426" t="str">
            <v>77A</v>
          </cell>
          <cell r="C426" t="str">
            <v>10</v>
          </cell>
          <cell r="D426" t="str">
            <v>CB</v>
          </cell>
          <cell r="E426">
            <v>771.13</v>
          </cell>
          <cell r="F426">
            <v>0</v>
          </cell>
          <cell r="G426" t="str">
            <v>JANUARY</v>
          </cell>
          <cell r="H426">
            <v>2006</v>
          </cell>
        </row>
        <row r="427">
          <cell r="A427" t="str">
            <v>7089-045-0416</v>
          </cell>
          <cell r="B427" t="str">
            <v>77A</v>
          </cell>
          <cell r="C427" t="str">
            <v>60</v>
          </cell>
          <cell r="D427" t="str">
            <v>BR</v>
          </cell>
          <cell r="E427">
            <v>18080.38</v>
          </cell>
          <cell r="F427">
            <v>0</v>
          </cell>
          <cell r="G427" t="str">
            <v>JULY</v>
          </cell>
          <cell r="H427">
            <v>2004</v>
          </cell>
        </row>
        <row r="428">
          <cell r="A428" t="str">
            <v>7098-040-0419</v>
          </cell>
          <cell r="B428" t="str">
            <v>77B</v>
          </cell>
          <cell r="C428" t="str">
            <v>60</v>
          </cell>
          <cell r="D428" t="str">
            <v>TC</v>
          </cell>
          <cell r="E428">
            <v>2906.81</v>
          </cell>
          <cell r="F428">
            <v>0</v>
          </cell>
          <cell r="G428" t="str">
            <v>JUNE</v>
          </cell>
          <cell r="H428">
            <v>2004</v>
          </cell>
        </row>
        <row r="429">
          <cell r="A429" t="str">
            <v>7122-043-0883</v>
          </cell>
          <cell r="B429" t="str">
            <v>77A</v>
          </cell>
          <cell r="C429" t="str">
            <v>60</v>
          </cell>
          <cell r="D429" t="str">
            <v>CD</v>
          </cell>
          <cell r="E429">
            <v>518.99</v>
          </cell>
          <cell r="F429">
            <v>0</v>
          </cell>
          <cell r="G429" t="str">
            <v>AUGUST</v>
          </cell>
          <cell r="H429">
            <v>2004</v>
          </cell>
        </row>
        <row r="430">
          <cell r="A430" t="str">
            <v>7167-040-0119</v>
          </cell>
          <cell r="B430" t="str">
            <v>77B</v>
          </cell>
          <cell r="C430" t="str">
            <v>60</v>
          </cell>
          <cell r="D430" t="str">
            <v>CF</v>
          </cell>
          <cell r="E430">
            <v>94690.16</v>
          </cell>
          <cell r="F430">
            <v>12750</v>
          </cell>
          <cell r="G430" t="str">
            <v>JULY</v>
          </cell>
          <cell r="H430">
            <v>2004</v>
          </cell>
        </row>
        <row r="431">
          <cell r="A431" t="str">
            <v>7200-041-0231</v>
          </cell>
          <cell r="B431" t="str">
            <v>77A</v>
          </cell>
          <cell r="C431" t="str">
            <v>20</v>
          </cell>
          <cell r="D431" t="str">
            <v>CF</v>
          </cell>
          <cell r="E431">
            <v>0</v>
          </cell>
          <cell r="F431">
            <v>0</v>
          </cell>
          <cell r="G431" t="str">
            <v>DECEMBER</v>
          </cell>
          <cell r="H431">
            <v>2004</v>
          </cell>
        </row>
        <row r="432">
          <cell r="A432" t="str">
            <v>7251-042-0731</v>
          </cell>
          <cell r="B432" t="str">
            <v>77B</v>
          </cell>
          <cell r="C432" t="str">
            <v>60</v>
          </cell>
          <cell r="D432" t="str">
            <v>NB</v>
          </cell>
          <cell r="E432">
            <v>10085.44</v>
          </cell>
          <cell r="F432">
            <v>2848</v>
          </cell>
          <cell r="G432" t="str">
            <v>AUGUST</v>
          </cell>
          <cell r="H432">
            <v>2004</v>
          </cell>
        </row>
        <row r="433">
          <cell r="A433" t="str">
            <v>7270-043-0416</v>
          </cell>
          <cell r="B433" t="str">
            <v>77B</v>
          </cell>
          <cell r="C433" t="str">
            <v>20</v>
          </cell>
          <cell r="D433" t="str">
            <v>BR</v>
          </cell>
          <cell r="E433">
            <v>0</v>
          </cell>
          <cell r="F433">
            <v>0</v>
          </cell>
          <cell r="G433" t="str">
            <v>DECEMBER</v>
          </cell>
          <cell r="H433">
            <v>2004</v>
          </cell>
        </row>
        <row r="434">
          <cell r="A434" t="str">
            <v>7277-042-0731</v>
          </cell>
          <cell r="B434" t="str">
            <v>77B</v>
          </cell>
          <cell r="C434" t="str">
            <v>10</v>
          </cell>
          <cell r="D434" t="str">
            <v>NB</v>
          </cell>
          <cell r="E434">
            <v>16857.59</v>
          </cell>
          <cell r="F434">
            <v>0</v>
          </cell>
          <cell r="G434" t="str">
            <v>DECEMBER</v>
          </cell>
          <cell r="H434">
            <v>2004</v>
          </cell>
        </row>
        <row r="435">
          <cell r="A435" t="str">
            <v>7280-040-0441</v>
          </cell>
          <cell r="B435" t="str">
            <v>77A</v>
          </cell>
          <cell r="C435" t="str">
            <v>20</v>
          </cell>
          <cell r="D435" t="str">
            <v>TC</v>
          </cell>
          <cell r="E435">
            <v>0</v>
          </cell>
          <cell r="F435">
            <v>0</v>
          </cell>
          <cell r="G435" t="str">
            <v>JUNE</v>
          </cell>
          <cell r="H435">
            <v>2003</v>
          </cell>
        </row>
        <row r="436">
          <cell r="A436" t="str">
            <v>7291-040-0731</v>
          </cell>
          <cell r="B436" t="str">
            <v>77B</v>
          </cell>
          <cell r="C436" t="str">
            <v>10</v>
          </cell>
          <cell r="D436" t="str">
            <v>NB</v>
          </cell>
          <cell r="E436">
            <v>1829</v>
          </cell>
          <cell r="F436">
            <v>0</v>
          </cell>
          <cell r="G436" t="str">
            <v>JANUARY</v>
          </cell>
          <cell r="H436">
            <v>2005</v>
          </cell>
        </row>
        <row r="437">
          <cell r="A437" t="str">
            <v>7320-043-0883</v>
          </cell>
          <cell r="B437" t="str">
            <v>77B</v>
          </cell>
          <cell r="C437" t="str">
            <v>40</v>
          </cell>
          <cell r="D437" t="str">
            <v>CD</v>
          </cell>
          <cell r="E437">
            <v>918.06</v>
          </cell>
          <cell r="F437">
            <v>651</v>
          </cell>
          <cell r="G437" t="str">
            <v>AUGUST</v>
          </cell>
          <cell r="H437">
            <v>2004</v>
          </cell>
        </row>
        <row r="438">
          <cell r="A438" t="str">
            <v>7320-047-0454</v>
          </cell>
          <cell r="B438" t="str">
            <v>77B</v>
          </cell>
          <cell r="C438" t="str">
            <v>40</v>
          </cell>
          <cell r="D438" t="str">
            <v>WB</v>
          </cell>
          <cell r="E438">
            <v>10077.870000000001</v>
          </cell>
          <cell r="F438">
            <v>0</v>
          </cell>
          <cell r="G438" t="str">
            <v>OCTOBER</v>
          </cell>
          <cell r="H438">
            <v>2004</v>
          </cell>
        </row>
        <row r="439">
          <cell r="A439" t="str">
            <v>7365-043-0416</v>
          </cell>
          <cell r="B439" t="str">
            <v>77A</v>
          </cell>
          <cell r="C439" t="str">
            <v>20</v>
          </cell>
          <cell r="D439" t="str">
            <v>BR</v>
          </cell>
          <cell r="E439">
            <v>45120.79</v>
          </cell>
          <cell r="F439">
            <v>22538.02</v>
          </cell>
          <cell r="G439" t="str">
            <v>DECEMBER</v>
          </cell>
          <cell r="H439">
            <v>2005</v>
          </cell>
        </row>
        <row r="440">
          <cell r="A440" t="str">
            <v>7373-044-0416</v>
          </cell>
          <cell r="B440" t="str">
            <v>77B</v>
          </cell>
          <cell r="C440" t="str">
            <v>30</v>
          </cell>
          <cell r="D440" t="str">
            <v>BR</v>
          </cell>
          <cell r="E440">
            <v>754.64</v>
          </cell>
          <cell r="F440">
            <v>0</v>
          </cell>
          <cell r="G440" t="str">
            <v>NOVEMBER</v>
          </cell>
          <cell r="H440">
            <v>2004</v>
          </cell>
        </row>
        <row r="441">
          <cell r="A441" t="str">
            <v>7384-041-0161</v>
          </cell>
          <cell r="B441" t="str">
            <v>77B</v>
          </cell>
          <cell r="C441" t="str">
            <v>10</v>
          </cell>
          <cell r="D441" t="str">
            <v>CF</v>
          </cell>
          <cell r="E441">
            <v>4327.2</v>
          </cell>
          <cell r="F441">
            <v>0</v>
          </cell>
          <cell r="G441" t="str">
            <v>SEPTEMBER</v>
          </cell>
          <cell r="H441">
            <v>2004</v>
          </cell>
        </row>
        <row r="442">
          <cell r="A442" t="str">
            <v>7408-042-0581</v>
          </cell>
          <cell r="B442" t="str">
            <v>77A</v>
          </cell>
          <cell r="C442" t="str">
            <v>30</v>
          </cell>
          <cell r="D442" t="str">
            <v>GC</v>
          </cell>
          <cell r="E442">
            <v>7541.03</v>
          </cell>
          <cell r="F442">
            <v>0</v>
          </cell>
          <cell r="G442" t="str">
            <v>AUGUST</v>
          </cell>
          <cell r="H442">
            <v>2004</v>
          </cell>
        </row>
        <row r="443">
          <cell r="A443" t="str">
            <v>7451-041-0566</v>
          </cell>
          <cell r="B443" t="str">
            <v>77B</v>
          </cell>
          <cell r="C443" t="str">
            <v>40</v>
          </cell>
          <cell r="D443" t="str">
            <v>MS</v>
          </cell>
          <cell r="E443">
            <v>6249.36</v>
          </cell>
          <cell r="F443">
            <v>651</v>
          </cell>
          <cell r="G443" t="str">
            <v>AUGUST</v>
          </cell>
          <cell r="H443">
            <v>2004</v>
          </cell>
        </row>
        <row r="444">
          <cell r="A444" t="str">
            <v>7533-041-0716</v>
          </cell>
          <cell r="B444" t="str">
            <v>77B</v>
          </cell>
          <cell r="C444" t="str">
            <v>20</v>
          </cell>
          <cell r="D444" t="str">
            <v>CB</v>
          </cell>
          <cell r="E444">
            <v>12181.5</v>
          </cell>
          <cell r="F444">
            <v>6073.29</v>
          </cell>
          <cell r="G444" t="str">
            <v>DECEMBER</v>
          </cell>
          <cell r="H444">
            <v>2004</v>
          </cell>
        </row>
        <row r="445">
          <cell r="A445" t="str">
            <v>7538-042-0566</v>
          </cell>
          <cell r="B445" t="str">
            <v>77B</v>
          </cell>
          <cell r="C445" t="str">
            <v>20</v>
          </cell>
          <cell r="D445" t="str">
            <v>MS</v>
          </cell>
          <cell r="E445">
            <v>722</v>
          </cell>
          <cell r="F445">
            <v>722</v>
          </cell>
          <cell r="G445" t="str">
            <v>SEPTEMBER</v>
          </cell>
          <cell r="H445">
            <v>2004</v>
          </cell>
        </row>
        <row r="446">
          <cell r="A446" t="str">
            <v>7561-044-0882</v>
          </cell>
          <cell r="B446" t="str">
            <v>77B</v>
          </cell>
          <cell r="C446" t="str">
            <v>20</v>
          </cell>
          <cell r="D446" t="str">
            <v>SD</v>
          </cell>
          <cell r="E446">
            <v>0</v>
          </cell>
          <cell r="F446">
            <v>0</v>
          </cell>
          <cell r="G446" t="str">
            <v>DECEMBER</v>
          </cell>
          <cell r="H446">
            <v>2004</v>
          </cell>
        </row>
        <row r="447">
          <cell r="A447" t="str">
            <v>7630-041-0231</v>
          </cell>
          <cell r="B447" t="str">
            <v>77A</v>
          </cell>
          <cell r="C447" t="str">
            <v>60</v>
          </cell>
          <cell r="D447" t="str">
            <v>CF</v>
          </cell>
          <cell r="E447">
            <v>1536.36</v>
          </cell>
          <cell r="F447">
            <v>0</v>
          </cell>
          <cell r="G447" t="str">
            <v>JULY</v>
          </cell>
          <cell r="H447">
            <v>2004</v>
          </cell>
        </row>
        <row r="448">
          <cell r="A448" t="str">
            <v>7684-041-0883</v>
          </cell>
          <cell r="B448" t="str">
            <v>77A</v>
          </cell>
          <cell r="C448" t="str">
            <v>20</v>
          </cell>
          <cell r="D448" t="str">
            <v>CD</v>
          </cell>
          <cell r="E448">
            <v>0</v>
          </cell>
          <cell r="F448">
            <v>0</v>
          </cell>
          <cell r="G448" t="str">
            <v>DECEMBER</v>
          </cell>
          <cell r="H448">
            <v>2004</v>
          </cell>
        </row>
        <row r="449">
          <cell r="A449" t="str">
            <v>7710-048-0454</v>
          </cell>
          <cell r="B449" t="str">
            <v>77B</v>
          </cell>
          <cell r="C449" t="str">
            <v>60</v>
          </cell>
          <cell r="D449" t="str">
            <v>WB</v>
          </cell>
          <cell r="E449">
            <v>3111.34</v>
          </cell>
          <cell r="F449">
            <v>0</v>
          </cell>
          <cell r="G449" t="str">
            <v>AUGUST</v>
          </cell>
          <cell r="H449">
            <v>2004</v>
          </cell>
        </row>
        <row r="450">
          <cell r="A450" t="str">
            <v>7735-042-0880</v>
          </cell>
          <cell r="B450" t="str">
            <v>77B</v>
          </cell>
          <cell r="C450" t="str">
            <v>60</v>
          </cell>
          <cell r="D450" t="str">
            <v>WD</v>
          </cell>
          <cell r="E450">
            <v>3745.96</v>
          </cell>
          <cell r="F450">
            <v>0</v>
          </cell>
          <cell r="G450" t="str">
            <v>JUNE</v>
          </cell>
          <cell r="H450">
            <v>2004</v>
          </cell>
        </row>
        <row r="451">
          <cell r="A451" t="str">
            <v>7751-041-0883</v>
          </cell>
          <cell r="B451" t="str">
            <v>77A</v>
          </cell>
          <cell r="C451" t="str">
            <v>20</v>
          </cell>
          <cell r="D451" t="str">
            <v>CD</v>
          </cell>
          <cell r="E451">
            <v>0</v>
          </cell>
          <cell r="F451">
            <v>0</v>
          </cell>
          <cell r="G451" t="str">
            <v>JULY</v>
          </cell>
          <cell r="H451">
            <v>2004</v>
          </cell>
        </row>
        <row r="452">
          <cell r="A452" t="str">
            <v>7768-042-0731</v>
          </cell>
          <cell r="B452" t="str">
            <v>77B</v>
          </cell>
          <cell r="C452" t="str">
            <v>20</v>
          </cell>
          <cell r="D452" t="str">
            <v>NB</v>
          </cell>
          <cell r="E452">
            <v>0</v>
          </cell>
          <cell r="F452">
            <v>0</v>
          </cell>
          <cell r="G452" t="str">
            <v>DECEMBER</v>
          </cell>
          <cell r="H452">
            <v>2004</v>
          </cell>
        </row>
        <row r="453">
          <cell r="A453" t="str">
            <v>7782-042-0731</v>
          </cell>
          <cell r="B453" t="str">
            <v>77B</v>
          </cell>
          <cell r="C453" t="str">
            <v>60</v>
          </cell>
          <cell r="D453" t="str">
            <v>NB</v>
          </cell>
          <cell r="E453">
            <v>46750.71</v>
          </cell>
          <cell r="F453">
            <v>0</v>
          </cell>
          <cell r="G453" t="str">
            <v>JULY</v>
          </cell>
          <cell r="H453">
            <v>2004</v>
          </cell>
        </row>
        <row r="454">
          <cell r="A454" t="str">
            <v>7790-040-0216</v>
          </cell>
          <cell r="B454" t="str">
            <v>77A</v>
          </cell>
          <cell r="C454" t="str">
            <v>50</v>
          </cell>
          <cell r="D454" t="str">
            <v>BV</v>
          </cell>
          <cell r="E454">
            <v>1762.85</v>
          </cell>
          <cell r="F454">
            <v>0</v>
          </cell>
          <cell r="G454" t="str">
            <v>AUGUST</v>
          </cell>
          <cell r="H454">
            <v>2004</v>
          </cell>
        </row>
        <row r="455">
          <cell r="A455" t="str">
            <v>7801-042-0731</v>
          </cell>
          <cell r="B455" t="str">
            <v>77B</v>
          </cell>
          <cell r="C455" t="str">
            <v>20</v>
          </cell>
          <cell r="D455" t="str">
            <v>NB</v>
          </cell>
          <cell r="E455">
            <v>16561.900000000001</v>
          </cell>
          <cell r="F455">
            <v>0</v>
          </cell>
          <cell r="G455" t="str">
            <v>DECEMBER</v>
          </cell>
          <cell r="H455">
            <v>2004</v>
          </cell>
        </row>
        <row r="456">
          <cell r="A456" t="str">
            <v>7865-043-0727</v>
          </cell>
          <cell r="B456" t="str">
            <v>77B</v>
          </cell>
          <cell r="C456" t="str">
            <v>20</v>
          </cell>
          <cell r="D456" t="str">
            <v>SB</v>
          </cell>
          <cell r="E456">
            <v>0</v>
          </cell>
          <cell r="F456">
            <v>0</v>
          </cell>
          <cell r="G456" t="str">
            <v>JULY</v>
          </cell>
          <cell r="H456">
            <v>2006</v>
          </cell>
        </row>
        <row r="457">
          <cell r="A457" t="str">
            <v>7885-042-0716</v>
          </cell>
          <cell r="B457" t="str">
            <v>77A</v>
          </cell>
          <cell r="C457" t="str">
            <v>60</v>
          </cell>
          <cell r="D457" t="str">
            <v>CB</v>
          </cell>
          <cell r="E457">
            <v>5720.78</v>
          </cell>
          <cell r="F457">
            <v>0</v>
          </cell>
          <cell r="G457" t="str">
            <v>AUGUST</v>
          </cell>
          <cell r="H457">
            <v>2004</v>
          </cell>
        </row>
        <row r="458">
          <cell r="A458" t="str">
            <v>7926-044-0727</v>
          </cell>
          <cell r="B458" t="str">
            <v>77B</v>
          </cell>
          <cell r="C458" t="str">
            <v>60</v>
          </cell>
          <cell r="D458" t="str">
            <v>SB</v>
          </cell>
          <cell r="E458">
            <v>3825.95</v>
          </cell>
          <cell r="F458">
            <v>0</v>
          </cell>
          <cell r="G458" t="str">
            <v>JULY</v>
          </cell>
          <cell r="H458">
            <v>2004</v>
          </cell>
        </row>
        <row r="459">
          <cell r="A459" t="str">
            <v>7936-045-0416</v>
          </cell>
          <cell r="B459" t="str">
            <v>77A</v>
          </cell>
          <cell r="C459" t="str">
            <v>30</v>
          </cell>
          <cell r="D459" t="str">
            <v>BR</v>
          </cell>
          <cell r="E459">
            <v>3106.02</v>
          </cell>
          <cell r="F459">
            <v>0</v>
          </cell>
          <cell r="G459" t="str">
            <v>SEPTEMBER</v>
          </cell>
          <cell r="H459">
            <v>2004</v>
          </cell>
        </row>
        <row r="460">
          <cell r="A460" t="str">
            <v>7942-044-0416</v>
          </cell>
          <cell r="B460" t="str">
            <v>77B</v>
          </cell>
          <cell r="C460" t="str">
            <v>30</v>
          </cell>
          <cell r="D460" t="str">
            <v>BR</v>
          </cell>
          <cell r="E460">
            <v>13263.3</v>
          </cell>
          <cell r="F460">
            <v>0</v>
          </cell>
          <cell r="G460" t="str">
            <v>JUNE</v>
          </cell>
          <cell r="H460">
            <v>2005</v>
          </cell>
        </row>
        <row r="461">
          <cell r="A461" t="str">
            <v>7955-041-0231</v>
          </cell>
          <cell r="B461" t="str">
            <v>77A</v>
          </cell>
          <cell r="C461" t="str">
            <v>60</v>
          </cell>
          <cell r="D461" t="str">
            <v>CF</v>
          </cell>
          <cell r="E461">
            <v>275.97000000000003</v>
          </cell>
          <cell r="F461">
            <v>0</v>
          </cell>
          <cell r="G461" t="str">
            <v>JULY</v>
          </cell>
          <cell r="H461">
            <v>2004</v>
          </cell>
        </row>
        <row r="462">
          <cell r="A462" t="str">
            <v>7979-041-0547</v>
          </cell>
          <cell r="B462" t="str">
            <v>77A</v>
          </cell>
          <cell r="C462" t="str">
            <v>60</v>
          </cell>
          <cell r="D462" t="str">
            <v>GC</v>
          </cell>
          <cell r="E462">
            <v>322.26</v>
          </cell>
          <cell r="F462">
            <v>161</v>
          </cell>
          <cell r="G462" t="str">
            <v>JULY</v>
          </cell>
          <cell r="H462">
            <v>2004</v>
          </cell>
        </row>
        <row r="463">
          <cell r="A463" t="str">
            <v>8003-044-0727</v>
          </cell>
          <cell r="B463" t="str">
            <v>77B</v>
          </cell>
          <cell r="C463" t="str">
            <v>30</v>
          </cell>
          <cell r="D463" t="str">
            <v>SB</v>
          </cell>
          <cell r="E463">
            <v>7418.51</v>
          </cell>
          <cell r="F463">
            <v>1647.65</v>
          </cell>
          <cell r="G463" t="str">
            <v>AUGUST</v>
          </cell>
          <cell r="H463">
            <v>2004</v>
          </cell>
        </row>
        <row r="464">
          <cell r="A464" t="str">
            <v>8098-041-0231</v>
          </cell>
          <cell r="B464" t="str">
            <v>77A</v>
          </cell>
          <cell r="C464" t="str">
            <v>50</v>
          </cell>
          <cell r="D464" t="str">
            <v>CF</v>
          </cell>
          <cell r="E464">
            <v>2044.29</v>
          </cell>
          <cell r="F464">
            <v>0</v>
          </cell>
          <cell r="G464" t="str">
            <v>JULY</v>
          </cell>
          <cell r="H464">
            <v>2004</v>
          </cell>
        </row>
        <row r="465">
          <cell r="A465" t="str">
            <v>8100-042-0731</v>
          </cell>
          <cell r="B465" t="str">
            <v>77B</v>
          </cell>
          <cell r="C465" t="str">
            <v>10</v>
          </cell>
          <cell r="D465" t="str">
            <v>NB</v>
          </cell>
          <cell r="E465">
            <v>18226.259999999998</v>
          </cell>
          <cell r="F465">
            <v>0</v>
          </cell>
          <cell r="G465" t="str">
            <v>NOVEMBER</v>
          </cell>
          <cell r="H465">
            <v>2004</v>
          </cell>
        </row>
        <row r="466">
          <cell r="A466" t="str">
            <v>8108-040-0416</v>
          </cell>
          <cell r="B466" t="str">
            <v>77B</v>
          </cell>
          <cell r="C466" t="str">
            <v>60</v>
          </cell>
          <cell r="D466" t="str">
            <v>BR</v>
          </cell>
          <cell r="E466">
            <v>20253.669999999998</v>
          </cell>
          <cell r="F466">
            <v>10202</v>
          </cell>
          <cell r="G466" t="str">
            <v>AUGUST</v>
          </cell>
          <cell r="H466">
            <v>2004</v>
          </cell>
        </row>
        <row r="467">
          <cell r="A467" t="str">
            <v>8159-045-0416</v>
          </cell>
          <cell r="B467" t="str">
            <v>77A</v>
          </cell>
          <cell r="C467" t="str">
            <v>60</v>
          </cell>
          <cell r="D467" t="str">
            <v>BR</v>
          </cell>
          <cell r="E467">
            <v>2242.08</v>
          </cell>
          <cell r="F467">
            <v>0</v>
          </cell>
          <cell r="G467" t="str">
            <v>JULY</v>
          </cell>
          <cell r="H467">
            <v>2004</v>
          </cell>
        </row>
        <row r="468">
          <cell r="A468" t="str">
            <v>8182-041-0454</v>
          </cell>
          <cell r="B468" t="str">
            <v>77A</v>
          </cell>
          <cell r="C468" t="str">
            <v>10</v>
          </cell>
          <cell r="D468" t="str">
            <v>WB</v>
          </cell>
          <cell r="E468">
            <v>0</v>
          </cell>
          <cell r="F468">
            <v>0</v>
          </cell>
          <cell r="G468" t="str">
            <v>NOVEMBER</v>
          </cell>
          <cell r="H468">
            <v>2005</v>
          </cell>
        </row>
        <row r="469">
          <cell r="A469" t="str">
            <v>8196-042-0119</v>
          </cell>
          <cell r="B469" t="str">
            <v>77B</v>
          </cell>
          <cell r="C469" t="str">
            <v>10</v>
          </cell>
          <cell r="D469" t="str">
            <v>CF</v>
          </cell>
          <cell r="E469">
            <v>28980.41</v>
          </cell>
          <cell r="F469">
            <v>0</v>
          </cell>
          <cell r="G469" t="str">
            <v>NOVEMBER</v>
          </cell>
          <cell r="H469">
            <v>2004</v>
          </cell>
        </row>
        <row r="470">
          <cell r="A470" t="str">
            <v>8206-045-0416</v>
          </cell>
          <cell r="B470" t="str">
            <v>77B</v>
          </cell>
          <cell r="C470" t="str">
            <v>50</v>
          </cell>
          <cell r="D470" t="str">
            <v>BR</v>
          </cell>
          <cell r="E470">
            <v>4391.87</v>
          </cell>
          <cell r="F470">
            <v>0</v>
          </cell>
          <cell r="G470" t="str">
            <v>JULY</v>
          </cell>
          <cell r="H470">
            <v>2004</v>
          </cell>
        </row>
        <row r="471">
          <cell r="A471" t="str">
            <v>8238-045-0416</v>
          </cell>
          <cell r="B471" t="str">
            <v>77B</v>
          </cell>
          <cell r="C471" t="str">
            <v>20</v>
          </cell>
          <cell r="D471" t="str">
            <v>BR</v>
          </cell>
          <cell r="E471">
            <v>0</v>
          </cell>
          <cell r="F471">
            <v>0</v>
          </cell>
          <cell r="G471" t="str">
            <v>SEPTEMBER</v>
          </cell>
          <cell r="H471">
            <v>2004</v>
          </cell>
        </row>
        <row r="472">
          <cell r="A472" t="str">
            <v>8243-042-0731</v>
          </cell>
          <cell r="B472" t="str">
            <v>77B</v>
          </cell>
          <cell r="C472" t="str">
            <v>20</v>
          </cell>
          <cell r="D472" t="str">
            <v>NB</v>
          </cell>
          <cell r="E472">
            <v>0</v>
          </cell>
          <cell r="F472">
            <v>0</v>
          </cell>
          <cell r="G472" t="str">
            <v>SEPTEMBER</v>
          </cell>
          <cell r="H472">
            <v>2004</v>
          </cell>
        </row>
        <row r="473">
          <cell r="A473" t="str">
            <v>8251-044-0416</v>
          </cell>
          <cell r="B473" t="str">
            <v>77A</v>
          </cell>
          <cell r="C473" t="str">
            <v>60</v>
          </cell>
          <cell r="D473" t="str">
            <v>BR</v>
          </cell>
          <cell r="E473">
            <v>6046.57</v>
          </cell>
          <cell r="F473">
            <v>0</v>
          </cell>
          <cell r="G473" t="str">
            <v>JULY</v>
          </cell>
          <cell r="H473">
            <v>2004</v>
          </cell>
        </row>
        <row r="474">
          <cell r="A474" t="str">
            <v>8252-042-0581</v>
          </cell>
          <cell r="B474" t="str">
            <v>77B</v>
          </cell>
          <cell r="C474" t="str">
            <v>20</v>
          </cell>
          <cell r="D474" t="str">
            <v>GC</v>
          </cell>
          <cell r="E474">
            <v>11596.2</v>
          </cell>
          <cell r="F474">
            <v>5798.09</v>
          </cell>
          <cell r="G474" t="str">
            <v>DECEMBER</v>
          </cell>
          <cell r="H474">
            <v>2004</v>
          </cell>
        </row>
        <row r="475">
          <cell r="A475" t="str">
            <v>8257-040-0438</v>
          </cell>
          <cell r="B475" t="str">
            <v>77A</v>
          </cell>
          <cell r="C475" t="str">
            <v>40</v>
          </cell>
          <cell r="D475" t="str">
            <v>TC</v>
          </cell>
          <cell r="E475">
            <v>1202.51</v>
          </cell>
          <cell r="F475">
            <v>0</v>
          </cell>
          <cell r="G475" t="str">
            <v>FEBRUARY</v>
          </cell>
          <cell r="H475">
            <v>2005</v>
          </cell>
        </row>
        <row r="476">
          <cell r="A476" t="str">
            <v>8263-043-0416</v>
          </cell>
          <cell r="B476" t="str">
            <v>77B</v>
          </cell>
          <cell r="C476" t="str">
            <v>50</v>
          </cell>
          <cell r="D476" t="str">
            <v>BR</v>
          </cell>
          <cell r="E476">
            <v>30603.26</v>
          </cell>
          <cell r="F476">
            <v>14463</v>
          </cell>
          <cell r="G476" t="str">
            <v>AUGUST</v>
          </cell>
          <cell r="H476">
            <v>2004</v>
          </cell>
        </row>
        <row r="477">
          <cell r="A477" t="str">
            <v>8265-044-0454</v>
          </cell>
          <cell r="B477" t="str">
            <v>77A</v>
          </cell>
          <cell r="C477" t="str">
            <v>10</v>
          </cell>
          <cell r="D477" t="str">
            <v>WB</v>
          </cell>
          <cell r="E477">
            <v>0</v>
          </cell>
          <cell r="F477">
            <v>0</v>
          </cell>
          <cell r="G477" t="str">
            <v>MAY</v>
          </cell>
          <cell r="H477">
            <v>2005</v>
          </cell>
        </row>
        <row r="478">
          <cell r="A478" t="str">
            <v>8270-040-0231</v>
          </cell>
          <cell r="B478" t="str">
            <v>77A</v>
          </cell>
          <cell r="C478" t="str">
            <v>20</v>
          </cell>
          <cell r="D478" t="str">
            <v>CF</v>
          </cell>
          <cell r="E478">
            <v>0</v>
          </cell>
          <cell r="F478">
            <v>0</v>
          </cell>
          <cell r="G478" t="str">
            <v>NOVEMBER</v>
          </cell>
          <cell r="H478">
            <v>2004</v>
          </cell>
        </row>
        <row r="479">
          <cell r="A479" t="str">
            <v>8292-044-0882</v>
          </cell>
          <cell r="B479" t="str">
            <v>77A</v>
          </cell>
          <cell r="C479" t="str">
            <v>10</v>
          </cell>
          <cell r="D479" t="str">
            <v>SD</v>
          </cell>
          <cell r="E479">
            <v>1144.77</v>
          </cell>
          <cell r="F479">
            <v>570</v>
          </cell>
          <cell r="G479" t="str">
            <v>AUGUST</v>
          </cell>
          <cell r="H479">
            <v>2004</v>
          </cell>
        </row>
        <row r="480">
          <cell r="A480" t="str">
            <v>8298-042-0731</v>
          </cell>
          <cell r="B480" t="str">
            <v>77B</v>
          </cell>
          <cell r="C480" t="str">
            <v>60</v>
          </cell>
          <cell r="D480" t="str">
            <v>NB</v>
          </cell>
          <cell r="E480">
            <v>32234.29</v>
          </cell>
          <cell r="F480">
            <v>0</v>
          </cell>
          <cell r="G480" t="str">
            <v>AUGUST</v>
          </cell>
          <cell r="H480">
            <v>2004</v>
          </cell>
        </row>
        <row r="481">
          <cell r="A481" t="str">
            <v>8311-042-0731</v>
          </cell>
          <cell r="B481" t="str">
            <v>77B</v>
          </cell>
          <cell r="C481" t="str">
            <v>30</v>
          </cell>
          <cell r="D481" t="str">
            <v>NB</v>
          </cell>
          <cell r="E481">
            <v>7753.89</v>
          </cell>
          <cell r="F481">
            <v>3876.95</v>
          </cell>
          <cell r="G481" t="str">
            <v>AUGUST</v>
          </cell>
          <cell r="H481">
            <v>2004</v>
          </cell>
        </row>
        <row r="482">
          <cell r="A482" t="str">
            <v>8316-041-0547</v>
          </cell>
          <cell r="B482" t="str">
            <v>77A</v>
          </cell>
          <cell r="C482" t="str">
            <v>10</v>
          </cell>
          <cell r="D482" t="str">
            <v>GC</v>
          </cell>
          <cell r="E482">
            <v>3294.53</v>
          </cell>
          <cell r="F482">
            <v>0</v>
          </cell>
          <cell r="G482" t="str">
            <v>NOVEMBER</v>
          </cell>
          <cell r="H482">
            <v>2004</v>
          </cell>
        </row>
        <row r="483">
          <cell r="A483" t="str">
            <v>8337-042-0566</v>
          </cell>
          <cell r="B483" t="str">
            <v>77A</v>
          </cell>
          <cell r="C483" t="str">
            <v>60</v>
          </cell>
          <cell r="D483" t="str">
            <v>MS</v>
          </cell>
          <cell r="E483">
            <v>1297.8900000000001</v>
          </cell>
          <cell r="F483">
            <v>0</v>
          </cell>
          <cell r="G483" t="str">
            <v>JULY</v>
          </cell>
          <cell r="H483">
            <v>2004</v>
          </cell>
        </row>
        <row r="484">
          <cell r="A484" t="str">
            <v>8341-042-0581</v>
          </cell>
          <cell r="B484" t="str">
            <v>77B</v>
          </cell>
          <cell r="C484" t="str">
            <v>40</v>
          </cell>
          <cell r="D484" t="str">
            <v>GC</v>
          </cell>
          <cell r="E484">
            <v>4617.8900000000003</v>
          </cell>
          <cell r="F484">
            <v>1164</v>
          </cell>
          <cell r="G484" t="str">
            <v>AUGUST</v>
          </cell>
          <cell r="H484">
            <v>2004</v>
          </cell>
        </row>
        <row r="485">
          <cell r="A485" t="str">
            <v>8365-041-0880</v>
          </cell>
          <cell r="B485" t="str">
            <v>77B</v>
          </cell>
          <cell r="C485" t="str">
            <v>60</v>
          </cell>
          <cell r="D485" t="str">
            <v>WD</v>
          </cell>
          <cell r="E485">
            <v>15883.76</v>
          </cell>
          <cell r="F485">
            <v>0</v>
          </cell>
          <cell r="G485" t="str">
            <v>MAY</v>
          </cell>
          <cell r="H485">
            <v>2004</v>
          </cell>
        </row>
        <row r="486">
          <cell r="A486" t="str">
            <v>8366-041-0880</v>
          </cell>
          <cell r="B486" t="str">
            <v>77B</v>
          </cell>
          <cell r="C486" t="str">
            <v>10</v>
          </cell>
          <cell r="D486" t="str">
            <v>WD</v>
          </cell>
          <cell r="E486">
            <v>0</v>
          </cell>
          <cell r="F486">
            <v>0</v>
          </cell>
          <cell r="G486" t="str">
            <v>JULY</v>
          </cell>
          <cell r="H486">
            <v>2004</v>
          </cell>
        </row>
        <row r="487">
          <cell r="A487" t="str">
            <v>8371-041-0547</v>
          </cell>
          <cell r="B487" t="str">
            <v>77B</v>
          </cell>
          <cell r="C487" t="str">
            <v>10</v>
          </cell>
          <cell r="D487" t="str">
            <v>GC</v>
          </cell>
          <cell r="E487">
            <v>105007.79</v>
          </cell>
          <cell r="F487">
            <v>0</v>
          </cell>
          <cell r="G487" t="str">
            <v>SEPTEMBER</v>
          </cell>
          <cell r="H487">
            <v>2004</v>
          </cell>
        </row>
        <row r="488">
          <cell r="A488" t="str">
            <v>8395-044-0416</v>
          </cell>
          <cell r="B488" t="str">
            <v>77A</v>
          </cell>
          <cell r="C488" t="str">
            <v>50</v>
          </cell>
          <cell r="D488" t="str">
            <v>BR</v>
          </cell>
          <cell r="E488">
            <v>3242.72</v>
          </cell>
          <cell r="F488">
            <v>0</v>
          </cell>
          <cell r="G488" t="str">
            <v>AUGUST</v>
          </cell>
          <cell r="H488">
            <v>2004</v>
          </cell>
        </row>
        <row r="489">
          <cell r="A489" t="str">
            <v>8396-044-0416</v>
          </cell>
          <cell r="B489" t="str">
            <v>77A</v>
          </cell>
          <cell r="C489" t="str">
            <v>40</v>
          </cell>
          <cell r="D489" t="str">
            <v>BR</v>
          </cell>
          <cell r="E489">
            <v>2964.31</v>
          </cell>
          <cell r="F489">
            <v>0</v>
          </cell>
          <cell r="G489" t="str">
            <v>OCTOBER</v>
          </cell>
          <cell r="H489">
            <v>2004</v>
          </cell>
        </row>
        <row r="490">
          <cell r="A490" t="str">
            <v>8406-041-0883</v>
          </cell>
          <cell r="B490" t="str">
            <v>77B</v>
          </cell>
          <cell r="C490" t="str">
            <v>10</v>
          </cell>
          <cell r="D490" t="str">
            <v>CD</v>
          </cell>
          <cell r="E490">
            <v>0</v>
          </cell>
          <cell r="F490">
            <v>0</v>
          </cell>
          <cell r="G490" t="str">
            <v>NOVEMBER</v>
          </cell>
          <cell r="H490">
            <v>2004</v>
          </cell>
        </row>
        <row r="491">
          <cell r="A491" t="str">
            <v>8440-042-0880</v>
          </cell>
          <cell r="B491" t="str">
            <v>77B</v>
          </cell>
          <cell r="C491" t="str">
            <v>60</v>
          </cell>
          <cell r="D491" t="str">
            <v>WD</v>
          </cell>
          <cell r="E491">
            <v>5900.37</v>
          </cell>
          <cell r="F491">
            <v>0</v>
          </cell>
          <cell r="G491" t="str">
            <v>JUNE</v>
          </cell>
          <cell r="H491">
            <v>2004</v>
          </cell>
        </row>
        <row r="492">
          <cell r="A492" t="str">
            <v>8451-045-0416</v>
          </cell>
          <cell r="B492" t="str">
            <v>77B</v>
          </cell>
          <cell r="C492" t="str">
            <v>50</v>
          </cell>
          <cell r="D492" t="str">
            <v>BR</v>
          </cell>
          <cell r="E492">
            <v>6881.61</v>
          </cell>
          <cell r="F492">
            <v>0</v>
          </cell>
          <cell r="G492" t="str">
            <v>AUGUST</v>
          </cell>
          <cell r="H492">
            <v>2004</v>
          </cell>
        </row>
        <row r="493">
          <cell r="A493" t="str">
            <v>8500-047-0454</v>
          </cell>
          <cell r="B493" t="str">
            <v>77A</v>
          </cell>
          <cell r="C493" t="str">
            <v>10</v>
          </cell>
          <cell r="D493" t="str">
            <v>WB</v>
          </cell>
          <cell r="E493">
            <v>2472.41</v>
          </cell>
          <cell r="F493">
            <v>0</v>
          </cell>
          <cell r="G493" t="str">
            <v>APRIL</v>
          </cell>
          <cell r="H493">
            <v>2005</v>
          </cell>
        </row>
        <row r="494">
          <cell r="A494" t="str">
            <v>8505-040-0581</v>
          </cell>
          <cell r="B494" t="str">
            <v>77B</v>
          </cell>
          <cell r="C494" t="str">
            <v>10</v>
          </cell>
          <cell r="D494" t="str">
            <v>GC</v>
          </cell>
          <cell r="E494">
            <v>10885.76</v>
          </cell>
          <cell r="F494">
            <v>5465</v>
          </cell>
          <cell r="G494" t="str">
            <v>NOVEMBER</v>
          </cell>
          <cell r="H494">
            <v>2004</v>
          </cell>
        </row>
        <row r="495">
          <cell r="A495" t="str">
            <v>8583-041-0875</v>
          </cell>
          <cell r="B495" t="str">
            <v>77B</v>
          </cell>
          <cell r="C495" t="str">
            <v>10</v>
          </cell>
          <cell r="D495" t="str">
            <v>ND</v>
          </cell>
          <cell r="E495">
            <v>0</v>
          </cell>
          <cell r="F495">
            <v>0</v>
          </cell>
          <cell r="G495" t="str">
            <v>DECEMBER</v>
          </cell>
          <cell r="H495">
            <v>2004</v>
          </cell>
        </row>
        <row r="496">
          <cell r="A496" t="str">
            <v>8584-042-0566</v>
          </cell>
          <cell r="B496" t="str">
            <v>77B</v>
          </cell>
          <cell r="C496" t="str">
            <v>60</v>
          </cell>
          <cell r="D496" t="str">
            <v>MS</v>
          </cell>
          <cell r="E496">
            <v>4326.17</v>
          </cell>
          <cell r="F496">
            <v>0</v>
          </cell>
          <cell r="G496" t="str">
            <v>JULY</v>
          </cell>
          <cell r="H496">
            <v>2004</v>
          </cell>
        </row>
        <row r="497">
          <cell r="A497" t="str">
            <v>8637-041-0231</v>
          </cell>
          <cell r="B497" t="str">
            <v>77A</v>
          </cell>
          <cell r="C497" t="str">
            <v>60</v>
          </cell>
          <cell r="D497" t="str">
            <v>CF</v>
          </cell>
          <cell r="E497">
            <v>205.95</v>
          </cell>
          <cell r="F497">
            <v>0</v>
          </cell>
          <cell r="G497" t="str">
            <v>AUGUST</v>
          </cell>
          <cell r="H497">
            <v>2004</v>
          </cell>
        </row>
        <row r="498">
          <cell r="A498" t="str">
            <v>8673-041-0231</v>
          </cell>
          <cell r="B498" t="str">
            <v>77B</v>
          </cell>
          <cell r="C498" t="str">
            <v>60</v>
          </cell>
          <cell r="D498" t="str">
            <v>CF</v>
          </cell>
          <cell r="E498">
            <v>22151.62</v>
          </cell>
          <cell r="F498">
            <v>0</v>
          </cell>
          <cell r="G498" t="str">
            <v>JULY</v>
          </cell>
          <cell r="H498">
            <v>2004</v>
          </cell>
        </row>
        <row r="499">
          <cell r="A499" t="str">
            <v>8686-041-0581</v>
          </cell>
          <cell r="B499" t="str">
            <v>77B</v>
          </cell>
          <cell r="C499" t="str">
            <v>20</v>
          </cell>
          <cell r="D499" t="str">
            <v>GC</v>
          </cell>
          <cell r="E499">
            <v>6089.82</v>
          </cell>
          <cell r="F499">
            <v>0</v>
          </cell>
          <cell r="G499" t="str">
            <v>DECEMBER</v>
          </cell>
          <cell r="H499">
            <v>2005</v>
          </cell>
        </row>
        <row r="500">
          <cell r="A500" t="str">
            <v>8702-044-0416</v>
          </cell>
          <cell r="B500" t="str">
            <v>77B</v>
          </cell>
          <cell r="C500" t="str">
            <v>40</v>
          </cell>
          <cell r="D500" t="str">
            <v>BR</v>
          </cell>
          <cell r="E500">
            <v>21855.38</v>
          </cell>
          <cell r="F500">
            <v>5496.44</v>
          </cell>
          <cell r="G500" t="str">
            <v>AUGUST</v>
          </cell>
          <cell r="H500">
            <v>2004</v>
          </cell>
        </row>
        <row r="501">
          <cell r="A501" t="str">
            <v>8707-048-0454</v>
          </cell>
          <cell r="B501" t="str">
            <v>77B</v>
          </cell>
          <cell r="C501" t="str">
            <v>60</v>
          </cell>
          <cell r="D501" t="str">
            <v>WB</v>
          </cell>
          <cell r="E501">
            <v>9595.1200000000008</v>
          </cell>
          <cell r="F501">
            <v>0</v>
          </cell>
          <cell r="G501" t="str">
            <v>AUGUST</v>
          </cell>
          <cell r="H501">
            <v>2004</v>
          </cell>
        </row>
        <row r="502">
          <cell r="A502" t="str">
            <v>8709-042-0581</v>
          </cell>
          <cell r="B502" t="str">
            <v>77A</v>
          </cell>
          <cell r="C502" t="str">
            <v>60</v>
          </cell>
          <cell r="D502" t="str">
            <v>GC</v>
          </cell>
          <cell r="E502">
            <v>2577.15</v>
          </cell>
          <cell r="F502">
            <v>0</v>
          </cell>
          <cell r="G502" t="str">
            <v>JULY</v>
          </cell>
          <cell r="H502">
            <v>2004</v>
          </cell>
        </row>
        <row r="503">
          <cell r="A503" t="str">
            <v>8712-044-0216</v>
          </cell>
          <cell r="B503" t="str">
            <v>77A</v>
          </cell>
          <cell r="C503" t="str">
            <v>10</v>
          </cell>
          <cell r="D503" t="str">
            <v>BV</v>
          </cell>
          <cell r="E503">
            <v>1472.02</v>
          </cell>
          <cell r="F503">
            <v>892.18</v>
          </cell>
          <cell r="G503" t="str">
            <v>AUGUST</v>
          </cell>
          <cell r="H503">
            <v>2004</v>
          </cell>
        </row>
        <row r="504">
          <cell r="A504" t="str">
            <v>8732-042-0119</v>
          </cell>
          <cell r="B504" t="str">
            <v>77B</v>
          </cell>
          <cell r="C504" t="str">
            <v>10</v>
          </cell>
          <cell r="D504" t="str">
            <v>CF</v>
          </cell>
          <cell r="E504">
            <v>4319.79</v>
          </cell>
          <cell r="F504">
            <v>0</v>
          </cell>
          <cell r="G504" t="str">
            <v>OCTOBER</v>
          </cell>
          <cell r="H504">
            <v>2004</v>
          </cell>
        </row>
        <row r="505">
          <cell r="A505" t="str">
            <v>8768-042-0731</v>
          </cell>
          <cell r="B505" t="str">
            <v>77B</v>
          </cell>
          <cell r="C505" t="str">
            <v>20</v>
          </cell>
          <cell r="D505" t="str">
            <v>NB</v>
          </cell>
          <cell r="E505">
            <v>1517.65</v>
          </cell>
          <cell r="F505">
            <v>756.64</v>
          </cell>
          <cell r="G505" t="str">
            <v>SEPTEMBER</v>
          </cell>
          <cell r="H505">
            <v>2004</v>
          </cell>
        </row>
        <row r="506">
          <cell r="A506" t="str">
            <v>8778-040-0441</v>
          </cell>
          <cell r="B506" t="str">
            <v>77A</v>
          </cell>
          <cell r="C506" t="str">
            <v>60</v>
          </cell>
          <cell r="D506" t="str">
            <v>TC</v>
          </cell>
          <cell r="E506">
            <v>2406.31</v>
          </cell>
          <cell r="F506">
            <v>0</v>
          </cell>
          <cell r="G506" t="str">
            <v>JULY</v>
          </cell>
          <cell r="H506">
            <v>2004</v>
          </cell>
        </row>
        <row r="507">
          <cell r="A507" t="str">
            <v>8796-042-0566</v>
          </cell>
          <cell r="B507" t="str">
            <v>77B</v>
          </cell>
          <cell r="C507" t="str">
            <v>60</v>
          </cell>
          <cell r="D507" t="str">
            <v>MS</v>
          </cell>
          <cell r="E507">
            <v>7091.03</v>
          </cell>
          <cell r="F507">
            <v>0</v>
          </cell>
          <cell r="G507" t="str">
            <v>JULY</v>
          </cell>
          <cell r="H507">
            <v>2004</v>
          </cell>
        </row>
        <row r="508">
          <cell r="A508" t="str">
            <v>8824-041-0547</v>
          </cell>
          <cell r="B508" t="str">
            <v>77B</v>
          </cell>
          <cell r="C508" t="str">
            <v>10</v>
          </cell>
          <cell r="D508" t="str">
            <v>GC</v>
          </cell>
          <cell r="E508">
            <v>66106.600000000006</v>
          </cell>
          <cell r="F508">
            <v>0</v>
          </cell>
          <cell r="G508" t="str">
            <v>NOVEMBER</v>
          </cell>
          <cell r="H508">
            <v>2004</v>
          </cell>
        </row>
        <row r="509">
          <cell r="A509" t="str">
            <v>8830-042-0566</v>
          </cell>
          <cell r="B509" t="str">
            <v>77B</v>
          </cell>
          <cell r="C509" t="str">
            <v>10</v>
          </cell>
          <cell r="D509" t="str">
            <v>MS</v>
          </cell>
          <cell r="E509">
            <v>0</v>
          </cell>
          <cell r="F509">
            <v>0</v>
          </cell>
          <cell r="G509" t="str">
            <v>SEPTEMBER</v>
          </cell>
          <cell r="H509">
            <v>2004</v>
          </cell>
        </row>
        <row r="510">
          <cell r="A510" t="str">
            <v>8834-042-0566</v>
          </cell>
          <cell r="B510" t="str">
            <v>77A</v>
          </cell>
          <cell r="C510" t="str">
            <v>60</v>
          </cell>
          <cell r="D510" t="str">
            <v>MS</v>
          </cell>
          <cell r="E510">
            <v>3918.33</v>
          </cell>
          <cell r="F510">
            <v>1429.66</v>
          </cell>
          <cell r="G510" t="str">
            <v>JULY</v>
          </cell>
          <cell r="H510">
            <v>2004</v>
          </cell>
        </row>
        <row r="511">
          <cell r="A511" t="str">
            <v>8840-042-0731</v>
          </cell>
          <cell r="B511" t="str">
            <v>77B</v>
          </cell>
          <cell r="C511" t="str">
            <v>10</v>
          </cell>
          <cell r="D511" t="str">
            <v>NB</v>
          </cell>
          <cell r="E511">
            <v>0</v>
          </cell>
          <cell r="F511">
            <v>0</v>
          </cell>
          <cell r="G511" t="str">
            <v>SEPTEMBER</v>
          </cell>
          <cell r="H511">
            <v>2004</v>
          </cell>
        </row>
        <row r="512">
          <cell r="A512" t="str">
            <v>8841-042-0731</v>
          </cell>
          <cell r="B512" t="str">
            <v>77B</v>
          </cell>
          <cell r="C512" t="str">
            <v>10</v>
          </cell>
          <cell r="D512" t="str">
            <v>NB</v>
          </cell>
          <cell r="E512">
            <v>27154.69</v>
          </cell>
          <cell r="F512">
            <v>0</v>
          </cell>
          <cell r="G512" t="str">
            <v>SEPTEMBER</v>
          </cell>
          <cell r="H512">
            <v>2004</v>
          </cell>
        </row>
        <row r="513">
          <cell r="A513" t="str">
            <v>8841-044-0727</v>
          </cell>
          <cell r="B513" t="str">
            <v>77B</v>
          </cell>
          <cell r="C513" t="str">
            <v>20</v>
          </cell>
          <cell r="D513" t="str">
            <v>SB</v>
          </cell>
          <cell r="E513">
            <v>0</v>
          </cell>
          <cell r="F513">
            <v>0</v>
          </cell>
          <cell r="G513" t="str">
            <v>AUGUST</v>
          </cell>
          <cell r="H513">
            <v>2004</v>
          </cell>
        </row>
        <row r="514">
          <cell r="A514" t="str">
            <v>8842-042-0119</v>
          </cell>
          <cell r="B514" t="str">
            <v>77B</v>
          </cell>
          <cell r="C514" t="str">
            <v>10</v>
          </cell>
          <cell r="D514" t="str">
            <v>CF</v>
          </cell>
          <cell r="E514">
            <v>1261.8699999999999</v>
          </cell>
          <cell r="F514">
            <v>0</v>
          </cell>
          <cell r="G514" t="str">
            <v>SEPTEMBER</v>
          </cell>
          <cell r="H514">
            <v>2004</v>
          </cell>
        </row>
        <row r="515">
          <cell r="A515" t="str">
            <v>8854-044-0727</v>
          </cell>
          <cell r="B515" t="str">
            <v>77A</v>
          </cell>
          <cell r="C515" t="str">
            <v>20</v>
          </cell>
          <cell r="D515" t="str">
            <v>SB</v>
          </cell>
          <cell r="E515">
            <v>0</v>
          </cell>
          <cell r="F515">
            <v>0</v>
          </cell>
          <cell r="G515" t="str">
            <v>AUGUST</v>
          </cell>
          <cell r="H515">
            <v>2004</v>
          </cell>
        </row>
        <row r="516">
          <cell r="A516" t="str">
            <v>8858-042-0566</v>
          </cell>
          <cell r="B516" t="str">
            <v>77B</v>
          </cell>
          <cell r="C516" t="str">
            <v>20</v>
          </cell>
          <cell r="D516" t="str">
            <v>MS</v>
          </cell>
          <cell r="E516">
            <v>0</v>
          </cell>
          <cell r="F516">
            <v>0</v>
          </cell>
          <cell r="G516" t="str">
            <v>SEPTEMBER</v>
          </cell>
          <cell r="H516">
            <v>2004</v>
          </cell>
        </row>
        <row r="517">
          <cell r="A517" t="str">
            <v>8863-046-0216</v>
          </cell>
          <cell r="B517" t="str">
            <v>77A</v>
          </cell>
          <cell r="C517" t="str">
            <v>60</v>
          </cell>
          <cell r="D517" t="str">
            <v>BV</v>
          </cell>
          <cell r="E517">
            <v>3148.31</v>
          </cell>
          <cell r="F517">
            <v>0</v>
          </cell>
          <cell r="G517" t="str">
            <v>JUNE</v>
          </cell>
          <cell r="H517">
            <v>2004</v>
          </cell>
        </row>
        <row r="518">
          <cell r="A518" t="str">
            <v>8872-042-0731</v>
          </cell>
          <cell r="B518" t="str">
            <v>77B</v>
          </cell>
          <cell r="C518" t="str">
            <v>10</v>
          </cell>
          <cell r="D518" t="str">
            <v>NB</v>
          </cell>
          <cell r="E518">
            <v>19371.53</v>
          </cell>
          <cell r="F518">
            <v>0</v>
          </cell>
          <cell r="G518" t="str">
            <v>AUGUST</v>
          </cell>
          <cell r="H518">
            <v>2004</v>
          </cell>
        </row>
        <row r="519">
          <cell r="A519" t="str">
            <v>8875-042-0566</v>
          </cell>
          <cell r="B519" t="str">
            <v>77B</v>
          </cell>
          <cell r="C519" t="str">
            <v>20</v>
          </cell>
          <cell r="D519" t="str">
            <v>MS</v>
          </cell>
          <cell r="E519">
            <v>0</v>
          </cell>
          <cell r="F519">
            <v>0</v>
          </cell>
          <cell r="G519" t="str">
            <v>AUGUST</v>
          </cell>
          <cell r="H519">
            <v>2004</v>
          </cell>
        </row>
        <row r="520">
          <cell r="A520" t="str">
            <v>8882-042-0119</v>
          </cell>
          <cell r="B520" t="str">
            <v>77B</v>
          </cell>
          <cell r="C520" t="str">
            <v>10</v>
          </cell>
          <cell r="D520" t="str">
            <v>CF</v>
          </cell>
          <cell r="E520">
            <v>8113.05</v>
          </cell>
          <cell r="F520">
            <v>0</v>
          </cell>
          <cell r="G520" t="str">
            <v>SEPTEMBER</v>
          </cell>
          <cell r="H520">
            <v>2004</v>
          </cell>
        </row>
        <row r="521">
          <cell r="A521" t="str">
            <v>8918-042-0581</v>
          </cell>
          <cell r="B521" t="str">
            <v>77B</v>
          </cell>
          <cell r="C521" t="str">
            <v>20</v>
          </cell>
          <cell r="D521" t="str">
            <v>GC</v>
          </cell>
          <cell r="E521">
            <v>0</v>
          </cell>
          <cell r="F521">
            <v>0</v>
          </cell>
          <cell r="G521" t="str">
            <v>AUGUST</v>
          </cell>
          <cell r="H521">
            <v>2004</v>
          </cell>
        </row>
        <row r="522">
          <cell r="A522" t="str">
            <v>8937-042-0566</v>
          </cell>
          <cell r="B522" t="str">
            <v>77A</v>
          </cell>
          <cell r="C522" t="str">
            <v>60</v>
          </cell>
          <cell r="D522" t="str">
            <v>MS</v>
          </cell>
          <cell r="E522">
            <v>1341.92</v>
          </cell>
          <cell r="F522">
            <v>0</v>
          </cell>
          <cell r="G522" t="str">
            <v>AUGUST</v>
          </cell>
          <cell r="H522">
            <v>2004</v>
          </cell>
        </row>
        <row r="523">
          <cell r="A523" t="str">
            <v>8939-042-0566</v>
          </cell>
          <cell r="B523" t="str">
            <v>77A</v>
          </cell>
          <cell r="C523" t="str">
            <v>20</v>
          </cell>
          <cell r="D523" t="str">
            <v>MS</v>
          </cell>
          <cell r="E523">
            <v>5881.62</v>
          </cell>
          <cell r="F523">
            <v>504</v>
          </cell>
          <cell r="G523" t="str">
            <v>AUGUST</v>
          </cell>
          <cell r="H523">
            <v>2004</v>
          </cell>
        </row>
        <row r="524">
          <cell r="A524" t="str">
            <v>8947-041-0566</v>
          </cell>
          <cell r="B524" t="str">
            <v>77B</v>
          </cell>
          <cell r="C524" t="str">
            <v>20</v>
          </cell>
          <cell r="D524" t="str">
            <v>MS</v>
          </cell>
          <cell r="E524">
            <v>3223.92</v>
          </cell>
          <cell r="F524">
            <v>0</v>
          </cell>
          <cell r="G524" t="str">
            <v>OCTOBER</v>
          </cell>
          <cell r="H524">
            <v>2004</v>
          </cell>
        </row>
        <row r="525">
          <cell r="A525" t="str">
            <v>9013-040-0441</v>
          </cell>
          <cell r="B525" t="str">
            <v>77A</v>
          </cell>
          <cell r="C525" t="str">
            <v>40</v>
          </cell>
          <cell r="D525" t="str">
            <v>TC</v>
          </cell>
          <cell r="E525">
            <v>870.68</v>
          </cell>
          <cell r="F525">
            <v>0</v>
          </cell>
          <cell r="G525" t="str">
            <v>DECEMBER</v>
          </cell>
          <cell r="H525">
            <v>2005</v>
          </cell>
        </row>
        <row r="526">
          <cell r="A526" t="str">
            <v>9013-040-0551</v>
          </cell>
          <cell r="B526" t="str">
            <v>77A</v>
          </cell>
          <cell r="C526" t="str">
            <v>10</v>
          </cell>
          <cell r="D526" t="str">
            <v>TB</v>
          </cell>
          <cell r="E526">
            <v>0</v>
          </cell>
          <cell r="F526">
            <v>0</v>
          </cell>
          <cell r="G526" t="str">
            <v>SEPTEMBER</v>
          </cell>
          <cell r="H526">
            <v>2004</v>
          </cell>
        </row>
        <row r="527">
          <cell r="A527" t="str">
            <v>9013-042-0566</v>
          </cell>
          <cell r="B527" t="str">
            <v>77A</v>
          </cell>
          <cell r="C527" t="str">
            <v>60</v>
          </cell>
          <cell r="D527" t="str">
            <v>MS</v>
          </cell>
          <cell r="E527">
            <v>1340.9</v>
          </cell>
          <cell r="F527">
            <v>0</v>
          </cell>
          <cell r="G527" t="str">
            <v>AUGUST</v>
          </cell>
          <cell r="H527">
            <v>2004</v>
          </cell>
        </row>
        <row r="528">
          <cell r="A528" t="str">
            <v>9017-044-0727</v>
          </cell>
          <cell r="B528" t="str">
            <v>77B</v>
          </cell>
          <cell r="C528" t="str">
            <v>20</v>
          </cell>
          <cell r="D528" t="str">
            <v>SB</v>
          </cell>
          <cell r="E528">
            <v>0</v>
          </cell>
          <cell r="F528">
            <v>0</v>
          </cell>
          <cell r="G528" t="str">
            <v>DECEMBER</v>
          </cell>
          <cell r="H528">
            <v>2004</v>
          </cell>
        </row>
        <row r="529">
          <cell r="A529" t="str">
            <v>9019-043-0882</v>
          </cell>
          <cell r="B529" t="str">
            <v>77A</v>
          </cell>
          <cell r="C529" t="str">
            <v>10</v>
          </cell>
          <cell r="D529" t="str">
            <v>SD</v>
          </cell>
          <cell r="E529">
            <v>0</v>
          </cell>
          <cell r="F529">
            <v>0</v>
          </cell>
          <cell r="G529" t="str">
            <v>DECEMBER</v>
          </cell>
          <cell r="H529">
            <v>2004</v>
          </cell>
        </row>
        <row r="530">
          <cell r="A530" t="str">
            <v>9022-044-0727</v>
          </cell>
          <cell r="B530" t="str">
            <v>77A</v>
          </cell>
          <cell r="C530" t="str">
            <v>60</v>
          </cell>
          <cell r="D530" t="str">
            <v>SB</v>
          </cell>
          <cell r="E530">
            <v>2680.52</v>
          </cell>
          <cell r="F530">
            <v>0</v>
          </cell>
          <cell r="G530" t="str">
            <v>AUGUST</v>
          </cell>
          <cell r="H530">
            <v>2004</v>
          </cell>
        </row>
        <row r="531">
          <cell r="A531" t="str">
            <v>9091-042-0566</v>
          </cell>
          <cell r="B531" t="str">
            <v>77B</v>
          </cell>
          <cell r="C531" t="str">
            <v>20</v>
          </cell>
          <cell r="D531" t="str">
            <v>MS</v>
          </cell>
          <cell r="E531">
            <v>18876.61</v>
          </cell>
          <cell r="F531">
            <v>2154.9499999999998</v>
          </cell>
          <cell r="G531" t="str">
            <v>OCTOBER</v>
          </cell>
          <cell r="H531">
            <v>2004</v>
          </cell>
        </row>
        <row r="532">
          <cell r="A532" t="str">
            <v>9177-042-0731</v>
          </cell>
          <cell r="B532" t="str">
            <v>77B</v>
          </cell>
          <cell r="C532" t="str">
            <v>10</v>
          </cell>
          <cell r="D532" t="str">
            <v>NB</v>
          </cell>
          <cell r="E532">
            <v>0</v>
          </cell>
          <cell r="F532">
            <v>0</v>
          </cell>
          <cell r="G532" t="str">
            <v>NOVEMBER</v>
          </cell>
          <cell r="H532">
            <v>2004</v>
          </cell>
        </row>
        <row r="533">
          <cell r="A533" t="str">
            <v>9190-046-0216</v>
          </cell>
          <cell r="B533" t="str">
            <v>77A</v>
          </cell>
          <cell r="C533" t="str">
            <v>20</v>
          </cell>
          <cell r="D533" t="str">
            <v>BV</v>
          </cell>
          <cell r="E533">
            <v>2023.03</v>
          </cell>
          <cell r="F533">
            <v>0</v>
          </cell>
          <cell r="G533" t="str">
            <v>DECEMBER</v>
          </cell>
          <cell r="H533">
            <v>2004</v>
          </cell>
        </row>
        <row r="534">
          <cell r="A534" t="str">
            <v>9193-040-0216</v>
          </cell>
          <cell r="B534" t="str">
            <v>77A</v>
          </cell>
          <cell r="C534" t="str">
            <v>10</v>
          </cell>
          <cell r="D534" t="str">
            <v>BV</v>
          </cell>
          <cell r="E534">
            <v>0</v>
          </cell>
          <cell r="F534">
            <v>0</v>
          </cell>
          <cell r="G534" t="str">
            <v>SEPTEMBER</v>
          </cell>
          <cell r="H534">
            <v>2004</v>
          </cell>
        </row>
        <row r="535">
          <cell r="A535" t="str">
            <v>9223-042-0731</v>
          </cell>
          <cell r="B535" t="str">
            <v>77B</v>
          </cell>
          <cell r="C535" t="str">
            <v>60</v>
          </cell>
          <cell r="D535" t="str">
            <v>NB</v>
          </cell>
          <cell r="E535">
            <v>1106.02</v>
          </cell>
          <cell r="F535">
            <v>0</v>
          </cell>
          <cell r="G535" t="str">
            <v>AUGUST</v>
          </cell>
          <cell r="H535">
            <v>2004</v>
          </cell>
        </row>
        <row r="536">
          <cell r="A536" t="str">
            <v>9225-041-0716</v>
          </cell>
          <cell r="B536" t="str">
            <v>77A</v>
          </cell>
          <cell r="C536" t="str">
            <v>10</v>
          </cell>
          <cell r="D536" t="str">
            <v>CB</v>
          </cell>
          <cell r="E536">
            <v>0</v>
          </cell>
          <cell r="F536">
            <v>0</v>
          </cell>
          <cell r="G536" t="str">
            <v>NOVEMBER</v>
          </cell>
          <cell r="H536">
            <v>2004</v>
          </cell>
        </row>
        <row r="537">
          <cell r="A537" t="str">
            <v>9261-042-0880</v>
          </cell>
          <cell r="B537" t="str">
            <v>77A</v>
          </cell>
          <cell r="C537" t="str">
            <v>60</v>
          </cell>
          <cell r="D537" t="str">
            <v>WD</v>
          </cell>
          <cell r="E537">
            <v>319.95</v>
          </cell>
          <cell r="F537">
            <v>0</v>
          </cell>
          <cell r="G537" t="str">
            <v>JULY</v>
          </cell>
          <cell r="H537">
            <v>2004</v>
          </cell>
        </row>
        <row r="538">
          <cell r="A538" t="str">
            <v>9261-048-0454</v>
          </cell>
          <cell r="B538" t="str">
            <v>77B</v>
          </cell>
          <cell r="C538" t="str">
            <v>20</v>
          </cell>
          <cell r="D538" t="str">
            <v>WB</v>
          </cell>
          <cell r="E538">
            <v>8907.99</v>
          </cell>
          <cell r="F538">
            <v>0</v>
          </cell>
          <cell r="G538" t="str">
            <v>SEPTEMBER</v>
          </cell>
          <cell r="H538">
            <v>2004</v>
          </cell>
        </row>
        <row r="539">
          <cell r="A539" t="str">
            <v>9281-040-0716</v>
          </cell>
          <cell r="B539" t="str">
            <v>77B</v>
          </cell>
          <cell r="C539" t="str">
            <v>40</v>
          </cell>
          <cell r="D539" t="str">
            <v>CB</v>
          </cell>
          <cell r="E539">
            <v>5576.05</v>
          </cell>
          <cell r="F539">
            <v>0</v>
          </cell>
          <cell r="G539" t="str">
            <v>NOVEMBER</v>
          </cell>
          <cell r="H539">
            <v>2004</v>
          </cell>
        </row>
        <row r="540">
          <cell r="A540" t="str">
            <v>9287-040-0716</v>
          </cell>
          <cell r="B540" t="str">
            <v>77B</v>
          </cell>
          <cell r="C540" t="str">
            <v>30</v>
          </cell>
          <cell r="D540" t="str">
            <v>CB</v>
          </cell>
          <cell r="E540">
            <v>26540.31</v>
          </cell>
          <cell r="F540">
            <v>11724.28</v>
          </cell>
          <cell r="G540" t="str">
            <v>MARCH</v>
          </cell>
          <cell r="H540">
            <v>2005</v>
          </cell>
        </row>
        <row r="541">
          <cell r="A541" t="str">
            <v>9317-044-0882</v>
          </cell>
          <cell r="B541" t="str">
            <v>77B</v>
          </cell>
          <cell r="C541" t="str">
            <v>20</v>
          </cell>
          <cell r="D541" t="str">
            <v>SD</v>
          </cell>
          <cell r="E541">
            <v>18086.52</v>
          </cell>
          <cell r="F541">
            <v>9043</v>
          </cell>
          <cell r="G541" t="str">
            <v>AUGUST</v>
          </cell>
          <cell r="H541">
            <v>2004</v>
          </cell>
        </row>
        <row r="542">
          <cell r="A542" t="str">
            <v>9328-042-0731</v>
          </cell>
          <cell r="B542" t="str">
            <v>77B</v>
          </cell>
          <cell r="C542" t="str">
            <v>50</v>
          </cell>
          <cell r="D542" t="str">
            <v>NB</v>
          </cell>
          <cell r="E542">
            <v>435.66</v>
          </cell>
          <cell r="F542">
            <v>0</v>
          </cell>
          <cell r="G542" t="str">
            <v>AUGUST</v>
          </cell>
          <cell r="H542">
            <v>2004</v>
          </cell>
        </row>
        <row r="543">
          <cell r="A543" t="str">
            <v>9335-042-0880</v>
          </cell>
          <cell r="B543" t="str">
            <v>77B</v>
          </cell>
          <cell r="C543" t="str">
            <v>60</v>
          </cell>
          <cell r="D543" t="str">
            <v>WD</v>
          </cell>
          <cell r="E543">
            <v>609.58000000000004</v>
          </cell>
          <cell r="F543">
            <v>0</v>
          </cell>
          <cell r="G543" t="str">
            <v>JULY</v>
          </cell>
          <cell r="H543">
            <v>2004</v>
          </cell>
        </row>
        <row r="544">
          <cell r="A544" t="str">
            <v>9335-048-0454</v>
          </cell>
          <cell r="B544" t="str">
            <v>77B</v>
          </cell>
          <cell r="C544" t="str">
            <v>40</v>
          </cell>
          <cell r="D544" t="str">
            <v>WB</v>
          </cell>
          <cell r="E544">
            <v>400.88</v>
          </cell>
          <cell r="F544">
            <v>0</v>
          </cell>
          <cell r="G544" t="str">
            <v>JULY</v>
          </cell>
          <cell r="H544">
            <v>2004</v>
          </cell>
        </row>
        <row r="545">
          <cell r="A545" t="str">
            <v>9401-042-0731</v>
          </cell>
          <cell r="B545" t="str">
            <v>77B</v>
          </cell>
          <cell r="C545" t="str">
            <v>50</v>
          </cell>
          <cell r="D545" t="str">
            <v>NB</v>
          </cell>
          <cell r="E545">
            <v>4433.3100000000004</v>
          </cell>
          <cell r="F545">
            <v>0</v>
          </cell>
          <cell r="G545" t="str">
            <v>AUGUST</v>
          </cell>
          <cell r="H545">
            <v>2004</v>
          </cell>
        </row>
        <row r="546">
          <cell r="A546" t="str">
            <v>9412-040-0416</v>
          </cell>
          <cell r="B546" t="str">
            <v>77B</v>
          </cell>
          <cell r="C546" t="str">
            <v>20</v>
          </cell>
          <cell r="D546" t="str">
            <v>BR</v>
          </cell>
          <cell r="E546">
            <v>2105.98</v>
          </cell>
          <cell r="F546">
            <v>0</v>
          </cell>
          <cell r="G546" t="str">
            <v>OCTOBER</v>
          </cell>
          <cell r="H546">
            <v>2004</v>
          </cell>
        </row>
        <row r="547">
          <cell r="A547" t="str">
            <v>9415-040-0416</v>
          </cell>
          <cell r="B547" t="str">
            <v>77B</v>
          </cell>
          <cell r="C547" t="str">
            <v>20</v>
          </cell>
          <cell r="D547" t="str">
            <v>BR</v>
          </cell>
          <cell r="E547">
            <v>2737.33</v>
          </cell>
          <cell r="F547">
            <v>0</v>
          </cell>
          <cell r="G547" t="str">
            <v>SEPTEMBER</v>
          </cell>
          <cell r="H547">
            <v>2004</v>
          </cell>
        </row>
        <row r="548">
          <cell r="A548" t="str">
            <v>9419-041-0581</v>
          </cell>
          <cell r="B548" t="str">
            <v>77B</v>
          </cell>
          <cell r="C548" t="str">
            <v>10</v>
          </cell>
          <cell r="D548" t="str">
            <v>GC</v>
          </cell>
          <cell r="E548">
            <v>5805.65</v>
          </cell>
          <cell r="F548">
            <v>0</v>
          </cell>
          <cell r="G548" t="str">
            <v>JANUARY</v>
          </cell>
          <cell r="H548">
            <v>2005</v>
          </cell>
        </row>
        <row r="549">
          <cell r="A549" t="str">
            <v>9425-042-0716</v>
          </cell>
          <cell r="B549" t="str">
            <v>77B</v>
          </cell>
          <cell r="C549" t="str">
            <v>40</v>
          </cell>
          <cell r="D549" t="str">
            <v>CB</v>
          </cell>
          <cell r="E549">
            <v>13166.53</v>
          </cell>
          <cell r="F549">
            <v>0</v>
          </cell>
          <cell r="G549" t="str">
            <v>DECEMBER</v>
          </cell>
          <cell r="H549">
            <v>2004</v>
          </cell>
        </row>
        <row r="550">
          <cell r="A550" t="str">
            <v>9432-042-0581</v>
          </cell>
          <cell r="B550" t="str">
            <v>77B</v>
          </cell>
          <cell r="C550" t="str">
            <v>60</v>
          </cell>
          <cell r="D550" t="str">
            <v>GC</v>
          </cell>
          <cell r="E550">
            <v>4068.67</v>
          </cell>
          <cell r="F550">
            <v>0</v>
          </cell>
          <cell r="G550" t="str">
            <v>AUGUST</v>
          </cell>
          <cell r="H550">
            <v>2004</v>
          </cell>
        </row>
        <row r="551">
          <cell r="A551" t="str">
            <v>9456-040-0527</v>
          </cell>
          <cell r="B551" t="str">
            <v>77A</v>
          </cell>
          <cell r="C551" t="str">
            <v>40</v>
          </cell>
          <cell r="D551" t="str">
            <v>MS</v>
          </cell>
          <cell r="E551">
            <v>714.4</v>
          </cell>
          <cell r="F551">
            <v>0</v>
          </cell>
          <cell r="G551" t="str">
            <v>SEPTEMBER</v>
          </cell>
          <cell r="H551">
            <v>2004</v>
          </cell>
        </row>
        <row r="552">
          <cell r="A552" t="str">
            <v>9473-042-0581</v>
          </cell>
          <cell r="B552" t="str">
            <v>77B</v>
          </cell>
          <cell r="C552" t="str">
            <v>60</v>
          </cell>
          <cell r="D552" t="str">
            <v>GC</v>
          </cell>
          <cell r="E552">
            <v>7576.51</v>
          </cell>
          <cell r="F552">
            <v>2509</v>
          </cell>
          <cell r="G552" t="str">
            <v>AUGUST</v>
          </cell>
          <cell r="H552">
            <v>2004</v>
          </cell>
        </row>
        <row r="553">
          <cell r="A553" t="str">
            <v>9512-042-0880</v>
          </cell>
          <cell r="B553" t="str">
            <v>77A</v>
          </cell>
          <cell r="C553" t="str">
            <v>20</v>
          </cell>
          <cell r="D553" t="str">
            <v>WD</v>
          </cell>
          <cell r="E553">
            <v>0</v>
          </cell>
          <cell r="F553">
            <v>0</v>
          </cell>
          <cell r="G553" t="str">
            <v>SEPTEMBER</v>
          </cell>
          <cell r="H553">
            <v>2004</v>
          </cell>
        </row>
        <row r="554">
          <cell r="A554" t="str">
            <v>9513-042-0566</v>
          </cell>
          <cell r="B554" t="str">
            <v>77A</v>
          </cell>
          <cell r="C554" t="str">
            <v>50</v>
          </cell>
          <cell r="D554" t="str">
            <v>MS</v>
          </cell>
          <cell r="E554">
            <v>63.64</v>
          </cell>
          <cell r="F554">
            <v>0</v>
          </cell>
          <cell r="G554" t="str">
            <v>AUGUST</v>
          </cell>
          <cell r="H554">
            <v>2004</v>
          </cell>
        </row>
        <row r="555">
          <cell r="A555" t="str">
            <v>9525-048-0454</v>
          </cell>
          <cell r="B555" t="str">
            <v>77A</v>
          </cell>
          <cell r="C555" t="str">
            <v>50</v>
          </cell>
          <cell r="D555" t="str">
            <v>WB</v>
          </cell>
          <cell r="E555">
            <v>1089.3</v>
          </cell>
          <cell r="F555">
            <v>544.64</v>
          </cell>
          <cell r="G555" t="str">
            <v>AUGUST</v>
          </cell>
          <cell r="H555">
            <v>2004</v>
          </cell>
        </row>
        <row r="556">
          <cell r="A556" t="str">
            <v>9528-042-0731</v>
          </cell>
          <cell r="B556" t="str">
            <v>77B</v>
          </cell>
          <cell r="C556" t="str">
            <v>50</v>
          </cell>
          <cell r="D556" t="str">
            <v>NB</v>
          </cell>
          <cell r="E556">
            <v>789.95</v>
          </cell>
          <cell r="F556">
            <v>0</v>
          </cell>
          <cell r="G556" t="str">
            <v>AUGUST</v>
          </cell>
          <cell r="H556">
            <v>2004</v>
          </cell>
        </row>
        <row r="557">
          <cell r="A557" t="str">
            <v>9532-042-0581</v>
          </cell>
          <cell r="B557" t="str">
            <v>77B</v>
          </cell>
          <cell r="C557" t="str">
            <v>10</v>
          </cell>
          <cell r="D557" t="str">
            <v>GC</v>
          </cell>
          <cell r="E557">
            <v>0</v>
          </cell>
          <cell r="F557">
            <v>0</v>
          </cell>
          <cell r="G557" t="str">
            <v>SEPTEMBER</v>
          </cell>
          <cell r="H557">
            <v>2004</v>
          </cell>
        </row>
        <row r="558">
          <cell r="A558" t="str">
            <v>9540-040-0548</v>
          </cell>
          <cell r="B558" t="str">
            <v>77B</v>
          </cell>
          <cell r="C558" t="str">
            <v>40</v>
          </cell>
          <cell r="D558" t="str">
            <v>TB</v>
          </cell>
          <cell r="E558">
            <v>65337.09</v>
          </cell>
          <cell r="F558">
            <v>25498</v>
          </cell>
          <cell r="G558" t="str">
            <v>AUGUST</v>
          </cell>
          <cell r="H558">
            <v>2004</v>
          </cell>
        </row>
        <row r="559">
          <cell r="A559" t="str">
            <v>9559-040-0577</v>
          </cell>
          <cell r="B559" t="str">
            <v>77A</v>
          </cell>
          <cell r="C559" t="str">
            <v>40</v>
          </cell>
          <cell r="D559" t="str">
            <v>GC</v>
          </cell>
          <cell r="E559">
            <v>3215.1</v>
          </cell>
          <cell r="F559">
            <v>0</v>
          </cell>
          <cell r="G559" t="str">
            <v>SEPTEMBER</v>
          </cell>
          <cell r="H559">
            <v>2004</v>
          </cell>
        </row>
        <row r="560">
          <cell r="A560" t="str">
            <v>9603-041-0880</v>
          </cell>
          <cell r="B560" t="str">
            <v>77B</v>
          </cell>
          <cell r="C560" t="str">
            <v>60</v>
          </cell>
          <cell r="D560" t="str">
            <v>WD</v>
          </cell>
          <cell r="E560">
            <v>11200.38</v>
          </cell>
          <cell r="F560">
            <v>0</v>
          </cell>
          <cell r="G560" t="str">
            <v>MAY</v>
          </cell>
          <cell r="H560">
            <v>2004</v>
          </cell>
        </row>
        <row r="561">
          <cell r="A561" t="str">
            <v>9619-043-0216</v>
          </cell>
          <cell r="B561" t="str">
            <v>77A</v>
          </cell>
          <cell r="C561" t="str">
            <v>40</v>
          </cell>
          <cell r="D561" t="str">
            <v>BV</v>
          </cell>
          <cell r="E561">
            <v>999.49</v>
          </cell>
          <cell r="F561">
            <v>0</v>
          </cell>
          <cell r="G561" t="str">
            <v>MAY</v>
          </cell>
          <cell r="H561">
            <v>2005</v>
          </cell>
        </row>
        <row r="562">
          <cell r="A562" t="str">
            <v>9625-042-0880</v>
          </cell>
          <cell r="B562" t="str">
            <v>77B</v>
          </cell>
          <cell r="C562" t="str">
            <v>20</v>
          </cell>
          <cell r="D562" t="str">
            <v>WD</v>
          </cell>
          <cell r="E562">
            <v>5195.96</v>
          </cell>
          <cell r="F562">
            <v>2280</v>
          </cell>
          <cell r="G562" t="str">
            <v>DECEMBER</v>
          </cell>
          <cell r="H562">
            <v>2004</v>
          </cell>
        </row>
        <row r="563">
          <cell r="A563" t="str">
            <v>9708-041-0716</v>
          </cell>
          <cell r="B563" t="str">
            <v>77B</v>
          </cell>
          <cell r="C563" t="str">
            <v>10</v>
          </cell>
          <cell r="D563" t="str">
            <v>CB</v>
          </cell>
          <cell r="E563">
            <v>0</v>
          </cell>
          <cell r="F563">
            <v>0</v>
          </cell>
          <cell r="G563" t="str">
            <v>DECEMBER</v>
          </cell>
          <cell r="H563">
            <v>2005</v>
          </cell>
        </row>
        <row r="564">
          <cell r="A564" t="str">
            <v>9720-046-0216</v>
          </cell>
          <cell r="B564" t="str">
            <v>77B</v>
          </cell>
          <cell r="C564" t="str">
            <v>10</v>
          </cell>
          <cell r="D564" t="str">
            <v>BV</v>
          </cell>
          <cell r="E564">
            <v>68368.75</v>
          </cell>
          <cell r="F564">
            <v>0</v>
          </cell>
          <cell r="G564" t="str">
            <v>OCTOBER</v>
          </cell>
          <cell r="H564">
            <v>2004</v>
          </cell>
        </row>
        <row r="565">
          <cell r="A565" t="str">
            <v>9734-040-0548</v>
          </cell>
          <cell r="B565" t="str">
            <v>77B</v>
          </cell>
          <cell r="C565" t="str">
            <v>20</v>
          </cell>
          <cell r="D565" t="str">
            <v>TB</v>
          </cell>
          <cell r="E565">
            <v>1273.5899999999999</v>
          </cell>
          <cell r="F565">
            <v>0</v>
          </cell>
          <cell r="G565" t="str">
            <v>SEPTEMBER</v>
          </cell>
          <cell r="H565">
            <v>2004</v>
          </cell>
        </row>
        <row r="566">
          <cell r="A566" t="str">
            <v>9738-040-0548</v>
          </cell>
          <cell r="B566" t="str">
            <v>77B</v>
          </cell>
          <cell r="C566" t="str">
            <v>10</v>
          </cell>
          <cell r="D566" t="str">
            <v>TB</v>
          </cell>
          <cell r="E566">
            <v>4928.8500000000004</v>
          </cell>
          <cell r="F566">
            <v>0</v>
          </cell>
          <cell r="G566" t="str">
            <v>SEPTEMBER</v>
          </cell>
          <cell r="H566">
            <v>2004</v>
          </cell>
        </row>
        <row r="567">
          <cell r="A567" t="str">
            <v>9776-043-0727</v>
          </cell>
          <cell r="B567" t="str">
            <v>77B</v>
          </cell>
          <cell r="C567" t="str">
            <v>10</v>
          </cell>
          <cell r="D567" t="str">
            <v>SB</v>
          </cell>
          <cell r="E567">
            <v>0</v>
          </cell>
          <cell r="F567">
            <v>0</v>
          </cell>
          <cell r="G567" t="str">
            <v>DECEMBER</v>
          </cell>
          <cell r="H567">
            <v>2006</v>
          </cell>
        </row>
        <row r="568">
          <cell r="A568" t="str">
            <v>9810-042-0416</v>
          </cell>
          <cell r="B568" t="str">
            <v>77A</v>
          </cell>
          <cell r="C568" t="str">
            <v>40</v>
          </cell>
          <cell r="D568" t="str">
            <v>BR</v>
          </cell>
          <cell r="E568">
            <v>2487.7199999999998</v>
          </cell>
          <cell r="F568">
            <v>0</v>
          </cell>
          <cell r="G568" t="str">
            <v>DECEMBER</v>
          </cell>
          <cell r="H568">
            <v>2004</v>
          </cell>
        </row>
        <row r="569">
          <cell r="A569" t="str">
            <v>9824-042-0880</v>
          </cell>
          <cell r="B569" t="str">
            <v>77B</v>
          </cell>
          <cell r="C569" t="str">
            <v>20</v>
          </cell>
          <cell r="D569" t="str">
            <v>WD</v>
          </cell>
          <cell r="E569">
            <v>2170.4499999999998</v>
          </cell>
          <cell r="F569">
            <v>0</v>
          </cell>
          <cell r="G569" t="str">
            <v>NOVEMBER</v>
          </cell>
          <cell r="H569">
            <v>2004</v>
          </cell>
        </row>
        <row r="570">
          <cell r="A570" t="str">
            <v>9829-042-0416</v>
          </cell>
          <cell r="B570" t="str">
            <v>77A</v>
          </cell>
          <cell r="C570" t="str">
            <v>40</v>
          </cell>
          <cell r="D570" t="str">
            <v>BR</v>
          </cell>
          <cell r="E570">
            <v>2440.4699999999998</v>
          </cell>
          <cell r="F570">
            <v>0</v>
          </cell>
          <cell r="G570" t="str">
            <v>DECEMBER</v>
          </cell>
          <cell r="H570">
            <v>2004</v>
          </cell>
        </row>
        <row r="571">
          <cell r="A571" t="str">
            <v>9834-042-0416</v>
          </cell>
          <cell r="B571" t="str">
            <v>77A</v>
          </cell>
          <cell r="C571" t="str">
            <v>40</v>
          </cell>
          <cell r="D571" t="str">
            <v>BR</v>
          </cell>
          <cell r="E571">
            <v>2915.71</v>
          </cell>
          <cell r="F571">
            <v>0</v>
          </cell>
          <cell r="G571" t="str">
            <v>DECEMBER</v>
          </cell>
          <cell r="H571">
            <v>2004</v>
          </cell>
        </row>
        <row r="572">
          <cell r="A572" t="str">
            <v>9837-041-0566</v>
          </cell>
          <cell r="B572" t="str">
            <v>77B</v>
          </cell>
          <cell r="C572" t="str">
            <v>40</v>
          </cell>
          <cell r="D572" t="str">
            <v>MS</v>
          </cell>
          <cell r="E572">
            <v>2704.84</v>
          </cell>
          <cell r="F572">
            <v>0</v>
          </cell>
          <cell r="G572" t="str">
            <v>DECEMBER</v>
          </cell>
          <cell r="H572">
            <v>2004</v>
          </cell>
        </row>
        <row r="573">
          <cell r="A573" t="str">
            <v>9839-042-0454</v>
          </cell>
          <cell r="B573" t="str">
            <v>77A</v>
          </cell>
          <cell r="C573" t="str">
            <v>20</v>
          </cell>
          <cell r="D573" t="str">
            <v>WB</v>
          </cell>
          <cell r="E573">
            <v>17760.509999999998</v>
          </cell>
          <cell r="F573">
            <v>0</v>
          </cell>
          <cell r="G573" t="str">
            <v>SEPTEMBER</v>
          </cell>
          <cell r="H573">
            <v>2004</v>
          </cell>
        </row>
        <row r="574">
          <cell r="A574" t="str">
            <v>9895-042-0416</v>
          </cell>
          <cell r="B574" t="str">
            <v>77A</v>
          </cell>
          <cell r="C574" t="str">
            <v>40</v>
          </cell>
          <cell r="D574" t="str">
            <v>BR</v>
          </cell>
          <cell r="E574">
            <v>2915.71</v>
          </cell>
          <cell r="F574">
            <v>0</v>
          </cell>
          <cell r="G574" t="str">
            <v>DECEMBER</v>
          </cell>
          <cell r="H574">
            <v>2004</v>
          </cell>
        </row>
        <row r="575">
          <cell r="A575" t="str">
            <v>9957-042-0880</v>
          </cell>
          <cell r="B575" t="str">
            <v>77B</v>
          </cell>
          <cell r="C575" t="str">
            <v>20</v>
          </cell>
          <cell r="D575" t="str">
            <v>WD</v>
          </cell>
          <cell r="E575">
            <v>194.47</v>
          </cell>
          <cell r="F575">
            <v>0</v>
          </cell>
          <cell r="G575" t="str">
            <v>JUNE</v>
          </cell>
          <cell r="H575">
            <v>2004</v>
          </cell>
        </row>
        <row r="576">
          <cell r="A576" t="str">
            <v>9960-048-0454</v>
          </cell>
          <cell r="B576" t="str">
            <v>77B</v>
          </cell>
          <cell r="C576" t="str">
            <v>40</v>
          </cell>
          <cell r="D576" t="str">
            <v>WB</v>
          </cell>
          <cell r="E576">
            <v>6444.36</v>
          </cell>
          <cell r="F576">
            <v>3222.18</v>
          </cell>
          <cell r="G576" t="str">
            <v>AUGUST</v>
          </cell>
          <cell r="H576">
            <v>2004</v>
          </cell>
        </row>
        <row r="577">
          <cell r="A577" t="str">
            <v>9997-040-0432</v>
          </cell>
          <cell r="B577" t="str">
            <v>77A</v>
          </cell>
          <cell r="C577" t="str">
            <v>20</v>
          </cell>
          <cell r="D577" t="str">
            <v>TC</v>
          </cell>
          <cell r="E577">
            <v>0</v>
          </cell>
          <cell r="F577">
            <v>0</v>
          </cell>
          <cell r="G577" t="str">
            <v>APRIL</v>
          </cell>
          <cell r="H577">
            <v>2004</v>
          </cell>
        </row>
        <row r="578">
          <cell r="B578" t="str">
            <v>77A</v>
          </cell>
          <cell r="C578" t="str">
            <v>10</v>
          </cell>
          <cell r="D578" t="str">
            <v>BR</v>
          </cell>
          <cell r="E578">
            <v>0</v>
          </cell>
          <cell r="F578">
            <v>0</v>
          </cell>
          <cell r="G578" t="str">
            <v>OCTOBER</v>
          </cell>
          <cell r="H578">
            <v>2004</v>
          </cell>
        </row>
        <row r="579">
          <cell r="B579" t="str">
            <v>77A</v>
          </cell>
          <cell r="C579" t="str">
            <v>10</v>
          </cell>
          <cell r="D579" t="str">
            <v>BV</v>
          </cell>
          <cell r="E579">
            <v>1562.4</v>
          </cell>
          <cell r="F579">
            <v>0</v>
          </cell>
          <cell r="G579" t="str">
            <v>DECEMBER</v>
          </cell>
          <cell r="H579">
            <v>2004</v>
          </cell>
        </row>
        <row r="580">
          <cell r="B580" t="str">
            <v>77A</v>
          </cell>
          <cell r="C580" t="str">
            <v>10</v>
          </cell>
          <cell r="D580" t="str">
            <v>BV</v>
          </cell>
          <cell r="E580">
            <v>0</v>
          </cell>
          <cell r="F580">
            <v>0</v>
          </cell>
          <cell r="G580" t="str">
            <v>AUGUST</v>
          </cell>
          <cell r="H580">
            <v>2004</v>
          </cell>
        </row>
        <row r="581">
          <cell r="B581" t="str">
            <v>77A</v>
          </cell>
          <cell r="C581" t="str">
            <v>10</v>
          </cell>
          <cell r="D581" t="str">
            <v>BV</v>
          </cell>
          <cell r="E581">
            <v>0</v>
          </cell>
          <cell r="F581">
            <v>0</v>
          </cell>
          <cell r="G581" t="str">
            <v>DECEMBER</v>
          </cell>
          <cell r="H581">
            <v>2004</v>
          </cell>
        </row>
        <row r="582">
          <cell r="B582" t="str">
            <v>77A</v>
          </cell>
          <cell r="C582" t="str">
            <v>10</v>
          </cell>
          <cell r="D582" t="str">
            <v>BV</v>
          </cell>
          <cell r="E582">
            <v>0</v>
          </cell>
          <cell r="F582">
            <v>0</v>
          </cell>
          <cell r="G582" t="str">
            <v>SEPTEMBER</v>
          </cell>
          <cell r="H582">
            <v>2004</v>
          </cell>
        </row>
        <row r="583">
          <cell r="B583" t="str">
            <v>77A</v>
          </cell>
          <cell r="C583" t="str">
            <v>10</v>
          </cell>
          <cell r="D583" t="str">
            <v>CB</v>
          </cell>
          <cell r="E583">
            <v>0</v>
          </cell>
          <cell r="F583">
            <v>0</v>
          </cell>
          <cell r="G583" t="str">
            <v>SEPTEMBER</v>
          </cell>
          <cell r="H583">
            <v>2006</v>
          </cell>
        </row>
        <row r="584">
          <cell r="B584" t="str">
            <v>77A</v>
          </cell>
          <cell r="C584" t="str">
            <v>10</v>
          </cell>
          <cell r="D584" t="str">
            <v>CB</v>
          </cell>
          <cell r="E584">
            <v>1981.6</v>
          </cell>
          <cell r="F584">
            <v>0</v>
          </cell>
          <cell r="G584" t="str">
            <v>DECEMBER</v>
          </cell>
          <cell r="H584">
            <v>2004</v>
          </cell>
        </row>
        <row r="585">
          <cell r="B585" t="str">
            <v>77A</v>
          </cell>
          <cell r="C585" t="str">
            <v>10</v>
          </cell>
          <cell r="D585" t="str">
            <v>CB</v>
          </cell>
          <cell r="E585">
            <v>0</v>
          </cell>
          <cell r="F585">
            <v>0</v>
          </cell>
          <cell r="G585" t="str">
            <v>DECEMBER</v>
          </cell>
          <cell r="H585">
            <v>2004</v>
          </cell>
        </row>
        <row r="586">
          <cell r="B586" t="str">
            <v>77A</v>
          </cell>
          <cell r="C586" t="str">
            <v>10</v>
          </cell>
          <cell r="D586" t="str">
            <v>CB</v>
          </cell>
          <cell r="E586">
            <v>0</v>
          </cell>
          <cell r="F586">
            <v>0</v>
          </cell>
          <cell r="G586" t="str">
            <v>DECEMBER</v>
          </cell>
          <cell r="H586">
            <v>2005</v>
          </cell>
        </row>
        <row r="587">
          <cell r="B587" t="str">
            <v>77A</v>
          </cell>
          <cell r="C587" t="str">
            <v>10</v>
          </cell>
          <cell r="D587" t="str">
            <v>CB</v>
          </cell>
          <cell r="E587">
            <v>0</v>
          </cell>
          <cell r="F587">
            <v>0</v>
          </cell>
          <cell r="G587" t="str">
            <v>MAY</v>
          </cell>
          <cell r="H587">
            <v>2005</v>
          </cell>
        </row>
        <row r="588">
          <cell r="B588" t="str">
            <v>77A</v>
          </cell>
          <cell r="C588" t="str">
            <v>10</v>
          </cell>
          <cell r="D588" t="str">
            <v>CB</v>
          </cell>
          <cell r="E588">
            <v>0</v>
          </cell>
          <cell r="F588">
            <v>0</v>
          </cell>
          <cell r="G588" t="str">
            <v>SEPTEMBER</v>
          </cell>
          <cell r="H588">
            <v>2004</v>
          </cell>
        </row>
        <row r="589">
          <cell r="B589" t="str">
            <v>77A</v>
          </cell>
          <cell r="C589" t="str">
            <v>10</v>
          </cell>
          <cell r="D589" t="str">
            <v>CD</v>
          </cell>
          <cell r="E589">
            <v>0</v>
          </cell>
          <cell r="F589">
            <v>0</v>
          </cell>
          <cell r="G589" t="str">
            <v>DECEMBER</v>
          </cell>
          <cell r="H589">
            <v>2004</v>
          </cell>
        </row>
        <row r="590">
          <cell r="B590" t="str">
            <v>77A</v>
          </cell>
          <cell r="C590" t="str">
            <v>10</v>
          </cell>
          <cell r="D590" t="str">
            <v>CD</v>
          </cell>
          <cell r="E590">
            <v>0</v>
          </cell>
          <cell r="F590">
            <v>0</v>
          </cell>
          <cell r="G590" t="str">
            <v>MARCH</v>
          </cell>
          <cell r="H590">
            <v>2005</v>
          </cell>
        </row>
        <row r="591">
          <cell r="B591" t="str">
            <v>77A</v>
          </cell>
          <cell r="C591" t="str">
            <v>10</v>
          </cell>
          <cell r="D591" t="str">
            <v>CD</v>
          </cell>
          <cell r="E591">
            <v>0</v>
          </cell>
          <cell r="F591">
            <v>0</v>
          </cell>
          <cell r="G591" t="str">
            <v>SEPTEMBER</v>
          </cell>
          <cell r="H591">
            <v>2005</v>
          </cell>
        </row>
        <row r="592">
          <cell r="B592" t="str">
            <v>77A</v>
          </cell>
          <cell r="C592" t="str">
            <v>10</v>
          </cell>
          <cell r="D592" t="str">
            <v>GC</v>
          </cell>
          <cell r="E592">
            <v>558.83000000000004</v>
          </cell>
          <cell r="F592">
            <v>0</v>
          </cell>
          <cell r="G592" t="str">
            <v>DECEMBER</v>
          </cell>
          <cell r="H592">
            <v>2005</v>
          </cell>
        </row>
        <row r="593">
          <cell r="B593" t="str">
            <v>77A</v>
          </cell>
          <cell r="C593" t="str">
            <v>10</v>
          </cell>
          <cell r="D593" t="str">
            <v>GC</v>
          </cell>
          <cell r="E593">
            <v>1049.98</v>
          </cell>
          <cell r="F593">
            <v>0</v>
          </cell>
          <cell r="G593" t="str">
            <v>MAY</v>
          </cell>
          <cell r="H593">
            <v>2005</v>
          </cell>
        </row>
        <row r="594">
          <cell r="B594" t="str">
            <v>77A</v>
          </cell>
          <cell r="C594" t="str">
            <v>10</v>
          </cell>
          <cell r="D594" t="str">
            <v>GC</v>
          </cell>
          <cell r="E594">
            <v>0</v>
          </cell>
          <cell r="F594">
            <v>0</v>
          </cell>
          <cell r="G594" t="str">
            <v>DECEMBER</v>
          </cell>
          <cell r="H594">
            <v>2004</v>
          </cell>
        </row>
        <row r="595">
          <cell r="B595" t="str">
            <v>77A</v>
          </cell>
          <cell r="C595" t="str">
            <v>10</v>
          </cell>
          <cell r="D595" t="str">
            <v>MS</v>
          </cell>
          <cell r="E595">
            <v>311.89999999999998</v>
          </cell>
          <cell r="F595">
            <v>0</v>
          </cell>
          <cell r="G595" t="str">
            <v>DECEMBER</v>
          </cell>
          <cell r="H595">
            <v>2004</v>
          </cell>
        </row>
        <row r="596">
          <cell r="B596" t="str">
            <v>77A</v>
          </cell>
          <cell r="C596" t="str">
            <v>10</v>
          </cell>
          <cell r="D596" t="str">
            <v>MS</v>
          </cell>
          <cell r="E596">
            <v>0</v>
          </cell>
          <cell r="F596">
            <v>0</v>
          </cell>
          <cell r="G596" t="str">
            <v>AUGUST</v>
          </cell>
          <cell r="H596">
            <v>2004</v>
          </cell>
        </row>
        <row r="597">
          <cell r="B597" t="str">
            <v>77A</v>
          </cell>
          <cell r="C597" t="str">
            <v>10</v>
          </cell>
          <cell r="D597" t="str">
            <v>MS</v>
          </cell>
          <cell r="E597">
            <v>0</v>
          </cell>
          <cell r="F597">
            <v>0</v>
          </cell>
          <cell r="G597" t="str">
            <v>DECEMBER</v>
          </cell>
          <cell r="H597">
            <v>2004</v>
          </cell>
        </row>
        <row r="598">
          <cell r="B598" t="str">
            <v>77A</v>
          </cell>
          <cell r="C598" t="str">
            <v>10</v>
          </cell>
          <cell r="D598" t="str">
            <v>MS</v>
          </cell>
          <cell r="E598">
            <v>0</v>
          </cell>
          <cell r="F598">
            <v>0</v>
          </cell>
          <cell r="G598" t="str">
            <v>OCTOBER</v>
          </cell>
          <cell r="H598">
            <v>2004</v>
          </cell>
        </row>
        <row r="599">
          <cell r="B599" t="str">
            <v>77A</v>
          </cell>
          <cell r="C599" t="str">
            <v>10</v>
          </cell>
          <cell r="D599" t="str">
            <v>ND</v>
          </cell>
          <cell r="E599">
            <v>0</v>
          </cell>
          <cell r="F599">
            <v>0</v>
          </cell>
          <cell r="G599" t="str">
            <v>OCTOBER</v>
          </cell>
          <cell r="H599">
            <v>2004</v>
          </cell>
        </row>
        <row r="600">
          <cell r="B600" t="str">
            <v>77A</v>
          </cell>
          <cell r="C600" t="str">
            <v>10</v>
          </cell>
          <cell r="D600" t="str">
            <v>ND</v>
          </cell>
          <cell r="E600">
            <v>0</v>
          </cell>
          <cell r="F600">
            <v>0</v>
          </cell>
          <cell r="G600" t="str">
            <v>AUGUST</v>
          </cell>
          <cell r="H600">
            <v>2004</v>
          </cell>
        </row>
        <row r="601">
          <cell r="B601" t="str">
            <v>77A</v>
          </cell>
          <cell r="C601" t="str">
            <v>10</v>
          </cell>
          <cell r="D601" t="str">
            <v>ND</v>
          </cell>
          <cell r="E601">
            <v>0</v>
          </cell>
          <cell r="F601">
            <v>0</v>
          </cell>
          <cell r="G601" t="str">
            <v>DECEMBER</v>
          </cell>
          <cell r="H601">
            <v>2004</v>
          </cell>
        </row>
        <row r="602">
          <cell r="B602" t="str">
            <v>77A</v>
          </cell>
          <cell r="C602" t="str">
            <v>10</v>
          </cell>
          <cell r="D602" t="str">
            <v>ND</v>
          </cell>
          <cell r="E602">
            <v>0</v>
          </cell>
          <cell r="F602">
            <v>0</v>
          </cell>
          <cell r="G602" t="str">
            <v>NOVEMBER</v>
          </cell>
          <cell r="H602">
            <v>2004</v>
          </cell>
        </row>
        <row r="603">
          <cell r="B603" t="str">
            <v>77A</v>
          </cell>
          <cell r="C603" t="str">
            <v>10</v>
          </cell>
          <cell r="D603" t="str">
            <v>ND</v>
          </cell>
          <cell r="E603">
            <v>0</v>
          </cell>
          <cell r="F603">
            <v>0</v>
          </cell>
          <cell r="G603" t="str">
            <v>SEPTEMBER</v>
          </cell>
          <cell r="H603">
            <v>2004</v>
          </cell>
        </row>
        <row r="604">
          <cell r="B604" t="str">
            <v>77A</v>
          </cell>
          <cell r="C604" t="str">
            <v>10</v>
          </cell>
          <cell r="D604" t="str">
            <v>NF</v>
          </cell>
          <cell r="E604">
            <v>0</v>
          </cell>
          <cell r="F604">
            <v>0</v>
          </cell>
          <cell r="G604" t="str">
            <v>DECEMBER</v>
          </cell>
          <cell r="H604">
            <v>2004</v>
          </cell>
        </row>
        <row r="605">
          <cell r="B605" t="str">
            <v>77A</v>
          </cell>
          <cell r="C605" t="str">
            <v>10</v>
          </cell>
          <cell r="D605" t="str">
            <v>NF</v>
          </cell>
          <cell r="E605">
            <v>8283.32</v>
          </cell>
          <cell r="F605">
            <v>0</v>
          </cell>
          <cell r="G605" t="str">
            <v>DECEMBER</v>
          </cell>
          <cell r="H605">
            <v>2005</v>
          </cell>
        </row>
        <row r="606">
          <cell r="B606" t="str">
            <v>77A</v>
          </cell>
          <cell r="C606" t="str">
            <v>10</v>
          </cell>
          <cell r="D606" t="str">
            <v>SB</v>
          </cell>
          <cell r="E606">
            <v>0</v>
          </cell>
          <cell r="F606">
            <v>0</v>
          </cell>
          <cell r="G606" t="str">
            <v>JULY</v>
          </cell>
          <cell r="H606">
            <v>2005</v>
          </cell>
        </row>
        <row r="607">
          <cell r="B607" t="str">
            <v>77A</v>
          </cell>
          <cell r="C607" t="str">
            <v>10</v>
          </cell>
          <cell r="D607" t="str">
            <v>SB</v>
          </cell>
          <cell r="E607">
            <v>0</v>
          </cell>
          <cell r="F607">
            <v>0</v>
          </cell>
          <cell r="G607" t="str">
            <v>MAY</v>
          </cell>
          <cell r="H607">
            <v>2005</v>
          </cell>
        </row>
        <row r="608">
          <cell r="B608" t="str">
            <v>77A</v>
          </cell>
          <cell r="C608" t="str">
            <v>10</v>
          </cell>
          <cell r="D608" t="str">
            <v>SB</v>
          </cell>
          <cell r="E608">
            <v>0</v>
          </cell>
          <cell r="F608">
            <v>0</v>
          </cell>
          <cell r="G608" t="str">
            <v>OCTOBER</v>
          </cell>
          <cell r="H608">
            <v>2004</v>
          </cell>
        </row>
        <row r="609">
          <cell r="B609" t="str">
            <v>77A</v>
          </cell>
          <cell r="C609" t="str">
            <v>10</v>
          </cell>
          <cell r="D609" t="str">
            <v>SB</v>
          </cell>
          <cell r="E609">
            <v>0</v>
          </cell>
          <cell r="F609">
            <v>0</v>
          </cell>
          <cell r="G609" t="str">
            <v>SEPTEMBER</v>
          </cell>
          <cell r="H609">
            <v>2004</v>
          </cell>
        </row>
        <row r="610">
          <cell r="B610" t="str">
            <v>77A</v>
          </cell>
          <cell r="C610" t="str">
            <v>10</v>
          </cell>
          <cell r="D610" t="str">
            <v>SD</v>
          </cell>
          <cell r="E610">
            <v>0</v>
          </cell>
          <cell r="F610">
            <v>0</v>
          </cell>
          <cell r="G610" t="str">
            <v>AUGUST</v>
          </cell>
          <cell r="H610">
            <v>2004</v>
          </cell>
        </row>
        <row r="611">
          <cell r="B611" t="str">
            <v>77A</v>
          </cell>
          <cell r="C611" t="str">
            <v>10</v>
          </cell>
          <cell r="D611" t="str">
            <v>SD</v>
          </cell>
          <cell r="E611">
            <v>0</v>
          </cell>
          <cell r="F611">
            <v>0</v>
          </cell>
          <cell r="G611" t="str">
            <v>DECEMBER</v>
          </cell>
          <cell r="H611">
            <v>2004</v>
          </cell>
        </row>
        <row r="612">
          <cell r="B612" t="str">
            <v>77A</v>
          </cell>
          <cell r="C612" t="str">
            <v>10</v>
          </cell>
          <cell r="D612" t="str">
            <v>SD</v>
          </cell>
          <cell r="E612">
            <v>0</v>
          </cell>
          <cell r="F612">
            <v>0</v>
          </cell>
          <cell r="G612" t="str">
            <v>JULY</v>
          </cell>
          <cell r="H612">
            <v>2004</v>
          </cell>
        </row>
        <row r="613">
          <cell r="B613" t="str">
            <v>77A</v>
          </cell>
          <cell r="C613" t="str">
            <v>10</v>
          </cell>
          <cell r="D613" t="str">
            <v>SD</v>
          </cell>
          <cell r="E613">
            <v>0</v>
          </cell>
          <cell r="F613">
            <v>0</v>
          </cell>
          <cell r="G613" t="str">
            <v>JUNE</v>
          </cell>
          <cell r="H613">
            <v>2004</v>
          </cell>
        </row>
        <row r="614">
          <cell r="B614" t="str">
            <v>77A</v>
          </cell>
          <cell r="C614" t="str">
            <v>10</v>
          </cell>
          <cell r="D614" t="str">
            <v>SD</v>
          </cell>
          <cell r="E614">
            <v>0</v>
          </cell>
          <cell r="F614">
            <v>0</v>
          </cell>
          <cell r="G614" t="str">
            <v>SEPTEMBER</v>
          </cell>
          <cell r="H614">
            <v>2004</v>
          </cell>
        </row>
        <row r="615">
          <cell r="B615" t="str">
            <v>77A</v>
          </cell>
          <cell r="C615" t="str">
            <v>10</v>
          </cell>
          <cell r="D615" t="str">
            <v>SD</v>
          </cell>
          <cell r="E615">
            <v>1631.43</v>
          </cell>
          <cell r="F615">
            <v>0</v>
          </cell>
          <cell r="G615" t="str">
            <v>SEPTEMBER</v>
          </cell>
          <cell r="H615">
            <v>2004</v>
          </cell>
        </row>
        <row r="616">
          <cell r="B616" t="str">
            <v>77A</v>
          </cell>
          <cell r="C616" t="str">
            <v>10</v>
          </cell>
          <cell r="D616" t="str">
            <v>SD</v>
          </cell>
          <cell r="E616">
            <v>3370.26</v>
          </cell>
          <cell r="F616">
            <v>0</v>
          </cell>
          <cell r="G616" t="str">
            <v>SEPTEMBER</v>
          </cell>
          <cell r="H616">
            <v>2004</v>
          </cell>
        </row>
        <row r="617">
          <cell r="B617" t="str">
            <v>77A</v>
          </cell>
          <cell r="C617" t="str">
            <v>10</v>
          </cell>
          <cell r="D617" t="str">
            <v>SD</v>
          </cell>
          <cell r="E617">
            <v>0</v>
          </cell>
          <cell r="F617">
            <v>0</v>
          </cell>
          <cell r="G617" t="str">
            <v>AUGUST</v>
          </cell>
          <cell r="H617">
            <v>2004</v>
          </cell>
        </row>
        <row r="618">
          <cell r="B618" t="str">
            <v>77A</v>
          </cell>
          <cell r="C618" t="str">
            <v>10</v>
          </cell>
          <cell r="D618" t="str">
            <v>SD</v>
          </cell>
          <cell r="E618">
            <v>0</v>
          </cell>
          <cell r="F618">
            <v>0</v>
          </cell>
          <cell r="G618" t="str">
            <v>DECEMBER</v>
          </cell>
          <cell r="H618">
            <v>2004</v>
          </cell>
        </row>
        <row r="619">
          <cell r="B619" t="str">
            <v>77A</v>
          </cell>
          <cell r="C619" t="str">
            <v>10</v>
          </cell>
          <cell r="D619" t="str">
            <v>SD</v>
          </cell>
          <cell r="E619">
            <v>0</v>
          </cell>
          <cell r="F619">
            <v>0</v>
          </cell>
          <cell r="G619" t="str">
            <v>JULY</v>
          </cell>
          <cell r="H619">
            <v>2004</v>
          </cell>
        </row>
        <row r="620">
          <cell r="B620" t="str">
            <v>77A</v>
          </cell>
          <cell r="C620" t="str">
            <v>10</v>
          </cell>
          <cell r="D620" t="str">
            <v>SD</v>
          </cell>
          <cell r="E620">
            <v>0</v>
          </cell>
          <cell r="F620">
            <v>0</v>
          </cell>
          <cell r="G620" t="str">
            <v>JUNE</v>
          </cell>
          <cell r="H620">
            <v>2004</v>
          </cell>
        </row>
        <row r="621">
          <cell r="B621" t="str">
            <v>77A</v>
          </cell>
          <cell r="C621" t="str">
            <v>10</v>
          </cell>
          <cell r="D621" t="str">
            <v>SP</v>
          </cell>
          <cell r="E621">
            <v>0</v>
          </cell>
          <cell r="F621">
            <v>0</v>
          </cell>
          <cell r="G621" t="str">
            <v>JUNE</v>
          </cell>
          <cell r="H621">
            <v>2004</v>
          </cell>
        </row>
        <row r="622">
          <cell r="B622" t="str">
            <v>77A</v>
          </cell>
          <cell r="C622" t="str">
            <v>10</v>
          </cell>
          <cell r="D622" t="str">
            <v>TB</v>
          </cell>
          <cell r="E622">
            <v>0</v>
          </cell>
          <cell r="F622">
            <v>0</v>
          </cell>
          <cell r="G622" t="str">
            <v>DECEMBER</v>
          </cell>
          <cell r="H622">
            <v>2004</v>
          </cell>
        </row>
        <row r="623">
          <cell r="B623" t="str">
            <v>77A</v>
          </cell>
          <cell r="C623" t="str">
            <v>10</v>
          </cell>
          <cell r="D623" t="str">
            <v>TC</v>
          </cell>
          <cell r="E623">
            <v>0</v>
          </cell>
          <cell r="F623">
            <v>0</v>
          </cell>
          <cell r="G623" t="str">
            <v>AUGUST</v>
          </cell>
          <cell r="H623">
            <v>2004</v>
          </cell>
        </row>
        <row r="624">
          <cell r="B624" t="str">
            <v>77A</v>
          </cell>
          <cell r="C624" t="str">
            <v>10</v>
          </cell>
          <cell r="D624" t="str">
            <v>TC</v>
          </cell>
          <cell r="E624">
            <v>0</v>
          </cell>
          <cell r="F624">
            <v>0</v>
          </cell>
          <cell r="G624" t="str">
            <v>JULY</v>
          </cell>
          <cell r="H624">
            <v>2004</v>
          </cell>
        </row>
        <row r="625">
          <cell r="B625" t="str">
            <v>77A</v>
          </cell>
          <cell r="C625" t="str">
            <v>10</v>
          </cell>
          <cell r="D625" t="str">
            <v>TC</v>
          </cell>
          <cell r="E625">
            <v>184.61</v>
          </cell>
          <cell r="F625">
            <v>0</v>
          </cell>
          <cell r="G625" t="str">
            <v>DECEMBER</v>
          </cell>
          <cell r="H625">
            <v>2005</v>
          </cell>
        </row>
        <row r="626">
          <cell r="B626" t="str">
            <v>77A</v>
          </cell>
          <cell r="C626" t="str">
            <v>10</v>
          </cell>
          <cell r="D626" t="str">
            <v>TC</v>
          </cell>
          <cell r="E626">
            <v>4028.37</v>
          </cell>
          <cell r="F626">
            <v>0</v>
          </cell>
          <cell r="G626" t="str">
            <v>SEPTEMBER</v>
          </cell>
          <cell r="H626">
            <v>2004</v>
          </cell>
        </row>
        <row r="627">
          <cell r="B627" t="str">
            <v>77A</v>
          </cell>
          <cell r="C627" t="str">
            <v>10</v>
          </cell>
          <cell r="D627" t="str">
            <v>TC</v>
          </cell>
          <cell r="E627">
            <v>12103.26</v>
          </cell>
          <cell r="F627">
            <v>0</v>
          </cell>
          <cell r="G627" t="str">
            <v>JUNE</v>
          </cell>
          <cell r="H627">
            <v>2006</v>
          </cell>
        </row>
        <row r="628">
          <cell r="B628" t="str">
            <v>77A</v>
          </cell>
          <cell r="C628" t="str">
            <v>10</v>
          </cell>
          <cell r="D628" t="str">
            <v>TC</v>
          </cell>
          <cell r="E628">
            <v>0</v>
          </cell>
          <cell r="F628">
            <v>0</v>
          </cell>
          <cell r="G628" t="str">
            <v>APRIL</v>
          </cell>
          <cell r="H628">
            <v>2005</v>
          </cell>
        </row>
        <row r="629">
          <cell r="B629" t="str">
            <v>77A</v>
          </cell>
          <cell r="C629" t="str">
            <v>10</v>
          </cell>
          <cell r="D629" t="str">
            <v>TC</v>
          </cell>
          <cell r="E629">
            <v>0</v>
          </cell>
          <cell r="F629">
            <v>0</v>
          </cell>
          <cell r="G629" t="str">
            <v>FEBRUARY</v>
          </cell>
          <cell r="H629">
            <v>2005</v>
          </cell>
        </row>
        <row r="630">
          <cell r="B630" t="str">
            <v>77A</v>
          </cell>
          <cell r="C630" t="str">
            <v>10</v>
          </cell>
          <cell r="D630" t="str">
            <v>WB</v>
          </cell>
          <cell r="E630">
            <v>0</v>
          </cell>
          <cell r="F630">
            <v>0</v>
          </cell>
          <cell r="G630" t="str">
            <v>OCTOBER</v>
          </cell>
          <cell r="H630">
            <v>2004</v>
          </cell>
        </row>
        <row r="631">
          <cell r="B631" t="str">
            <v>77A</v>
          </cell>
          <cell r="C631" t="str">
            <v>10</v>
          </cell>
          <cell r="D631" t="str">
            <v>WB</v>
          </cell>
          <cell r="E631">
            <v>517.35</v>
          </cell>
          <cell r="F631">
            <v>0</v>
          </cell>
          <cell r="G631" t="str">
            <v>JANUARY</v>
          </cell>
          <cell r="H631">
            <v>2005</v>
          </cell>
        </row>
        <row r="632">
          <cell r="B632" t="str">
            <v>77A</v>
          </cell>
          <cell r="C632" t="str">
            <v>10</v>
          </cell>
          <cell r="D632" t="str">
            <v>WB</v>
          </cell>
          <cell r="E632">
            <v>14934.37</v>
          </cell>
          <cell r="F632">
            <v>4859.93</v>
          </cell>
          <cell r="G632" t="str">
            <v>NOVEMBER</v>
          </cell>
          <cell r="H632">
            <v>2004</v>
          </cell>
        </row>
        <row r="633">
          <cell r="B633" t="str">
            <v>77A</v>
          </cell>
          <cell r="C633" t="str">
            <v>10</v>
          </cell>
          <cell r="D633" t="str">
            <v>WB</v>
          </cell>
          <cell r="E633">
            <v>0</v>
          </cell>
          <cell r="F633">
            <v>0</v>
          </cell>
          <cell r="G633" t="str">
            <v>DECEMBER</v>
          </cell>
          <cell r="H633">
            <v>2004</v>
          </cell>
        </row>
        <row r="634">
          <cell r="B634" t="str">
            <v>77A</v>
          </cell>
          <cell r="C634" t="str">
            <v>10</v>
          </cell>
          <cell r="D634" t="str">
            <v>WB</v>
          </cell>
          <cell r="E634">
            <v>0</v>
          </cell>
          <cell r="F634">
            <v>0</v>
          </cell>
          <cell r="G634" t="str">
            <v>MAY</v>
          </cell>
          <cell r="H634">
            <v>2005</v>
          </cell>
        </row>
        <row r="635">
          <cell r="B635" t="str">
            <v>77A</v>
          </cell>
          <cell r="C635" t="str">
            <v>10</v>
          </cell>
          <cell r="D635" t="str">
            <v>WB</v>
          </cell>
          <cell r="E635">
            <v>0</v>
          </cell>
          <cell r="F635">
            <v>0</v>
          </cell>
          <cell r="G635" t="str">
            <v>SEPTEMBER</v>
          </cell>
          <cell r="H635">
            <v>2004</v>
          </cell>
        </row>
        <row r="636">
          <cell r="B636" t="str">
            <v>77A</v>
          </cell>
          <cell r="C636" t="str">
            <v>10</v>
          </cell>
          <cell r="D636" t="str">
            <v>WD</v>
          </cell>
          <cell r="E636">
            <v>0</v>
          </cell>
          <cell r="F636">
            <v>0</v>
          </cell>
          <cell r="G636" t="str">
            <v>AUGUST</v>
          </cell>
          <cell r="H636">
            <v>2004</v>
          </cell>
        </row>
        <row r="637">
          <cell r="B637" t="str">
            <v>77A</v>
          </cell>
          <cell r="C637" t="str">
            <v>20</v>
          </cell>
          <cell r="D637" t="str">
            <v>BR</v>
          </cell>
          <cell r="E637">
            <v>0</v>
          </cell>
          <cell r="F637">
            <v>0</v>
          </cell>
          <cell r="G637" t="str">
            <v>DECEMBER</v>
          </cell>
          <cell r="H637">
            <v>2004</v>
          </cell>
        </row>
        <row r="638">
          <cell r="B638" t="str">
            <v>77A</v>
          </cell>
          <cell r="C638" t="str">
            <v>20</v>
          </cell>
          <cell r="D638" t="str">
            <v>SB</v>
          </cell>
          <cell r="E638">
            <v>1395.1</v>
          </cell>
          <cell r="F638">
            <v>0</v>
          </cell>
          <cell r="G638" t="str">
            <v>JULY</v>
          </cell>
          <cell r="H638">
            <v>2004</v>
          </cell>
        </row>
        <row r="639">
          <cell r="B639" t="str">
            <v>77A</v>
          </cell>
          <cell r="C639" t="str">
            <v>20</v>
          </cell>
          <cell r="D639" t="str">
            <v>SD</v>
          </cell>
          <cell r="E639">
            <v>0</v>
          </cell>
          <cell r="F639">
            <v>0</v>
          </cell>
          <cell r="G639" t="str">
            <v>SEPTEMBER</v>
          </cell>
          <cell r="H639">
            <v>2004</v>
          </cell>
        </row>
        <row r="640">
          <cell r="B640" t="str">
            <v>77A</v>
          </cell>
          <cell r="C640" t="str">
            <v>20</v>
          </cell>
          <cell r="D640" t="str">
            <v>TC</v>
          </cell>
          <cell r="E640">
            <v>0</v>
          </cell>
          <cell r="F640">
            <v>0</v>
          </cell>
          <cell r="G640" t="str">
            <v>JUNE</v>
          </cell>
          <cell r="H640">
            <v>2004</v>
          </cell>
        </row>
        <row r="641">
          <cell r="B641" t="str">
            <v>77A</v>
          </cell>
          <cell r="C641" t="str">
            <v>60</v>
          </cell>
          <cell r="D641" t="str">
            <v>CB</v>
          </cell>
          <cell r="E641">
            <v>0</v>
          </cell>
          <cell r="F641">
            <v>0</v>
          </cell>
          <cell r="G641" t="str">
            <v>AUGUST</v>
          </cell>
          <cell r="H641">
            <v>2004</v>
          </cell>
        </row>
        <row r="642">
          <cell r="B642" t="str">
            <v>77A</v>
          </cell>
          <cell r="C642" t="str">
            <v>60</v>
          </cell>
          <cell r="D642" t="str">
            <v>SD</v>
          </cell>
          <cell r="E642">
            <v>1577.48</v>
          </cell>
          <cell r="F642">
            <v>0</v>
          </cell>
          <cell r="G642" t="str">
            <v>AUGUST</v>
          </cell>
          <cell r="H642">
            <v>2004</v>
          </cell>
        </row>
        <row r="643">
          <cell r="B643" t="str">
            <v>77A</v>
          </cell>
          <cell r="C643" t="str">
            <v>60</v>
          </cell>
          <cell r="D643" t="str">
            <v>SD</v>
          </cell>
          <cell r="E643">
            <v>5024.99</v>
          </cell>
          <cell r="F643">
            <v>0</v>
          </cell>
          <cell r="G643" t="str">
            <v>JULY</v>
          </cell>
          <cell r="H643">
            <v>2004</v>
          </cell>
        </row>
        <row r="644">
          <cell r="B644" t="str">
            <v>77A</v>
          </cell>
          <cell r="C644" t="str">
            <v>60</v>
          </cell>
          <cell r="D644" t="str">
            <v>TC</v>
          </cell>
          <cell r="E644">
            <v>3643.39</v>
          </cell>
          <cell r="F644">
            <v>0</v>
          </cell>
          <cell r="G644" t="str">
            <v>JUNE</v>
          </cell>
          <cell r="H644">
            <v>2004</v>
          </cell>
        </row>
        <row r="645">
          <cell r="B645" t="str">
            <v>77A</v>
          </cell>
          <cell r="C645" t="str">
            <v>60</v>
          </cell>
          <cell r="D645" t="str">
            <v>WB</v>
          </cell>
          <cell r="E645">
            <v>0</v>
          </cell>
          <cell r="F645">
            <v>0</v>
          </cell>
          <cell r="G645" t="str">
            <v>DECEMBER</v>
          </cell>
          <cell r="H645">
            <v>2005</v>
          </cell>
        </row>
        <row r="646">
          <cell r="B646" t="str">
            <v>77B</v>
          </cell>
          <cell r="C646" t="str">
            <v>10</v>
          </cell>
          <cell r="D646" t="str">
            <v>BR</v>
          </cell>
          <cell r="E646">
            <v>0</v>
          </cell>
          <cell r="F646">
            <v>0</v>
          </cell>
          <cell r="G646" t="str">
            <v>FEBRUARY</v>
          </cell>
          <cell r="H646">
            <v>2005</v>
          </cell>
        </row>
        <row r="647">
          <cell r="B647" t="str">
            <v>77B</v>
          </cell>
          <cell r="C647" t="str">
            <v>10</v>
          </cell>
          <cell r="D647" t="str">
            <v>BR</v>
          </cell>
          <cell r="E647">
            <v>0</v>
          </cell>
          <cell r="F647">
            <v>0</v>
          </cell>
          <cell r="G647" t="str">
            <v>NOVEMBER</v>
          </cell>
          <cell r="H647">
            <v>2004</v>
          </cell>
        </row>
        <row r="648">
          <cell r="B648" t="str">
            <v>77B</v>
          </cell>
          <cell r="C648" t="str">
            <v>10</v>
          </cell>
          <cell r="D648" t="str">
            <v>BR</v>
          </cell>
          <cell r="E648">
            <v>0</v>
          </cell>
          <cell r="F648">
            <v>0</v>
          </cell>
          <cell r="G648" t="str">
            <v>SEPTEMBER</v>
          </cell>
          <cell r="H648">
            <v>2004</v>
          </cell>
        </row>
        <row r="649">
          <cell r="B649" t="str">
            <v>77B</v>
          </cell>
          <cell r="C649" t="str">
            <v>10</v>
          </cell>
          <cell r="D649" t="str">
            <v>BV</v>
          </cell>
          <cell r="E649">
            <v>0</v>
          </cell>
          <cell r="F649">
            <v>0</v>
          </cell>
          <cell r="G649" t="str">
            <v>AUGUST</v>
          </cell>
          <cell r="H649">
            <v>2004</v>
          </cell>
        </row>
        <row r="650">
          <cell r="B650" t="str">
            <v>77B</v>
          </cell>
          <cell r="C650" t="str">
            <v>10</v>
          </cell>
          <cell r="D650" t="str">
            <v>BV</v>
          </cell>
          <cell r="E650">
            <v>1703.77</v>
          </cell>
          <cell r="F650">
            <v>0</v>
          </cell>
          <cell r="G650" t="str">
            <v>SEPTEMBER</v>
          </cell>
          <cell r="H650">
            <v>2004</v>
          </cell>
        </row>
        <row r="651">
          <cell r="B651" t="str">
            <v>77B</v>
          </cell>
          <cell r="C651" t="str">
            <v>10</v>
          </cell>
          <cell r="D651" t="str">
            <v>BV</v>
          </cell>
          <cell r="E651">
            <v>1729.14</v>
          </cell>
          <cell r="F651">
            <v>0</v>
          </cell>
          <cell r="G651" t="str">
            <v>OCTOBER</v>
          </cell>
          <cell r="H651">
            <v>2004</v>
          </cell>
        </row>
        <row r="652">
          <cell r="B652" t="str">
            <v>77B</v>
          </cell>
          <cell r="C652" t="str">
            <v>10</v>
          </cell>
          <cell r="D652" t="str">
            <v>BV</v>
          </cell>
          <cell r="E652">
            <v>4096.1400000000003</v>
          </cell>
          <cell r="F652">
            <v>0</v>
          </cell>
          <cell r="G652" t="str">
            <v>JANUARY</v>
          </cell>
          <cell r="H652">
            <v>2005</v>
          </cell>
        </row>
        <row r="653">
          <cell r="B653" t="str">
            <v>77B</v>
          </cell>
          <cell r="C653" t="str">
            <v>10</v>
          </cell>
          <cell r="D653" t="str">
            <v>BV</v>
          </cell>
          <cell r="E653">
            <v>6003.54</v>
          </cell>
          <cell r="F653">
            <v>0</v>
          </cell>
          <cell r="G653" t="str">
            <v>SEPTEMBER</v>
          </cell>
          <cell r="H653">
            <v>2004</v>
          </cell>
        </row>
        <row r="654">
          <cell r="B654" t="str">
            <v>77B</v>
          </cell>
          <cell r="C654" t="str">
            <v>10</v>
          </cell>
          <cell r="D654" t="str">
            <v>BV</v>
          </cell>
          <cell r="E654">
            <v>16838.75</v>
          </cell>
          <cell r="F654">
            <v>0</v>
          </cell>
          <cell r="G654" t="str">
            <v>SEPTEMBER</v>
          </cell>
          <cell r="H654">
            <v>2004</v>
          </cell>
        </row>
        <row r="655">
          <cell r="B655" t="str">
            <v>77B</v>
          </cell>
          <cell r="C655" t="str">
            <v>10</v>
          </cell>
          <cell r="D655" t="str">
            <v>BV</v>
          </cell>
          <cell r="E655">
            <v>0</v>
          </cell>
          <cell r="F655">
            <v>0</v>
          </cell>
          <cell r="G655" t="str">
            <v>DECEMBER</v>
          </cell>
          <cell r="H655">
            <v>2004</v>
          </cell>
        </row>
        <row r="656">
          <cell r="B656" t="str">
            <v>77B</v>
          </cell>
          <cell r="C656" t="str">
            <v>10</v>
          </cell>
          <cell r="D656" t="str">
            <v>BV</v>
          </cell>
          <cell r="E656">
            <v>0</v>
          </cell>
          <cell r="F656">
            <v>0</v>
          </cell>
          <cell r="G656" t="str">
            <v>JANUARY</v>
          </cell>
          <cell r="H656">
            <v>2005</v>
          </cell>
        </row>
        <row r="657">
          <cell r="B657" t="str">
            <v>77B</v>
          </cell>
          <cell r="C657" t="str">
            <v>10</v>
          </cell>
          <cell r="D657" t="str">
            <v>CB</v>
          </cell>
          <cell r="E657">
            <v>0</v>
          </cell>
          <cell r="F657">
            <v>0</v>
          </cell>
          <cell r="G657" t="str">
            <v>OCTOBER</v>
          </cell>
          <cell r="H657">
            <v>2004</v>
          </cell>
        </row>
        <row r="658">
          <cell r="B658" t="str">
            <v>77B</v>
          </cell>
          <cell r="C658" t="str">
            <v>10</v>
          </cell>
          <cell r="D658" t="str">
            <v>CB</v>
          </cell>
          <cell r="E658">
            <v>31.91</v>
          </cell>
          <cell r="F658">
            <v>0</v>
          </cell>
          <cell r="G658" t="str">
            <v>OCTOBER</v>
          </cell>
          <cell r="H658">
            <v>2004</v>
          </cell>
        </row>
        <row r="659">
          <cell r="B659" t="str">
            <v>77B</v>
          </cell>
          <cell r="C659" t="str">
            <v>10</v>
          </cell>
          <cell r="D659" t="str">
            <v>CB</v>
          </cell>
          <cell r="E659">
            <v>1099.06</v>
          </cell>
          <cell r="F659">
            <v>0</v>
          </cell>
          <cell r="G659" t="str">
            <v>DECEMBER</v>
          </cell>
          <cell r="H659">
            <v>2004</v>
          </cell>
        </row>
        <row r="660">
          <cell r="B660" t="str">
            <v>77B</v>
          </cell>
          <cell r="C660" t="str">
            <v>10</v>
          </cell>
          <cell r="D660" t="str">
            <v>CB</v>
          </cell>
          <cell r="E660">
            <v>5298.29</v>
          </cell>
          <cell r="F660">
            <v>0</v>
          </cell>
          <cell r="G660" t="str">
            <v>DECEMBER</v>
          </cell>
          <cell r="H660">
            <v>2005</v>
          </cell>
        </row>
        <row r="661">
          <cell r="B661" t="str">
            <v>77B</v>
          </cell>
          <cell r="C661" t="str">
            <v>10</v>
          </cell>
          <cell r="D661" t="str">
            <v>CB</v>
          </cell>
          <cell r="E661">
            <v>0</v>
          </cell>
          <cell r="F661">
            <v>0</v>
          </cell>
          <cell r="G661" t="str">
            <v>DECEMBER</v>
          </cell>
          <cell r="H661">
            <v>2004</v>
          </cell>
        </row>
        <row r="662">
          <cell r="B662" t="str">
            <v>77B</v>
          </cell>
          <cell r="C662" t="str">
            <v>10</v>
          </cell>
          <cell r="D662" t="str">
            <v>CB</v>
          </cell>
          <cell r="E662">
            <v>0</v>
          </cell>
          <cell r="F662">
            <v>0</v>
          </cell>
          <cell r="G662" t="str">
            <v>DECEMBER</v>
          </cell>
          <cell r="H662">
            <v>2005</v>
          </cell>
        </row>
        <row r="663">
          <cell r="B663" t="str">
            <v>77B</v>
          </cell>
          <cell r="C663" t="str">
            <v>10</v>
          </cell>
          <cell r="D663" t="str">
            <v>CB</v>
          </cell>
          <cell r="E663">
            <v>0</v>
          </cell>
          <cell r="F663">
            <v>0</v>
          </cell>
          <cell r="G663" t="str">
            <v>OCTOBER</v>
          </cell>
          <cell r="H663">
            <v>2004</v>
          </cell>
        </row>
        <row r="664">
          <cell r="B664" t="str">
            <v>77B</v>
          </cell>
          <cell r="C664" t="str">
            <v>10</v>
          </cell>
          <cell r="D664" t="str">
            <v>CD</v>
          </cell>
          <cell r="E664">
            <v>16838.400000000001</v>
          </cell>
          <cell r="F664">
            <v>0</v>
          </cell>
          <cell r="G664" t="str">
            <v>DECEMBER</v>
          </cell>
          <cell r="H664">
            <v>2004</v>
          </cell>
        </row>
        <row r="665">
          <cell r="B665" t="str">
            <v>77B</v>
          </cell>
          <cell r="C665" t="str">
            <v>10</v>
          </cell>
          <cell r="D665" t="str">
            <v>CD</v>
          </cell>
          <cell r="E665">
            <v>19674.34</v>
          </cell>
          <cell r="F665">
            <v>0</v>
          </cell>
          <cell r="G665" t="str">
            <v>SEPTEMBER</v>
          </cell>
          <cell r="H665">
            <v>2004</v>
          </cell>
        </row>
        <row r="666">
          <cell r="B666" t="str">
            <v>77B</v>
          </cell>
          <cell r="C666" t="str">
            <v>10</v>
          </cell>
          <cell r="D666" t="str">
            <v>CD</v>
          </cell>
          <cell r="E666">
            <v>0</v>
          </cell>
          <cell r="F666">
            <v>0</v>
          </cell>
          <cell r="G666" t="str">
            <v>DECEMBER</v>
          </cell>
          <cell r="H666">
            <v>2004</v>
          </cell>
        </row>
        <row r="667">
          <cell r="B667" t="str">
            <v>77B</v>
          </cell>
          <cell r="C667" t="str">
            <v>10</v>
          </cell>
          <cell r="D667" t="str">
            <v>CD</v>
          </cell>
          <cell r="E667">
            <v>0</v>
          </cell>
          <cell r="F667">
            <v>0</v>
          </cell>
          <cell r="G667" t="str">
            <v>FEBRUARY</v>
          </cell>
          <cell r="H667">
            <v>2005</v>
          </cell>
        </row>
        <row r="668">
          <cell r="B668" t="str">
            <v>77B</v>
          </cell>
          <cell r="C668" t="str">
            <v>10</v>
          </cell>
          <cell r="D668" t="str">
            <v>CF</v>
          </cell>
          <cell r="E668">
            <v>0</v>
          </cell>
          <cell r="F668">
            <v>0</v>
          </cell>
          <cell r="G668" t="str">
            <v>SEPTEMBER</v>
          </cell>
          <cell r="H668">
            <v>2004</v>
          </cell>
        </row>
        <row r="669">
          <cell r="B669" t="str">
            <v>77B</v>
          </cell>
          <cell r="C669" t="str">
            <v>10</v>
          </cell>
          <cell r="D669" t="str">
            <v>GC</v>
          </cell>
          <cell r="E669">
            <v>0</v>
          </cell>
          <cell r="F669">
            <v>0</v>
          </cell>
          <cell r="G669" t="str">
            <v>NOVEMBER</v>
          </cell>
          <cell r="H669">
            <v>2004</v>
          </cell>
        </row>
        <row r="670">
          <cell r="B670" t="str">
            <v>77B</v>
          </cell>
          <cell r="C670" t="str">
            <v>10</v>
          </cell>
          <cell r="D670" t="str">
            <v>GC</v>
          </cell>
          <cell r="E670">
            <v>2353.5300000000002</v>
          </cell>
          <cell r="F670">
            <v>0</v>
          </cell>
          <cell r="G670" t="str">
            <v>OCTOBER</v>
          </cell>
          <cell r="H670">
            <v>2004</v>
          </cell>
        </row>
        <row r="671">
          <cell r="B671" t="str">
            <v>77B</v>
          </cell>
          <cell r="C671" t="str">
            <v>10</v>
          </cell>
          <cell r="D671" t="str">
            <v>GC</v>
          </cell>
          <cell r="E671">
            <v>2593.44</v>
          </cell>
          <cell r="F671">
            <v>0</v>
          </cell>
          <cell r="G671" t="str">
            <v>OCTOBER</v>
          </cell>
          <cell r="H671">
            <v>2004</v>
          </cell>
        </row>
        <row r="672">
          <cell r="B672" t="str">
            <v>77B</v>
          </cell>
          <cell r="C672" t="str">
            <v>10</v>
          </cell>
          <cell r="D672" t="str">
            <v>GC</v>
          </cell>
          <cell r="E672">
            <v>4124.5</v>
          </cell>
          <cell r="F672">
            <v>0</v>
          </cell>
          <cell r="G672" t="str">
            <v>NOVEMBER</v>
          </cell>
          <cell r="H672">
            <v>2004</v>
          </cell>
        </row>
        <row r="673">
          <cell r="B673" t="str">
            <v>77B</v>
          </cell>
          <cell r="C673" t="str">
            <v>10</v>
          </cell>
          <cell r="D673" t="str">
            <v>GC</v>
          </cell>
          <cell r="E673">
            <v>5686.42</v>
          </cell>
          <cell r="F673">
            <v>0</v>
          </cell>
          <cell r="G673" t="str">
            <v>AUGUST</v>
          </cell>
          <cell r="H673">
            <v>2004</v>
          </cell>
        </row>
        <row r="674">
          <cell r="B674" t="str">
            <v>77B</v>
          </cell>
          <cell r="C674" t="str">
            <v>10</v>
          </cell>
          <cell r="D674" t="str">
            <v>GC</v>
          </cell>
          <cell r="E674">
            <v>16735.84</v>
          </cell>
          <cell r="F674">
            <v>8269</v>
          </cell>
          <cell r="G674" t="str">
            <v>AUGUST</v>
          </cell>
          <cell r="H674">
            <v>2004</v>
          </cell>
        </row>
        <row r="675">
          <cell r="B675" t="str">
            <v>77B</v>
          </cell>
          <cell r="C675" t="str">
            <v>10</v>
          </cell>
          <cell r="D675" t="str">
            <v>GC</v>
          </cell>
          <cell r="E675">
            <v>0</v>
          </cell>
          <cell r="F675">
            <v>0</v>
          </cell>
          <cell r="G675" t="str">
            <v>NOVEMBER</v>
          </cell>
          <cell r="H675">
            <v>2004</v>
          </cell>
        </row>
        <row r="676">
          <cell r="B676" t="str">
            <v>77B</v>
          </cell>
          <cell r="C676" t="str">
            <v>10</v>
          </cell>
          <cell r="D676" t="str">
            <v>MS</v>
          </cell>
          <cell r="E676">
            <v>0</v>
          </cell>
          <cell r="F676">
            <v>0</v>
          </cell>
          <cell r="G676" t="str">
            <v>OCTOBER</v>
          </cell>
          <cell r="H676">
            <v>2004</v>
          </cell>
        </row>
        <row r="677">
          <cell r="B677" t="str">
            <v>77B</v>
          </cell>
          <cell r="C677" t="str">
            <v>10</v>
          </cell>
          <cell r="D677" t="str">
            <v>MS</v>
          </cell>
          <cell r="E677">
            <v>3482.23</v>
          </cell>
          <cell r="F677">
            <v>0</v>
          </cell>
          <cell r="G677" t="str">
            <v>SEPTEMBER</v>
          </cell>
          <cell r="H677">
            <v>2004</v>
          </cell>
        </row>
        <row r="678">
          <cell r="B678" t="str">
            <v>77B</v>
          </cell>
          <cell r="C678" t="str">
            <v>10</v>
          </cell>
          <cell r="D678" t="str">
            <v>MS</v>
          </cell>
          <cell r="E678">
            <v>0</v>
          </cell>
          <cell r="F678">
            <v>0</v>
          </cell>
          <cell r="G678" t="str">
            <v>SEPTEMBER</v>
          </cell>
          <cell r="H678">
            <v>2004</v>
          </cell>
        </row>
        <row r="679">
          <cell r="B679" t="str">
            <v>77B</v>
          </cell>
          <cell r="C679" t="str">
            <v>10</v>
          </cell>
          <cell r="D679" t="str">
            <v>NB</v>
          </cell>
          <cell r="E679">
            <v>0</v>
          </cell>
          <cell r="F679">
            <v>0</v>
          </cell>
          <cell r="G679" t="str">
            <v>MARCH</v>
          </cell>
          <cell r="H679">
            <v>2005</v>
          </cell>
        </row>
        <row r="680">
          <cell r="B680" t="str">
            <v>77B</v>
          </cell>
          <cell r="C680" t="str">
            <v>10</v>
          </cell>
          <cell r="D680" t="str">
            <v>NB</v>
          </cell>
          <cell r="E680">
            <v>0</v>
          </cell>
          <cell r="F680">
            <v>0</v>
          </cell>
          <cell r="G680" t="str">
            <v>SEPTEMBER</v>
          </cell>
          <cell r="H680">
            <v>2004</v>
          </cell>
        </row>
        <row r="681">
          <cell r="B681" t="str">
            <v>77B</v>
          </cell>
          <cell r="C681" t="str">
            <v>10</v>
          </cell>
          <cell r="D681" t="str">
            <v>NB</v>
          </cell>
          <cell r="E681">
            <v>3030.14</v>
          </cell>
          <cell r="F681">
            <v>0</v>
          </cell>
          <cell r="G681" t="str">
            <v>FEBRUARY</v>
          </cell>
          <cell r="H681">
            <v>2005</v>
          </cell>
        </row>
        <row r="682">
          <cell r="B682" t="str">
            <v>77B</v>
          </cell>
          <cell r="C682" t="str">
            <v>10</v>
          </cell>
          <cell r="D682" t="str">
            <v>NB</v>
          </cell>
          <cell r="E682">
            <v>7249.4</v>
          </cell>
          <cell r="F682">
            <v>0</v>
          </cell>
          <cell r="G682" t="str">
            <v>DECEMBER</v>
          </cell>
          <cell r="H682">
            <v>2004</v>
          </cell>
        </row>
        <row r="683">
          <cell r="B683" t="str">
            <v>77B</v>
          </cell>
          <cell r="C683" t="str">
            <v>10</v>
          </cell>
          <cell r="D683" t="str">
            <v>NB</v>
          </cell>
          <cell r="E683">
            <v>12314.24</v>
          </cell>
          <cell r="F683">
            <v>0</v>
          </cell>
          <cell r="G683" t="str">
            <v>OCTOBER</v>
          </cell>
          <cell r="H683">
            <v>2004</v>
          </cell>
        </row>
        <row r="684">
          <cell r="B684" t="str">
            <v>77B</v>
          </cell>
          <cell r="C684" t="str">
            <v>10</v>
          </cell>
          <cell r="D684" t="str">
            <v>NB</v>
          </cell>
          <cell r="E684">
            <v>12608.04</v>
          </cell>
          <cell r="F684">
            <v>0</v>
          </cell>
          <cell r="G684" t="str">
            <v>SEPTEMBER</v>
          </cell>
          <cell r="H684">
            <v>2004</v>
          </cell>
        </row>
        <row r="685">
          <cell r="B685" t="str">
            <v>77B</v>
          </cell>
          <cell r="C685" t="str">
            <v>10</v>
          </cell>
          <cell r="D685" t="str">
            <v>NB</v>
          </cell>
          <cell r="E685">
            <v>0</v>
          </cell>
          <cell r="F685">
            <v>0</v>
          </cell>
          <cell r="G685" t="str">
            <v>DECEMBER</v>
          </cell>
          <cell r="H685">
            <v>2004</v>
          </cell>
        </row>
        <row r="686">
          <cell r="B686" t="str">
            <v>77B</v>
          </cell>
          <cell r="C686" t="str">
            <v>10</v>
          </cell>
          <cell r="D686" t="str">
            <v>NB</v>
          </cell>
          <cell r="E686">
            <v>0</v>
          </cell>
          <cell r="F686">
            <v>0</v>
          </cell>
          <cell r="G686" t="str">
            <v>FEBRUARY</v>
          </cell>
          <cell r="H686">
            <v>2005</v>
          </cell>
        </row>
        <row r="687">
          <cell r="B687" t="str">
            <v>77B</v>
          </cell>
          <cell r="C687" t="str">
            <v>10</v>
          </cell>
          <cell r="D687" t="str">
            <v>NB</v>
          </cell>
          <cell r="E687">
            <v>0</v>
          </cell>
          <cell r="F687">
            <v>0</v>
          </cell>
          <cell r="G687" t="str">
            <v>JULY</v>
          </cell>
          <cell r="H687">
            <v>2005</v>
          </cell>
        </row>
        <row r="688">
          <cell r="B688" t="str">
            <v>77B</v>
          </cell>
          <cell r="C688" t="str">
            <v>10</v>
          </cell>
          <cell r="D688" t="str">
            <v>NB</v>
          </cell>
          <cell r="E688">
            <v>0</v>
          </cell>
          <cell r="F688">
            <v>0</v>
          </cell>
          <cell r="G688" t="str">
            <v>MARCH</v>
          </cell>
          <cell r="H688">
            <v>2005</v>
          </cell>
        </row>
        <row r="689">
          <cell r="B689" t="str">
            <v>77B</v>
          </cell>
          <cell r="C689" t="str">
            <v>10</v>
          </cell>
          <cell r="D689" t="str">
            <v>NB</v>
          </cell>
          <cell r="E689">
            <v>0</v>
          </cell>
          <cell r="F689">
            <v>0</v>
          </cell>
          <cell r="G689" t="str">
            <v>NOVEMBER</v>
          </cell>
          <cell r="H689">
            <v>2004</v>
          </cell>
        </row>
        <row r="690">
          <cell r="B690" t="str">
            <v>77B</v>
          </cell>
          <cell r="C690" t="str">
            <v>10</v>
          </cell>
          <cell r="D690" t="str">
            <v>NB</v>
          </cell>
          <cell r="E690">
            <v>0</v>
          </cell>
          <cell r="F690">
            <v>0</v>
          </cell>
          <cell r="G690" t="str">
            <v>OCTOBER</v>
          </cell>
          <cell r="H690">
            <v>2005</v>
          </cell>
        </row>
        <row r="691">
          <cell r="B691" t="str">
            <v>77B</v>
          </cell>
          <cell r="C691" t="str">
            <v>10</v>
          </cell>
          <cell r="D691" t="str">
            <v>ND</v>
          </cell>
          <cell r="E691">
            <v>8475.4699999999993</v>
          </cell>
          <cell r="F691">
            <v>0</v>
          </cell>
          <cell r="G691" t="str">
            <v>OCTOBER</v>
          </cell>
          <cell r="H691">
            <v>2004</v>
          </cell>
        </row>
        <row r="692">
          <cell r="B692" t="str">
            <v>77B</v>
          </cell>
          <cell r="C692" t="str">
            <v>10</v>
          </cell>
          <cell r="D692" t="str">
            <v>ND</v>
          </cell>
          <cell r="E692">
            <v>0</v>
          </cell>
          <cell r="F692">
            <v>0</v>
          </cell>
          <cell r="G692" t="str">
            <v>DECEMBER</v>
          </cell>
          <cell r="H692">
            <v>2004</v>
          </cell>
        </row>
        <row r="693">
          <cell r="B693" t="str">
            <v>77B</v>
          </cell>
          <cell r="C693" t="str">
            <v>10</v>
          </cell>
          <cell r="D693" t="str">
            <v>ND</v>
          </cell>
          <cell r="E693">
            <v>0</v>
          </cell>
          <cell r="F693">
            <v>0</v>
          </cell>
          <cell r="G693" t="str">
            <v>NOVEMBER</v>
          </cell>
          <cell r="H693">
            <v>2004</v>
          </cell>
        </row>
        <row r="694">
          <cell r="B694" t="str">
            <v>77B</v>
          </cell>
          <cell r="C694" t="str">
            <v>10</v>
          </cell>
          <cell r="D694" t="str">
            <v>ND</v>
          </cell>
          <cell r="E694">
            <v>0</v>
          </cell>
          <cell r="F694">
            <v>0</v>
          </cell>
          <cell r="G694" t="str">
            <v>SEPTEMBER</v>
          </cell>
          <cell r="H694">
            <v>2004</v>
          </cell>
        </row>
        <row r="695">
          <cell r="B695" t="str">
            <v>77B</v>
          </cell>
          <cell r="C695" t="str">
            <v>10</v>
          </cell>
          <cell r="D695" t="str">
            <v>SB</v>
          </cell>
          <cell r="E695">
            <v>7854.79</v>
          </cell>
          <cell r="F695">
            <v>0</v>
          </cell>
          <cell r="G695" t="str">
            <v>AUGUST</v>
          </cell>
          <cell r="H695">
            <v>2004</v>
          </cell>
        </row>
        <row r="696">
          <cell r="B696" t="str">
            <v>77B</v>
          </cell>
          <cell r="C696" t="str">
            <v>10</v>
          </cell>
          <cell r="D696" t="str">
            <v>SB</v>
          </cell>
          <cell r="E696">
            <v>11403.89</v>
          </cell>
          <cell r="F696">
            <v>0</v>
          </cell>
          <cell r="G696" t="str">
            <v>DECEMBER</v>
          </cell>
          <cell r="H696">
            <v>2005</v>
          </cell>
        </row>
        <row r="697">
          <cell r="B697" t="str">
            <v>77B</v>
          </cell>
          <cell r="C697" t="str">
            <v>10</v>
          </cell>
          <cell r="D697" t="str">
            <v>SB</v>
          </cell>
          <cell r="E697">
            <v>14216.01</v>
          </cell>
          <cell r="F697">
            <v>0</v>
          </cell>
          <cell r="G697" t="str">
            <v>DECEMBER</v>
          </cell>
          <cell r="H697">
            <v>2005</v>
          </cell>
        </row>
        <row r="698">
          <cell r="B698" t="str">
            <v>77B</v>
          </cell>
          <cell r="C698" t="str">
            <v>10</v>
          </cell>
          <cell r="D698" t="str">
            <v>SB</v>
          </cell>
          <cell r="E698">
            <v>54980.37</v>
          </cell>
          <cell r="F698">
            <v>0</v>
          </cell>
          <cell r="G698" t="str">
            <v>DECEMBER</v>
          </cell>
          <cell r="H698">
            <v>2004</v>
          </cell>
        </row>
        <row r="699">
          <cell r="B699" t="str">
            <v>77B</v>
          </cell>
          <cell r="C699" t="str">
            <v>10</v>
          </cell>
          <cell r="D699" t="str">
            <v>SB</v>
          </cell>
          <cell r="E699">
            <v>0</v>
          </cell>
          <cell r="F699">
            <v>0</v>
          </cell>
          <cell r="G699" t="str">
            <v>OCTOBER</v>
          </cell>
          <cell r="H699">
            <v>2004</v>
          </cell>
        </row>
        <row r="700">
          <cell r="B700" t="str">
            <v>77B</v>
          </cell>
          <cell r="C700" t="str">
            <v>10</v>
          </cell>
          <cell r="D700" t="str">
            <v>SD</v>
          </cell>
          <cell r="E700">
            <v>0</v>
          </cell>
          <cell r="F700">
            <v>0</v>
          </cell>
          <cell r="G700" t="str">
            <v>DECEMBER</v>
          </cell>
          <cell r="H700">
            <v>2004</v>
          </cell>
        </row>
        <row r="701">
          <cell r="B701" t="str">
            <v>77B</v>
          </cell>
          <cell r="C701" t="str">
            <v>10</v>
          </cell>
          <cell r="D701" t="str">
            <v>SD</v>
          </cell>
          <cell r="E701">
            <v>0</v>
          </cell>
          <cell r="F701">
            <v>0</v>
          </cell>
          <cell r="G701" t="str">
            <v>AUGUST</v>
          </cell>
          <cell r="H701">
            <v>2004</v>
          </cell>
        </row>
        <row r="702">
          <cell r="B702" t="str">
            <v>77B</v>
          </cell>
          <cell r="C702" t="str">
            <v>10</v>
          </cell>
          <cell r="D702" t="str">
            <v>TB</v>
          </cell>
          <cell r="E702">
            <v>0</v>
          </cell>
          <cell r="F702">
            <v>0</v>
          </cell>
          <cell r="G702" t="str">
            <v>NOVEMBER</v>
          </cell>
          <cell r="H702">
            <v>2004</v>
          </cell>
        </row>
        <row r="703">
          <cell r="B703" t="str">
            <v>77B</v>
          </cell>
          <cell r="C703" t="str">
            <v>10</v>
          </cell>
          <cell r="D703" t="str">
            <v>TB</v>
          </cell>
          <cell r="E703">
            <v>908.65</v>
          </cell>
          <cell r="F703">
            <v>0</v>
          </cell>
          <cell r="G703" t="str">
            <v>FEBRUARY</v>
          </cell>
          <cell r="H703">
            <v>2005</v>
          </cell>
        </row>
        <row r="704">
          <cell r="B704" t="str">
            <v>77B</v>
          </cell>
          <cell r="C704" t="str">
            <v>10</v>
          </cell>
          <cell r="D704" t="str">
            <v>TB</v>
          </cell>
          <cell r="E704">
            <v>3996.06</v>
          </cell>
          <cell r="F704">
            <v>0</v>
          </cell>
          <cell r="G704" t="str">
            <v>SEPTEMBER</v>
          </cell>
          <cell r="H704">
            <v>2004</v>
          </cell>
        </row>
        <row r="705">
          <cell r="B705" t="str">
            <v>77B</v>
          </cell>
          <cell r="C705" t="str">
            <v>10</v>
          </cell>
          <cell r="D705" t="str">
            <v>TB</v>
          </cell>
          <cell r="E705">
            <v>0</v>
          </cell>
          <cell r="F705">
            <v>0</v>
          </cell>
          <cell r="G705" t="str">
            <v>AUGUST</v>
          </cell>
          <cell r="H705">
            <v>2004</v>
          </cell>
        </row>
        <row r="706">
          <cell r="B706" t="str">
            <v>77B</v>
          </cell>
          <cell r="C706" t="str">
            <v>10</v>
          </cell>
          <cell r="D706" t="str">
            <v>TC</v>
          </cell>
          <cell r="E706">
            <v>0</v>
          </cell>
          <cell r="F706">
            <v>0</v>
          </cell>
          <cell r="G706" t="str">
            <v>JULY</v>
          </cell>
          <cell r="H706">
            <v>2004</v>
          </cell>
        </row>
        <row r="707">
          <cell r="B707" t="str">
            <v>77B</v>
          </cell>
          <cell r="C707" t="str">
            <v>10</v>
          </cell>
          <cell r="D707" t="str">
            <v>TC</v>
          </cell>
          <cell r="E707">
            <v>332.05</v>
          </cell>
          <cell r="F707">
            <v>0</v>
          </cell>
          <cell r="G707" t="str">
            <v>DECEMBER</v>
          </cell>
          <cell r="H707">
            <v>2004</v>
          </cell>
        </row>
        <row r="708">
          <cell r="B708" t="str">
            <v>77B</v>
          </cell>
          <cell r="C708" t="str">
            <v>10</v>
          </cell>
          <cell r="D708" t="str">
            <v>TC</v>
          </cell>
          <cell r="E708">
            <v>651</v>
          </cell>
          <cell r="F708">
            <v>651</v>
          </cell>
          <cell r="G708" t="str">
            <v>JUNE</v>
          </cell>
          <cell r="H708">
            <v>2006</v>
          </cell>
        </row>
        <row r="709">
          <cell r="B709" t="str">
            <v>77B</v>
          </cell>
          <cell r="C709" t="str">
            <v>10</v>
          </cell>
          <cell r="D709" t="str">
            <v>TC</v>
          </cell>
          <cell r="E709">
            <v>1177.73</v>
          </cell>
          <cell r="F709">
            <v>0</v>
          </cell>
          <cell r="G709" t="str">
            <v>DECEMBER</v>
          </cell>
          <cell r="H709">
            <v>2005</v>
          </cell>
        </row>
        <row r="710">
          <cell r="B710" t="str">
            <v>77B</v>
          </cell>
          <cell r="C710" t="str">
            <v>10</v>
          </cell>
          <cell r="D710" t="str">
            <v>TC</v>
          </cell>
          <cell r="E710">
            <v>1312.96</v>
          </cell>
          <cell r="F710">
            <v>583</v>
          </cell>
          <cell r="G710" t="str">
            <v>JUNE</v>
          </cell>
          <cell r="H710">
            <v>2005</v>
          </cell>
        </row>
        <row r="711">
          <cell r="B711" t="str">
            <v>77B</v>
          </cell>
          <cell r="C711" t="str">
            <v>10</v>
          </cell>
          <cell r="D711" t="str">
            <v>TC</v>
          </cell>
          <cell r="E711">
            <v>0</v>
          </cell>
          <cell r="F711">
            <v>0</v>
          </cell>
          <cell r="G711" t="str">
            <v>DECEMBER</v>
          </cell>
          <cell r="H711">
            <v>2004</v>
          </cell>
        </row>
        <row r="712">
          <cell r="B712" t="str">
            <v>77B</v>
          </cell>
          <cell r="C712" t="str">
            <v>10</v>
          </cell>
          <cell r="D712" t="str">
            <v>TC</v>
          </cell>
          <cell r="E712">
            <v>0</v>
          </cell>
          <cell r="F712">
            <v>0</v>
          </cell>
          <cell r="G712" t="str">
            <v>NOVEMBER</v>
          </cell>
          <cell r="H712">
            <v>2004</v>
          </cell>
        </row>
        <row r="713">
          <cell r="B713" t="str">
            <v>77B</v>
          </cell>
          <cell r="C713" t="str">
            <v>10</v>
          </cell>
          <cell r="D713" t="str">
            <v>TC</v>
          </cell>
          <cell r="E713">
            <v>0</v>
          </cell>
          <cell r="F713">
            <v>0</v>
          </cell>
          <cell r="G713" t="str">
            <v>NOVEMBER</v>
          </cell>
          <cell r="H713">
            <v>2005</v>
          </cell>
        </row>
        <row r="714">
          <cell r="B714" t="str">
            <v>77B</v>
          </cell>
          <cell r="C714" t="str">
            <v>10</v>
          </cell>
          <cell r="D714" t="str">
            <v>WB</v>
          </cell>
          <cell r="E714">
            <v>4101.09</v>
          </cell>
          <cell r="F714">
            <v>0</v>
          </cell>
          <cell r="G714" t="str">
            <v>NOVEMBER</v>
          </cell>
          <cell r="H714">
            <v>2004</v>
          </cell>
        </row>
        <row r="715">
          <cell r="B715" t="str">
            <v>77B</v>
          </cell>
          <cell r="C715" t="str">
            <v>10</v>
          </cell>
          <cell r="D715" t="str">
            <v>WB</v>
          </cell>
          <cell r="E715">
            <v>6888.5</v>
          </cell>
          <cell r="F715">
            <v>0</v>
          </cell>
          <cell r="G715" t="str">
            <v>MARCH</v>
          </cell>
          <cell r="H715">
            <v>2006</v>
          </cell>
        </row>
        <row r="716">
          <cell r="B716" t="str">
            <v>77B</v>
          </cell>
          <cell r="C716" t="str">
            <v>10</v>
          </cell>
          <cell r="D716" t="str">
            <v>WB</v>
          </cell>
          <cell r="E716">
            <v>41948.69</v>
          </cell>
          <cell r="F716">
            <v>0</v>
          </cell>
          <cell r="G716" t="str">
            <v>DECEMBER</v>
          </cell>
          <cell r="H716">
            <v>2004</v>
          </cell>
        </row>
        <row r="717">
          <cell r="B717" t="str">
            <v>77B</v>
          </cell>
          <cell r="C717" t="str">
            <v>10</v>
          </cell>
          <cell r="D717" t="str">
            <v>WB</v>
          </cell>
          <cell r="E717">
            <v>0</v>
          </cell>
          <cell r="F717">
            <v>0</v>
          </cell>
          <cell r="G717" t="str">
            <v>DECEMBER</v>
          </cell>
          <cell r="H717">
            <v>2004</v>
          </cell>
        </row>
        <row r="718">
          <cell r="B718" t="str">
            <v>77B</v>
          </cell>
          <cell r="C718" t="str">
            <v>10</v>
          </cell>
          <cell r="D718" t="str">
            <v>WD</v>
          </cell>
          <cell r="E718">
            <v>10074.81</v>
          </cell>
          <cell r="F718">
            <v>0</v>
          </cell>
          <cell r="G718" t="str">
            <v>AUGUST</v>
          </cell>
          <cell r="H718">
            <v>2004</v>
          </cell>
        </row>
        <row r="719">
          <cell r="B719" t="str">
            <v>77B</v>
          </cell>
          <cell r="C719" t="str">
            <v>10</v>
          </cell>
          <cell r="D719" t="str">
            <v>WD</v>
          </cell>
          <cell r="E719">
            <v>104001.02</v>
          </cell>
          <cell r="F719">
            <v>0</v>
          </cell>
          <cell r="G719" t="str">
            <v>OCTOBER</v>
          </cell>
          <cell r="H719">
            <v>2004</v>
          </cell>
        </row>
        <row r="720">
          <cell r="B720" t="str">
            <v>77B</v>
          </cell>
          <cell r="C720" t="str">
            <v>10</v>
          </cell>
          <cell r="D720" t="str">
            <v>WD</v>
          </cell>
          <cell r="E720">
            <v>0</v>
          </cell>
          <cell r="F720">
            <v>0</v>
          </cell>
          <cell r="G720" t="str">
            <v>DECEMBER</v>
          </cell>
          <cell r="H720">
            <v>2004</v>
          </cell>
        </row>
        <row r="721">
          <cell r="B721" t="str">
            <v>77B</v>
          </cell>
          <cell r="C721" t="str">
            <v>10</v>
          </cell>
          <cell r="D721" t="str">
            <v>WD</v>
          </cell>
          <cell r="E721">
            <v>0</v>
          </cell>
          <cell r="F721">
            <v>0</v>
          </cell>
          <cell r="G721" t="str">
            <v>MAY</v>
          </cell>
          <cell r="H721">
            <v>2004</v>
          </cell>
        </row>
        <row r="722">
          <cell r="B722" t="str">
            <v>77B</v>
          </cell>
          <cell r="C722" t="str">
            <v>20</v>
          </cell>
          <cell r="D722" t="str">
            <v>BR</v>
          </cell>
          <cell r="E722">
            <v>93573.54</v>
          </cell>
          <cell r="F722">
            <v>0</v>
          </cell>
          <cell r="G722" t="str">
            <v>SEPTEMBER</v>
          </cell>
          <cell r="H722">
            <v>2004</v>
          </cell>
        </row>
        <row r="723">
          <cell r="B723" t="str">
            <v>77B</v>
          </cell>
          <cell r="C723" t="str">
            <v>20</v>
          </cell>
          <cell r="D723" t="str">
            <v>CD</v>
          </cell>
          <cell r="E723">
            <v>0</v>
          </cell>
          <cell r="F723">
            <v>0</v>
          </cell>
          <cell r="G723" t="str">
            <v>NOVEMBER</v>
          </cell>
          <cell r="H723">
            <v>2004</v>
          </cell>
        </row>
        <row r="724">
          <cell r="B724" t="str">
            <v>77B</v>
          </cell>
          <cell r="C724" t="str">
            <v>20</v>
          </cell>
          <cell r="D724" t="str">
            <v>CF</v>
          </cell>
          <cell r="E724">
            <v>14063.21</v>
          </cell>
          <cell r="F724">
            <v>0</v>
          </cell>
          <cell r="G724" t="str">
            <v>DECEMBER</v>
          </cell>
          <cell r="H724">
            <v>2005</v>
          </cell>
        </row>
        <row r="725">
          <cell r="B725" t="str">
            <v>77B</v>
          </cell>
          <cell r="C725" t="str">
            <v>20</v>
          </cell>
          <cell r="D725" t="str">
            <v>GC</v>
          </cell>
          <cell r="E725">
            <v>52776.59</v>
          </cell>
          <cell r="F725">
            <v>0</v>
          </cell>
          <cell r="G725" t="str">
            <v>DECEMBER</v>
          </cell>
          <cell r="H725">
            <v>2004</v>
          </cell>
        </row>
        <row r="726">
          <cell r="B726" t="str">
            <v>77B</v>
          </cell>
          <cell r="C726" t="str">
            <v>20</v>
          </cell>
          <cell r="D726" t="str">
            <v>MS</v>
          </cell>
          <cell r="E726">
            <v>0</v>
          </cell>
          <cell r="F726">
            <v>0</v>
          </cell>
          <cell r="G726" t="str">
            <v>SEPTEMBER</v>
          </cell>
          <cell r="H726">
            <v>2004</v>
          </cell>
        </row>
        <row r="727">
          <cell r="B727" t="str">
            <v>77B</v>
          </cell>
          <cell r="C727" t="str">
            <v>20</v>
          </cell>
          <cell r="D727" t="str">
            <v>TC</v>
          </cell>
          <cell r="E727">
            <v>2052.8200000000002</v>
          </cell>
          <cell r="F727">
            <v>0</v>
          </cell>
          <cell r="G727" t="str">
            <v>JULY</v>
          </cell>
          <cell r="H727">
            <v>2004</v>
          </cell>
        </row>
        <row r="728">
          <cell r="B728" t="str">
            <v>77B</v>
          </cell>
          <cell r="C728" t="str">
            <v>20</v>
          </cell>
          <cell r="D728" t="str">
            <v>WB</v>
          </cell>
          <cell r="E728">
            <v>675.31</v>
          </cell>
          <cell r="F728">
            <v>347</v>
          </cell>
          <cell r="G728" t="str">
            <v>SEPTEMBER</v>
          </cell>
          <cell r="H728">
            <v>2004</v>
          </cell>
        </row>
        <row r="729">
          <cell r="B729" t="str">
            <v>77B</v>
          </cell>
          <cell r="C729" t="str">
            <v>20</v>
          </cell>
          <cell r="D729" t="str">
            <v>WD</v>
          </cell>
          <cell r="E729">
            <v>555.66</v>
          </cell>
          <cell r="F729">
            <v>408.1</v>
          </cell>
          <cell r="G729" t="str">
            <v>SEPTEMBER</v>
          </cell>
          <cell r="H729">
            <v>2004</v>
          </cell>
        </row>
        <row r="730">
          <cell r="B730" t="str">
            <v>77B</v>
          </cell>
          <cell r="C730" t="str">
            <v>20</v>
          </cell>
          <cell r="D730" t="str">
            <v>WD</v>
          </cell>
          <cell r="E730">
            <v>0</v>
          </cell>
          <cell r="F730">
            <v>0</v>
          </cell>
          <cell r="G730" t="str">
            <v>OCTOBER</v>
          </cell>
          <cell r="H730">
            <v>2004</v>
          </cell>
        </row>
        <row r="731">
          <cell r="B731" t="str">
            <v>77B</v>
          </cell>
          <cell r="C731" t="str">
            <v>40</v>
          </cell>
          <cell r="D731" t="str">
            <v>WD</v>
          </cell>
          <cell r="E731">
            <v>4925.67</v>
          </cell>
          <cell r="F731">
            <v>2463</v>
          </cell>
          <cell r="G731" t="str">
            <v>FEBRUARY</v>
          </cell>
          <cell r="H731">
            <v>2005</v>
          </cell>
        </row>
        <row r="732">
          <cell r="B732" t="str">
            <v>77B</v>
          </cell>
          <cell r="C732" t="str">
            <v>60</v>
          </cell>
          <cell r="D732" t="str">
            <v>CB</v>
          </cell>
          <cell r="E732">
            <v>0</v>
          </cell>
          <cell r="F732">
            <v>0</v>
          </cell>
          <cell r="G732" t="str">
            <v>SEPTEMBER</v>
          </cell>
          <cell r="H732">
            <v>2004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Urban (2)"/>
      <sheetName val="CM Urban"/>
      <sheetName val="YTD Urban"/>
      <sheetName val="YTD  by Act"/>
      <sheetName val="CM  by Act"/>
      <sheetName val="YTD  by EAC"/>
      <sheetName val="CM by EAC"/>
      <sheetName val="O&amp;M Cash Flow by Month"/>
      <sheetName val="Overtime"/>
      <sheetName val="Restoration Cash Flow by Month"/>
      <sheetName val="SUPPORT"/>
      <sheetName val="Tools, Sfty Equip, Mat'l"/>
      <sheetName val="Login"/>
      <sheetName val="Restoration March"/>
      <sheetName val="YTD Urban (3)"/>
      <sheetName val="YTD  by Act (3)"/>
      <sheetName val="YTD  by Act (2)"/>
      <sheetName val="YTD  by EAC (2)"/>
      <sheetName val="Overtime (2)"/>
      <sheetName val="New Srv Apr CM"/>
      <sheetName val="New Srv Apr YTD"/>
      <sheetName val="New Srv Apr CM EAC"/>
      <sheetName val="New Srv Apr YTD EAC"/>
      <sheetName val="SUPPOR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Acg_e</v>
          </cell>
        </row>
        <row r="2">
          <cell r="B2" t="str">
            <v>Budget</v>
          </cell>
        </row>
        <row r="3">
          <cell r="B3" t="str">
            <v>Budget</v>
          </cell>
        </row>
        <row r="4">
          <cell r="B4" t="str">
            <v>dpc0jfh</v>
          </cell>
        </row>
        <row r="5">
          <cell r="B5" t="str">
            <v>walker</v>
          </cell>
        </row>
        <row r="8">
          <cell r="B8" t="b">
            <v>1</v>
          </cell>
        </row>
        <row r="9">
          <cell r="B9" t="b">
            <v>1</v>
          </cell>
        </row>
        <row r="10">
          <cell r="B10" t="b">
            <v>1</v>
          </cell>
        </row>
        <row r="13">
          <cell r="B13">
            <v>1</v>
          </cell>
        </row>
        <row r="14">
          <cell r="B14" t="b">
            <v>0</v>
          </cell>
        </row>
        <row r="15">
          <cell r="B15" t="b">
            <v>0</v>
          </cell>
        </row>
        <row r="16">
          <cell r="B16" t="b">
            <v>1</v>
          </cell>
        </row>
        <row r="17">
          <cell r="B17" t="b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GridLines="0" tabSelected="1" zoomScale="90" zoomScaleNormal="90" workbookViewId="0">
      <selection sqref="A1:A2"/>
    </sheetView>
  </sheetViews>
  <sheetFormatPr defaultColWidth="9.109375" defaultRowHeight="13.2" x14ac:dyDescent="0.25"/>
  <cols>
    <col min="1" max="1" width="15.6640625" style="7" customWidth="1"/>
    <col min="2" max="2" width="10.77734375" style="7" bestFit="1" customWidth="1"/>
    <col min="3" max="3" width="11.21875" style="7" bestFit="1" customWidth="1"/>
    <col min="4" max="4" width="8" style="7" bestFit="1" customWidth="1"/>
    <col min="5" max="5" width="8.21875" style="7" bestFit="1" customWidth="1"/>
    <col min="6" max="6" width="8" style="7" bestFit="1" customWidth="1"/>
    <col min="7" max="7" width="9.109375" style="7" bestFit="1" customWidth="1"/>
    <col min="8" max="10" width="10.21875" style="7" bestFit="1" customWidth="1"/>
    <col min="11" max="11" width="5" style="7" bestFit="1" customWidth="1"/>
    <col min="12" max="12" width="6.21875" style="7" bestFit="1" customWidth="1"/>
    <col min="13" max="13" width="5.33203125" style="7" bestFit="1" customWidth="1"/>
    <col min="14" max="14" width="9.77734375" style="7" bestFit="1" customWidth="1"/>
    <col min="15" max="16" width="6.21875" style="7" bestFit="1" customWidth="1"/>
    <col min="17" max="17" width="9.77734375" style="7" bestFit="1" customWidth="1"/>
    <col min="18" max="18" width="8.88671875" style="7" bestFit="1" customWidth="1"/>
    <col min="19" max="19" width="2.77734375" style="7" customWidth="1"/>
    <col min="20" max="20" width="10.33203125" style="7" bestFit="1" customWidth="1"/>
    <col min="21" max="16384" width="9.109375" style="7"/>
  </cols>
  <sheetData>
    <row r="1" spans="1:20" x14ac:dyDescent="0.25">
      <c r="A1" s="9" t="s">
        <v>160</v>
      </c>
    </row>
    <row r="2" spans="1:20" x14ac:dyDescent="0.25">
      <c r="A2" s="9" t="s">
        <v>161</v>
      </c>
    </row>
    <row r="4" spans="1:20" ht="17.399999999999999" x14ac:dyDescent="0.3">
      <c r="A4" s="21" t="s">
        <v>2</v>
      </c>
    </row>
    <row r="5" spans="1:20" x14ac:dyDescent="0.25">
      <c r="A5" s="5"/>
    </row>
    <row r="6" spans="1:20" s="3" customFormat="1" x14ac:dyDescent="0.25">
      <c r="A6" s="1" t="s">
        <v>0</v>
      </c>
      <c r="B6" s="1" t="s">
        <v>1</v>
      </c>
      <c r="C6" s="1" t="s">
        <v>22</v>
      </c>
      <c r="D6" s="1" t="s">
        <v>21</v>
      </c>
    </row>
    <row r="8" spans="1:20" x14ac:dyDescent="0.25">
      <c r="A8" s="2">
        <v>2012</v>
      </c>
      <c r="B8" s="6">
        <v>21713</v>
      </c>
      <c r="C8" s="6">
        <v>5456</v>
      </c>
      <c r="D8" s="55">
        <f>+B8+C8</f>
        <v>27169</v>
      </c>
    </row>
    <row r="9" spans="1:20" x14ac:dyDescent="0.25">
      <c r="A9" s="2">
        <v>2013</v>
      </c>
      <c r="B9" s="22">
        <v>32060</v>
      </c>
      <c r="C9" s="22">
        <v>8816</v>
      </c>
      <c r="D9" s="55">
        <f>+B9+C9</f>
        <v>40876</v>
      </c>
    </row>
    <row r="10" spans="1:20" x14ac:dyDescent="0.25">
      <c r="A10" s="2">
        <v>2014</v>
      </c>
      <c r="B10" s="17">
        <f>+'2014 NSA''s'!$AW$68</f>
        <v>39261</v>
      </c>
      <c r="C10" s="17">
        <f>+'2014 NSA''s'!$AW$94</f>
        <v>7409</v>
      </c>
      <c r="D10" s="55">
        <f>+B10+C10</f>
        <v>46670</v>
      </c>
    </row>
    <row r="14" spans="1:20" s="10" customFormat="1" x14ac:dyDescent="0.25">
      <c r="B14" s="12" t="s">
        <v>3</v>
      </c>
      <c r="C14" s="12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2" t="s">
        <v>9</v>
      </c>
      <c r="I14" s="12" t="s">
        <v>10</v>
      </c>
      <c r="J14" s="12" t="s">
        <v>11</v>
      </c>
      <c r="K14" s="12" t="s">
        <v>12</v>
      </c>
      <c r="L14" s="12" t="s">
        <v>13</v>
      </c>
      <c r="M14" s="12" t="s">
        <v>14</v>
      </c>
      <c r="N14" s="12" t="s">
        <v>15</v>
      </c>
      <c r="O14" s="12" t="s">
        <v>16</v>
      </c>
      <c r="P14" s="12" t="s">
        <v>17</v>
      </c>
      <c r="Q14" s="12" t="s">
        <v>18</v>
      </c>
      <c r="R14" s="12" t="s">
        <v>19</v>
      </c>
      <c r="S14" s="12"/>
      <c r="T14" s="12" t="s">
        <v>21</v>
      </c>
    </row>
    <row r="16" spans="1:20" x14ac:dyDescent="0.25">
      <c r="A16" s="9" t="s">
        <v>20</v>
      </c>
    </row>
    <row r="17" spans="1:20" x14ac:dyDescent="0.25">
      <c r="A17" s="49">
        <v>2012</v>
      </c>
      <c r="B17" s="8">
        <v>324.58333333333297</v>
      </c>
      <c r="C17" s="8">
        <v>106.083333333333</v>
      </c>
      <c r="D17" s="8">
        <v>17</v>
      </c>
      <c r="E17" s="8">
        <v>404763.08333333331</v>
      </c>
      <c r="F17" s="8">
        <v>3480.0833333333298</v>
      </c>
      <c r="G17" s="8">
        <v>100350.33333333333</v>
      </c>
      <c r="H17" s="8">
        <v>3065.8333333333408</v>
      </c>
      <c r="I17" s="8">
        <v>150.3333333333334</v>
      </c>
      <c r="J17" s="8">
        <v>7</v>
      </c>
      <c r="K17" s="8">
        <v>24</v>
      </c>
      <c r="L17" s="8">
        <v>5952.5</v>
      </c>
      <c r="M17" s="8">
        <v>184.333333333333</v>
      </c>
      <c r="N17" s="8">
        <v>4048747.6666666698</v>
      </c>
      <c r="O17" s="8">
        <v>8383.3333333333303</v>
      </c>
      <c r="P17" s="8">
        <v>867.5</v>
      </c>
      <c r="Q17" s="8">
        <v>3.8333333333333299</v>
      </c>
      <c r="R17" s="8">
        <v>14.58333333333333</v>
      </c>
      <c r="T17" s="11">
        <f>SUM(B17:S17)</f>
        <v>4576442.0833333358</v>
      </c>
    </row>
    <row r="18" spans="1:20" x14ac:dyDescent="0.25">
      <c r="A18" s="50">
        <v>2013</v>
      </c>
      <c r="B18" s="23">
        <v>316.58333333333297</v>
      </c>
      <c r="C18" s="23">
        <v>107.25</v>
      </c>
      <c r="D18" s="23">
        <v>17</v>
      </c>
      <c r="E18" s="23">
        <v>409353.74999999971</v>
      </c>
      <c r="F18" s="23">
        <v>4506</v>
      </c>
      <c r="G18" s="23">
        <v>100512.83333333328</v>
      </c>
      <c r="H18" s="23">
        <v>2990.5000000000005</v>
      </c>
      <c r="I18" s="23">
        <v>152.1666666666668</v>
      </c>
      <c r="J18" s="23">
        <v>7</v>
      </c>
      <c r="K18" s="23">
        <v>26.1666666666667</v>
      </c>
      <c r="L18" s="23">
        <v>5802.6666666666597</v>
      </c>
      <c r="M18" s="23">
        <v>184.666666666667</v>
      </c>
      <c r="N18" s="23">
        <v>4093856.6666666698</v>
      </c>
      <c r="O18" s="23">
        <v>8476.6666666666697</v>
      </c>
      <c r="P18" s="23">
        <v>873.16666666666697</v>
      </c>
      <c r="Q18" s="23">
        <v>6</v>
      </c>
      <c r="R18" s="23">
        <v>13</v>
      </c>
      <c r="T18" s="11">
        <f>SUM(B18:S18)</f>
        <v>4627202.0833333367</v>
      </c>
    </row>
    <row r="19" spans="1:20" x14ac:dyDescent="0.25">
      <c r="A19" s="49">
        <v>2014</v>
      </c>
      <c r="B19" s="20">
        <f>+'2014 Revenue and Rate Report'!$C$13</f>
        <v>296.41666666666703</v>
      </c>
      <c r="C19" s="20">
        <f>+'2014 Revenue and Rate Report'!$C$15</f>
        <v>83.0833333333333</v>
      </c>
      <c r="D19" s="20">
        <f>+'2014 Revenue and Rate Report'!$C$14</f>
        <v>17</v>
      </c>
      <c r="E19" s="20">
        <f>+'2014 Revenue and Rate Report'!$C$20+'2014 Revenue and Rate Report'!$C$21+'2014 Revenue and Rate Report'!$C$22</f>
        <v>419530.49999999971</v>
      </c>
      <c r="F19" s="20">
        <f>+'2014 Revenue and Rate Report'!$C$38</f>
        <v>6943</v>
      </c>
      <c r="G19" s="20">
        <f>+'2014 Revenue and Rate Report'!$C$24</f>
        <v>95224.166666666701</v>
      </c>
      <c r="H19" s="20">
        <f>+'2014 Revenue and Rate Report'!$C$18</f>
        <v>1029.25</v>
      </c>
      <c r="I19" s="20">
        <f>+'2014 Revenue and Rate Report'!$C$19</f>
        <v>68.0833333333333</v>
      </c>
      <c r="J19" s="20">
        <f>+'2014 Revenue and Rate Report'!$C$33</f>
        <v>6</v>
      </c>
      <c r="K19" s="20">
        <f>+'2014 Revenue and Rate Report'!$C$28</f>
        <v>27</v>
      </c>
      <c r="L19" s="20">
        <f>+'2014 Revenue and Rate Report'!$C$5+'2014 Revenue and Rate Report'!$C$6</f>
        <v>5635.9166666666697</v>
      </c>
      <c r="M19" s="20">
        <f>+'2014 Revenue and Rate Report'!$C$7</f>
        <v>184.916666666667</v>
      </c>
      <c r="N19" s="20">
        <f>+'2014 Revenue and Rate Report'!$C$9</f>
        <v>4165723.5833333302</v>
      </c>
      <c r="O19" s="20">
        <f>+'2014 Revenue and Rate Report'!$C$32</f>
        <v>8571.1666666666697</v>
      </c>
      <c r="P19" s="20">
        <f>+'2014 Revenue and Rate Report'!$C$31</f>
        <v>869.58333333333303</v>
      </c>
      <c r="Q19" s="20">
        <f>+'2014 Revenue and Rate Report'!$C$46+'2014 Revenue and Rate Report'!$C$47</f>
        <v>6</v>
      </c>
      <c r="R19" s="20">
        <f>+'2014 Revenue and Rate Report'!$C$30</f>
        <v>13</v>
      </c>
      <c r="T19" s="11">
        <f>SUM(B19:S19)</f>
        <v>4704228.6666666633</v>
      </c>
    </row>
    <row r="20" spans="1:20" x14ac:dyDescent="0.25">
      <c r="A20" s="1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11"/>
    </row>
    <row r="21" spans="1:20" x14ac:dyDescent="0.25">
      <c r="T21" s="11"/>
    </row>
    <row r="22" spans="1:20" x14ac:dyDescent="0.25">
      <c r="B22" s="3"/>
      <c r="C22" s="3"/>
      <c r="D22" s="3"/>
      <c r="F22" s="3"/>
      <c r="K22" s="3"/>
      <c r="M22" s="3"/>
    </row>
    <row r="23" spans="1:20" s="10" customFormat="1" x14ac:dyDescent="0.25">
      <c r="B23" s="12" t="s">
        <v>3</v>
      </c>
      <c r="C23" s="12" t="s">
        <v>4</v>
      </c>
      <c r="D23" s="12" t="s">
        <v>5</v>
      </c>
      <c r="E23" s="12" t="s">
        <v>6</v>
      </c>
      <c r="F23" s="12" t="s">
        <v>7</v>
      </c>
      <c r="G23" s="12" t="s">
        <v>8</v>
      </c>
      <c r="H23" s="12" t="s">
        <v>9</v>
      </c>
      <c r="I23" s="12" t="s">
        <v>10</v>
      </c>
      <c r="J23" s="12" t="s">
        <v>11</v>
      </c>
      <c r="K23" s="12" t="s">
        <v>12</v>
      </c>
      <c r="L23" s="12" t="s">
        <v>13</v>
      </c>
      <c r="M23" s="12" t="s">
        <v>14</v>
      </c>
      <c r="N23" s="12" t="s">
        <v>15</v>
      </c>
      <c r="O23" s="12" t="s">
        <v>16</v>
      </c>
      <c r="P23" s="12" t="s">
        <v>17</v>
      </c>
      <c r="Q23" s="12" t="s">
        <v>18</v>
      </c>
      <c r="R23" s="12" t="s">
        <v>19</v>
      </c>
      <c r="S23" s="12"/>
      <c r="T23" s="12" t="s">
        <v>21</v>
      </c>
    </row>
    <row r="24" spans="1:20" x14ac:dyDescent="0.25">
      <c r="B24" s="16"/>
      <c r="C24" s="16"/>
      <c r="D24" s="16"/>
      <c r="J24" s="16"/>
      <c r="K24" s="16"/>
      <c r="L24" s="16"/>
      <c r="M24" s="16"/>
      <c r="O24" s="16"/>
      <c r="P24" s="16"/>
      <c r="Q24" s="16"/>
      <c r="R24" s="16"/>
    </row>
    <row r="25" spans="1:20" x14ac:dyDescent="0.25">
      <c r="A25" s="9" t="s">
        <v>2</v>
      </c>
    </row>
    <row r="26" spans="1:20" x14ac:dyDescent="0.25">
      <c r="A26" s="13">
        <v>2012</v>
      </c>
      <c r="B26" s="15">
        <f t="shared" ref="B26:D28" si="0">ROUND($C8*B17/SUM($B17:$M17,$O17:$R17),0)</f>
        <v>3</v>
      </c>
      <c r="C26" s="15">
        <f t="shared" si="0"/>
        <v>1</v>
      </c>
      <c r="D26" s="15">
        <f t="shared" si="0"/>
        <v>0</v>
      </c>
      <c r="E26" s="15">
        <f>ROUND($C8*E17/SUM($B17:$M17,$O17:$R17),0)+2</f>
        <v>4187</v>
      </c>
      <c r="F26" s="15">
        <f t="shared" ref="F26:M28" si="1">ROUND($C8*F17/SUM($B17:$M17,$O17:$R17),0)</f>
        <v>36</v>
      </c>
      <c r="G26" s="15">
        <f t="shared" si="1"/>
        <v>1038</v>
      </c>
      <c r="H26" s="15">
        <f t="shared" si="1"/>
        <v>32</v>
      </c>
      <c r="I26" s="15">
        <f t="shared" si="1"/>
        <v>2</v>
      </c>
      <c r="J26" s="15">
        <f t="shared" si="1"/>
        <v>0</v>
      </c>
      <c r="K26" s="15">
        <f t="shared" si="1"/>
        <v>0</v>
      </c>
      <c r="L26" s="15">
        <f t="shared" si="1"/>
        <v>62</v>
      </c>
      <c r="M26" s="15">
        <f t="shared" si="1"/>
        <v>2</v>
      </c>
      <c r="N26" s="4">
        <f>+B8</f>
        <v>21713</v>
      </c>
      <c r="O26" s="15">
        <f t="shared" ref="O26:R28" si="2">ROUND($C8*O17/SUM($B17:$M17,$O17:$R17),0)</f>
        <v>87</v>
      </c>
      <c r="P26" s="15">
        <f t="shared" si="2"/>
        <v>9</v>
      </c>
      <c r="Q26" s="15">
        <f t="shared" si="2"/>
        <v>0</v>
      </c>
      <c r="R26" s="15">
        <f t="shared" si="2"/>
        <v>0</v>
      </c>
      <c r="T26" s="11">
        <f>SUM(B26:S26)</f>
        <v>27172</v>
      </c>
    </row>
    <row r="27" spans="1:20" x14ac:dyDescent="0.25">
      <c r="A27" s="13">
        <v>2013</v>
      </c>
      <c r="B27" s="24">
        <f t="shared" si="0"/>
        <v>5</v>
      </c>
      <c r="C27" s="24">
        <f t="shared" si="0"/>
        <v>2</v>
      </c>
      <c r="D27" s="24">
        <f t="shared" si="0"/>
        <v>0</v>
      </c>
      <c r="E27" s="24">
        <f>ROUND($C9*E18/SUM($B18:$M18,$O18:$R18),0)-2</f>
        <v>6764</v>
      </c>
      <c r="F27" s="24">
        <f t="shared" si="1"/>
        <v>74</v>
      </c>
      <c r="G27" s="24">
        <f t="shared" si="1"/>
        <v>1661</v>
      </c>
      <c r="H27" s="24">
        <f t="shared" si="1"/>
        <v>49</v>
      </c>
      <c r="I27" s="24">
        <f t="shared" si="1"/>
        <v>3</v>
      </c>
      <c r="J27" s="24">
        <f t="shared" si="1"/>
        <v>0</v>
      </c>
      <c r="K27" s="24">
        <f t="shared" si="1"/>
        <v>0</v>
      </c>
      <c r="L27" s="24">
        <f t="shared" si="1"/>
        <v>96</v>
      </c>
      <c r="M27" s="24">
        <f t="shared" si="1"/>
        <v>3</v>
      </c>
      <c r="N27" s="25">
        <f>+B9</f>
        <v>32060</v>
      </c>
      <c r="O27" s="24">
        <f t="shared" si="2"/>
        <v>140</v>
      </c>
      <c r="P27" s="24">
        <f t="shared" si="2"/>
        <v>14</v>
      </c>
      <c r="Q27" s="24">
        <f t="shared" si="2"/>
        <v>0</v>
      </c>
      <c r="R27" s="24">
        <f t="shared" si="2"/>
        <v>0</v>
      </c>
      <c r="S27" s="26"/>
      <c r="T27" s="11">
        <f>SUM(B27:S27)</f>
        <v>40871</v>
      </c>
    </row>
    <row r="28" spans="1:20" x14ac:dyDescent="0.25">
      <c r="A28" s="13">
        <v>2014</v>
      </c>
      <c r="B28" s="24">
        <f t="shared" si="0"/>
        <v>4</v>
      </c>
      <c r="C28" s="24">
        <f t="shared" si="0"/>
        <v>1</v>
      </c>
      <c r="D28" s="24">
        <f t="shared" si="0"/>
        <v>0</v>
      </c>
      <c r="E28" s="24">
        <f>ROUND($C10*E19/SUM($B19:$M19,$O19:$R19),0)+3</f>
        <v>5775</v>
      </c>
      <c r="F28" s="24">
        <f t="shared" si="1"/>
        <v>96</v>
      </c>
      <c r="G28" s="24">
        <f t="shared" si="1"/>
        <v>1310</v>
      </c>
      <c r="H28" s="24">
        <f t="shared" si="1"/>
        <v>14</v>
      </c>
      <c r="I28" s="24">
        <f t="shared" si="1"/>
        <v>1</v>
      </c>
      <c r="J28" s="24">
        <f t="shared" si="1"/>
        <v>0</v>
      </c>
      <c r="K28" s="24">
        <f t="shared" si="1"/>
        <v>0</v>
      </c>
      <c r="L28" s="24">
        <f t="shared" si="1"/>
        <v>78</v>
      </c>
      <c r="M28" s="24">
        <f t="shared" si="1"/>
        <v>3</v>
      </c>
      <c r="N28" s="25">
        <f>+B10</f>
        <v>39261</v>
      </c>
      <c r="O28" s="24">
        <f t="shared" si="2"/>
        <v>118</v>
      </c>
      <c r="P28" s="24">
        <f t="shared" si="2"/>
        <v>12</v>
      </c>
      <c r="Q28" s="24">
        <f t="shared" si="2"/>
        <v>0</v>
      </c>
      <c r="R28" s="24">
        <f t="shared" si="2"/>
        <v>0</v>
      </c>
      <c r="S28" s="26"/>
      <c r="T28" s="11">
        <f>SUM(B28:S28)</f>
        <v>46673</v>
      </c>
    </row>
    <row r="31" spans="1:20" x14ac:dyDescent="0.25">
      <c r="A31" s="29" t="s">
        <v>145</v>
      </c>
      <c r="B31" s="30">
        <f>AVERAGE(B26:B28)</f>
        <v>4</v>
      </c>
      <c r="C31" s="30">
        <f t="shared" ref="C31:T31" si="3">AVERAGE(C26:C28)</f>
        <v>1.3333333333333333</v>
      </c>
      <c r="D31" s="30">
        <f t="shared" si="3"/>
        <v>0</v>
      </c>
      <c r="E31" s="30">
        <f t="shared" si="3"/>
        <v>5575.333333333333</v>
      </c>
      <c r="F31" s="30">
        <f t="shared" si="3"/>
        <v>68.666666666666671</v>
      </c>
      <c r="G31" s="30">
        <f>AVERAGE(G26:G28)</f>
        <v>1336.3333333333333</v>
      </c>
      <c r="H31" s="30">
        <f t="shared" si="3"/>
        <v>31.666666666666668</v>
      </c>
      <c r="I31" s="30">
        <f t="shared" si="3"/>
        <v>2</v>
      </c>
      <c r="J31" s="30">
        <f t="shared" si="3"/>
        <v>0</v>
      </c>
      <c r="K31" s="30">
        <f t="shared" si="3"/>
        <v>0</v>
      </c>
      <c r="L31" s="30">
        <f t="shared" si="3"/>
        <v>78.666666666666671</v>
      </c>
      <c r="M31" s="30">
        <f t="shared" si="3"/>
        <v>2.6666666666666665</v>
      </c>
      <c r="N31" s="30">
        <f t="shared" si="3"/>
        <v>31011.333333333332</v>
      </c>
      <c r="O31" s="30">
        <f t="shared" si="3"/>
        <v>115</v>
      </c>
      <c r="P31" s="30">
        <f t="shared" si="3"/>
        <v>11.666666666666666</v>
      </c>
      <c r="Q31" s="30">
        <f t="shared" si="3"/>
        <v>0</v>
      </c>
      <c r="R31" s="30">
        <f t="shared" si="3"/>
        <v>0</v>
      </c>
      <c r="S31" s="27"/>
      <c r="T31" s="27">
        <f t="shared" si="3"/>
        <v>38238.666666666664</v>
      </c>
    </row>
    <row r="32" spans="1:20" x14ac:dyDescent="0.25">
      <c r="A32" s="28" t="s">
        <v>146</v>
      </c>
      <c r="E32" s="11"/>
      <c r="F32" s="11"/>
      <c r="G32" s="11"/>
      <c r="H32" s="11"/>
      <c r="I32" s="11"/>
    </row>
    <row r="36" spans="2:2" x14ac:dyDescent="0.25">
      <c r="B36" s="31">
        <v>3.6666666666666665</v>
      </c>
    </row>
    <row r="37" spans="2:2" x14ac:dyDescent="0.25">
      <c r="B37" s="31">
        <v>1.3333333333333333</v>
      </c>
    </row>
    <row r="38" spans="2:2" x14ac:dyDescent="0.25">
      <c r="B38" s="31">
        <v>0</v>
      </c>
    </row>
    <row r="39" spans="2:2" x14ac:dyDescent="0.25">
      <c r="B39" s="31">
        <v>5011</v>
      </c>
    </row>
    <row r="40" spans="2:2" x14ac:dyDescent="0.25">
      <c r="B40" s="31">
        <v>51.333333333333336</v>
      </c>
    </row>
    <row r="41" spans="2:2" x14ac:dyDescent="0.25">
      <c r="B41" s="31">
        <v>1245.3333333333333</v>
      </c>
    </row>
    <row r="42" spans="2:2" x14ac:dyDescent="0.25">
      <c r="B42" s="31">
        <v>37.666666666666664</v>
      </c>
    </row>
    <row r="43" spans="2:2" x14ac:dyDescent="0.25">
      <c r="B43" s="31">
        <v>2</v>
      </c>
    </row>
    <row r="44" spans="2:2" x14ac:dyDescent="0.25">
      <c r="B44" s="31">
        <v>0</v>
      </c>
    </row>
    <row r="45" spans="2:2" x14ac:dyDescent="0.25">
      <c r="B45" s="31">
        <v>0</v>
      </c>
    </row>
    <row r="46" spans="2:2" x14ac:dyDescent="0.25">
      <c r="B46" s="31">
        <v>73.333333333333329</v>
      </c>
    </row>
    <row r="47" spans="2:2" x14ac:dyDescent="0.25">
      <c r="B47" s="31">
        <v>2.3333333333333335</v>
      </c>
    </row>
    <row r="48" spans="2:2" x14ac:dyDescent="0.25">
      <c r="B48" s="31">
        <v>24509.333333333332</v>
      </c>
    </row>
    <row r="49" spans="2:2" x14ac:dyDescent="0.25">
      <c r="B49" s="31">
        <v>104</v>
      </c>
    </row>
    <row r="50" spans="2:2" x14ac:dyDescent="0.25">
      <c r="B50" s="31">
        <v>10.666666666666666</v>
      </c>
    </row>
    <row r="51" spans="2:2" x14ac:dyDescent="0.25">
      <c r="B51" s="31">
        <v>0</v>
      </c>
    </row>
    <row r="52" spans="2:2" x14ac:dyDescent="0.25">
      <c r="B52" s="31">
        <v>0</v>
      </c>
    </row>
  </sheetData>
  <printOptions horizontalCentered="1"/>
  <pageMargins left="0.25" right="0.25" top="0.75" bottom="0.75" header="0.3" footer="0.3"/>
  <pageSetup scale="65" fitToHeight="0" orientation="landscape" r:id="rId1"/>
  <ignoredErrors>
    <ignoredError sqref="N26 E26:E28 N27:N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71"/>
  <sheetViews>
    <sheetView workbookViewId="0">
      <pane xSplit="2" ySplit="3" topLeftCell="C4" activePane="bottomRight" state="frozen"/>
      <selection sqref="A1:XFD1048576"/>
      <selection pane="topRight" sqref="A1:XFD1048576"/>
      <selection pane="bottomLeft" sqref="A1:XFD1048576"/>
      <selection pane="bottomRight" activeCell="A2" sqref="A1:A2"/>
    </sheetView>
  </sheetViews>
  <sheetFormatPr defaultColWidth="9.109375" defaultRowHeight="14.4" x14ac:dyDescent="0.3"/>
  <cols>
    <col min="1" max="1" width="11.109375" style="60" customWidth="1"/>
    <col min="2" max="2" width="7.5546875" style="61" customWidth="1"/>
    <col min="3" max="5" width="7.88671875" style="61" customWidth="1"/>
    <col min="6" max="8" width="7.88671875" style="60" customWidth="1"/>
    <col min="9" max="10" width="7.88671875" style="107" customWidth="1"/>
    <col min="11" max="13" width="7.5546875" style="107" customWidth="1"/>
    <col min="14" max="48" width="7.88671875" style="107" customWidth="1"/>
    <col min="49" max="49" width="7.88671875" style="107" bestFit="1" customWidth="1"/>
    <col min="50" max="50" width="7.88671875" customWidth="1"/>
    <col min="51" max="51" width="11.44140625" style="60" bestFit="1" customWidth="1"/>
    <col min="52" max="53" width="8.109375" style="60" customWidth="1"/>
    <col min="54" max="57" width="8.109375" style="47" customWidth="1"/>
    <col min="58" max="60" width="8.109375" style="60" customWidth="1"/>
    <col min="61" max="63" width="9.109375" style="60" customWidth="1"/>
    <col min="64" max="72" width="8.109375" style="60" customWidth="1"/>
    <col min="73" max="75" width="9.33203125" style="60" customWidth="1"/>
    <col min="76" max="87" width="9.109375" style="60" customWidth="1"/>
    <col min="88" max="16384" width="9.109375" style="60"/>
  </cols>
  <sheetData>
    <row r="1" spans="1:57" x14ac:dyDescent="0.3">
      <c r="A1" s="9" t="s">
        <v>162</v>
      </c>
    </row>
    <row r="2" spans="1:57" ht="13.2" x14ac:dyDescent="0.25">
      <c r="A2" s="9" t="s">
        <v>161</v>
      </c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0"/>
      <c r="BB2" s="60"/>
      <c r="BC2" s="60"/>
      <c r="BD2" s="60"/>
      <c r="BE2" s="60"/>
    </row>
    <row r="3" spans="1:57" ht="13.8" thickBot="1" x14ac:dyDescent="0.3"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0"/>
      <c r="BB3" s="60"/>
      <c r="BC3" s="60"/>
      <c r="BD3" s="60"/>
      <c r="BE3" s="60"/>
    </row>
    <row r="4" spans="1:57" ht="13.2" x14ac:dyDescent="0.25">
      <c r="A4" s="109" t="s">
        <v>82</v>
      </c>
      <c r="B4" s="63"/>
      <c r="C4" s="63"/>
      <c r="D4" s="63"/>
      <c r="E4" s="63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5"/>
      <c r="AX4" s="60"/>
      <c r="BB4" s="60"/>
      <c r="BC4" s="60"/>
      <c r="BD4" s="60"/>
      <c r="BE4" s="60"/>
    </row>
    <row r="5" spans="1:57" ht="13.2" x14ac:dyDescent="0.25">
      <c r="A5" s="66"/>
      <c r="B5" s="67" t="s">
        <v>83</v>
      </c>
      <c r="C5" s="67"/>
      <c r="D5" s="67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9"/>
      <c r="AX5" s="60"/>
      <c r="BB5" s="60"/>
      <c r="BC5" s="60"/>
      <c r="BD5" s="60"/>
      <c r="BE5" s="60"/>
    </row>
    <row r="6" spans="1:57" ht="13.2" x14ac:dyDescent="0.25">
      <c r="A6" s="66" t="s">
        <v>84</v>
      </c>
      <c r="B6" s="67" t="s">
        <v>85</v>
      </c>
      <c r="C6" s="67" t="s">
        <v>86</v>
      </c>
      <c r="D6" s="67" t="s">
        <v>87</v>
      </c>
      <c r="E6" s="67" t="s">
        <v>88</v>
      </c>
      <c r="F6" s="68" t="s">
        <v>89</v>
      </c>
      <c r="G6" s="68" t="s">
        <v>90</v>
      </c>
      <c r="H6" s="68" t="s">
        <v>91</v>
      </c>
      <c r="I6" s="68" t="s">
        <v>92</v>
      </c>
      <c r="J6" s="68" t="s">
        <v>93</v>
      </c>
      <c r="K6" s="68" t="s">
        <v>94</v>
      </c>
      <c r="L6" s="68" t="s">
        <v>95</v>
      </c>
      <c r="M6" s="68" t="s">
        <v>96</v>
      </c>
      <c r="N6" s="68" t="s">
        <v>97</v>
      </c>
      <c r="O6" s="68" t="s">
        <v>98</v>
      </c>
      <c r="P6" s="68" t="s">
        <v>99</v>
      </c>
      <c r="Q6" s="68" t="s">
        <v>100</v>
      </c>
      <c r="R6" s="68" t="s">
        <v>101</v>
      </c>
      <c r="S6" s="68" t="s">
        <v>102</v>
      </c>
      <c r="T6" s="68" t="s">
        <v>103</v>
      </c>
      <c r="U6" s="68" t="s">
        <v>104</v>
      </c>
      <c r="V6" s="68" t="s">
        <v>105</v>
      </c>
      <c r="W6" s="68" t="s">
        <v>106</v>
      </c>
      <c r="X6" s="68" t="s">
        <v>107</v>
      </c>
      <c r="Y6" s="68" t="s">
        <v>108</v>
      </c>
      <c r="Z6" s="68" t="s">
        <v>132</v>
      </c>
      <c r="AA6" s="68" t="s">
        <v>133</v>
      </c>
      <c r="AB6" s="68" t="s">
        <v>134</v>
      </c>
      <c r="AC6" s="68" t="s">
        <v>135</v>
      </c>
      <c r="AD6" s="68" t="s">
        <v>136</v>
      </c>
      <c r="AE6" s="68" t="s">
        <v>137</v>
      </c>
      <c r="AF6" s="68" t="s">
        <v>138</v>
      </c>
      <c r="AG6" s="68" t="s">
        <v>139</v>
      </c>
      <c r="AH6" s="68" t="s">
        <v>140</v>
      </c>
      <c r="AI6" s="68" t="s">
        <v>141</v>
      </c>
      <c r="AJ6" s="68" t="s">
        <v>142</v>
      </c>
      <c r="AK6" s="68" t="s">
        <v>143</v>
      </c>
      <c r="AL6" s="70">
        <v>41640</v>
      </c>
      <c r="AM6" s="70">
        <v>41671</v>
      </c>
      <c r="AN6" s="70">
        <v>41699</v>
      </c>
      <c r="AO6" s="70">
        <v>41730</v>
      </c>
      <c r="AP6" s="70">
        <v>41760</v>
      </c>
      <c r="AQ6" s="70">
        <v>41791</v>
      </c>
      <c r="AR6" s="70">
        <v>41821</v>
      </c>
      <c r="AS6" s="70">
        <v>41852</v>
      </c>
      <c r="AT6" s="70">
        <v>41883</v>
      </c>
      <c r="AU6" s="70">
        <v>41913</v>
      </c>
      <c r="AV6" s="70">
        <v>41944</v>
      </c>
      <c r="AW6" s="71">
        <v>41974</v>
      </c>
      <c r="AX6" s="60"/>
      <c r="BB6" s="60"/>
      <c r="BC6" s="60"/>
      <c r="BD6" s="60"/>
      <c r="BE6" s="60"/>
    </row>
    <row r="7" spans="1:57" x14ac:dyDescent="0.3">
      <c r="A7" s="66" t="s">
        <v>110</v>
      </c>
      <c r="B7" s="67">
        <v>13</v>
      </c>
      <c r="C7" s="67">
        <v>9</v>
      </c>
      <c r="D7" s="67">
        <v>5</v>
      </c>
      <c r="E7" s="67">
        <v>5</v>
      </c>
      <c r="F7" s="68">
        <v>8</v>
      </c>
      <c r="G7" s="68">
        <v>7</v>
      </c>
      <c r="H7" s="68">
        <v>5</v>
      </c>
      <c r="I7" s="68">
        <v>14</v>
      </c>
      <c r="J7" s="68">
        <v>3</v>
      </c>
      <c r="K7" s="68">
        <v>6</v>
      </c>
      <c r="L7" s="68">
        <v>4</v>
      </c>
      <c r="M7" s="68">
        <v>9</v>
      </c>
      <c r="N7" s="68">
        <v>3</v>
      </c>
      <c r="O7" s="68">
        <v>13</v>
      </c>
      <c r="P7" s="68">
        <v>6</v>
      </c>
      <c r="Q7" s="68">
        <v>11</v>
      </c>
      <c r="R7" s="68">
        <v>2</v>
      </c>
      <c r="S7" s="72">
        <v>8</v>
      </c>
      <c r="T7" s="68">
        <v>8</v>
      </c>
      <c r="U7" s="68">
        <v>5</v>
      </c>
      <c r="V7" s="68">
        <v>8</v>
      </c>
      <c r="W7" s="68">
        <v>4</v>
      </c>
      <c r="X7" s="68">
        <v>5</v>
      </c>
      <c r="Y7" s="68">
        <v>3</v>
      </c>
      <c r="Z7" s="68">
        <v>6</v>
      </c>
      <c r="AA7" s="68">
        <v>7</v>
      </c>
      <c r="AB7" s="68">
        <v>7</v>
      </c>
      <c r="AC7" s="68">
        <v>5</v>
      </c>
      <c r="AD7" s="68">
        <v>3</v>
      </c>
      <c r="AE7" s="72">
        <v>16</v>
      </c>
      <c r="AF7" s="68">
        <v>5</v>
      </c>
      <c r="AG7" s="68">
        <v>11</v>
      </c>
      <c r="AH7" s="68">
        <v>8</v>
      </c>
      <c r="AI7" s="68">
        <v>12</v>
      </c>
      <c r="AJ7" s="68">
        <v>6</v>
      </c>
      <c r="AK7" s="68">
        <v>11</v>
      </c>
      <c r="AL7" s="68">
        <v>13</v>
      </c>
      <c r="AM7" s="68">
        <v>9</v>
      </c>
      <c r="AN7" s="68">
        <v>10</v>
      </c>
      <c r="AO7" s="68">
        <v>10</v>
      </c>
      <c r="AP7" s="68">
        <v>11</v>
      </c>
      <c r="AQ7" s="72">
        <v>6</v>
      </c>
      <c r="AR7" s="68">
        <v>10</v>
      </c>
      <c r="AS7" s="68">
        <v>12</v>
      </c>
      <c r="AT7" s="72">
        <v>8</v>
      </c>
      <c r="AU7" s="68">
        <v>8</v>
      </c>
      <c r="AV7" s="68">
        <v>10</v>
      </c>
      <c r="AW7" s="69">
        <v>11</v>
      </c>
      <c r="AX7" s="60"/>
      <c r="BB7" s="60"/>
      <c r="BC7" s="60"/>
      <c r="BD7" s="60"/>
      <c r="BE7" s="60"/>
    </row>
    <row r="8" spans="1:57" x14ac:dyDescent="0.3">
      <c r="A8" s="66" t="s">
        <v>111</v>
      </c>
      <c r="B8" s="67">
        <v>11</v>
      </c>
      <c r="C8" s="67">
        <v>16</v>
      </c>
      <c r="D8" s="67">
        <v>16</v>
      </c>
      <c r="E8" s="67">
        <v>3</v>
      </c>
      <c r="F8" s="68">
        <v>15</v>
      </c>
      <c r="G8" s="68">
        <v>9</v>
      </c>
      <c r="H8" s="68">
        <v>16</v>
      </c>
      <c r="I8" s="68">
        <v>5</v>
      </c>
      <c r="J8" s="68">
        <v>10</v>
      </c>
      <c r="K8" s="68">
        <v>11</v>
      </c>
      <c r="L8" s="68">
        <v>13</v>
      </c>
      <c r="M8" s="68">
        <v>15</v>
      </c>
      <c r="N8" s="68">
        <v>8</v>
      </c>
      <c r="O8" s="68">
        <v>13</v>
      </c>
      <c r="P8" s="68">
        <v>14</v>
      </c>
      <c r="Q8" s="68">
        <v>14</v>
      </c>
      <c r="R8" s="68">
        <v>16</v>
      </c>
      <c r="S8" s="72">
        <v>20</v>
      </c>
      <c r="T8" s="68">
        <v>11</v>
      </c>
      <c r="U8" s="68">
        <v>8</v>
      </c>
      <c r="V8" s="68">
        <v>16</v>
      </c>
      <c r="W8" s="68">
        <v>12</v>
      </c>
      <c r="X8" s="68">
        <v>10</v>
      </c>
      <c r="Y8" s="68">
        <v>8</v>
      </c>
      <c r="Z8" s="68">
        <v>6</v>
      </c>
      <c r="AA8" s="68">
        <v>9</v>
      </c>
      <c r="AB8" s="68">
        <v>10</v>
      </c>
      <c r="AC8" s="68">
        <v>8</v>
      </c>
      <c r="AD8" s="68">
        <v>21</v>
      </c>
      <c r="AE8" s="72">
        <v>9</v>
      </c>
      <c r="AF8" s="68">
        <v>11</v>
      </c>
      <c r="AG8" s="68">
        <v>10</v>
      </c>
      <c r="AH8" s="68">
        <v>6</v>
      </c>
      <c r="AI8" s="68">
        <v>13</v>
      </c>
      <c r="AJ8" s="68">
        <v>12</v>
      </c>
      <c r="AK8" s="68">
        <v>18</v>
      </c>
      <c r="AL8" s="68">
        <v>16</v>
      </c>
      <c r="AM8" s="68">
        <v>13</v>
      </c>
      <c r="AN8" s="68">
        <v>19</v>
      </c>
      <c r="AO8" s="68">
        <v>17</v>
      </c>
      <c r="AP8" s="68">
        <v>28</v>
      </c>
      <c r="AQ8" s="72">
        <v>7</v>
      </c>
      <c r="AR8" s="68">
        <v>25</v>
      </c>
      <c r="AS8" s="68">
        <v>24</v>
      </c>
      <c r="AT8" s="72">
        <v>16</v>
      </c>
      <c r="AU8" s="68">
        <v>18</v>
      </c>
      <c r="AV8" s="68">
        <v>12</v>
      </c>
      <c r="AW8" s="69">
        <v>6</v>
      </c>
      <c r="AX8" s="60"/>
      <c r="BB8" s="60"/>
      <c r="BC8" s="60"/>
      <c r="BD8" s="60"/>
      <c r="BE8" s="60"/>
    </row>
    <row r="9" spans="1:57" x14ac:dyDescent="0.3">
      <c r="A9" s="66" t="s">
        <v>112</v>
      </c>
      <c r="B9" s="67">
        <v>13</v>
      </c>
      <c r="C9" s="67">
        <v>17</v>
      </c>
      <c r="D9" s="67">
        <v>10</v>
      </c>
      <c r="E9" s="67">
        <v>21</v>
      </c>
      <c r="F9" s="68">
        <v>11</v>
      </c>
      <c r="G9" s="68">
        <v>11</v>
      </c>
      <c r="H9" s="68">
        <v>14</v>
      </c>
      <c r="I9" s="68">
        <v>13</v>
      </c>
      <c r="J9" s="68">
        <v>10</v>
      </c>
      <c r="K9" s="68">
        <v>10</v>
      </c>
      <c r="L9" s="68">
        <v>2</v>
      </c>
      <c r="M9" s="68">
        <v>11</v>
      </c>
      <c r="N9" s="68">
        <v>14</v>
      </c>
      <c r="O9" s="68">
        <v>19</v>
      </c>
      <c r="P9" s="68">
        <v>13</v>
      </c>
      <c r="Q9" s="68">
        <v>11</v>
      </c>
      <c r="R9" s="68">
        <v>19</v>
      </c>
      <c r="S9" s="72">
        <v>7</v>
      </c>
      <c r="T9" s="68">
        <v>12</v>
      </c>
      <c r="U9" s="68">
        <v>3</v>
      </c>
      <c r="V9" s="68">
        <v>23</v>
      </c>
      <c r="W9" s="68">
        <v>11</v>
      </c>
      <c r="X9" s="68">
        <v>4</v>
      </c>
      <c r="Y9" s="68">
        <v>7</v>
      </c>
      <c r="Z9" s="68">
        <v>10</v>
      </c>
      <c r="AA9" s="68">
        <v>19</v>
      </c>
      <c r="AB9" s="68">
        <v>9</v>
      </c>
      <c r="AC9" s="68">
        <v>8</v>
      </c>
      <c r="AD9" s="68">
        <v>26</v>
      </c>
      <c r="AE9" s="72">
        <v>29</v>
      </c>
      <c r="AF9" s="68">
        <v>10</v>
      </c>
      <c r="AG9" s="68">
        <v>16</v>
      </c>
      <c r="AH9" s="68">
        <v>9</v>
      </c>
      <c r="AI9" s="68">
        <v>15</v>
      </c>
      <c r="AJ9" s="68">
        <v>7</v>
      </c>
      <c r="AK9" s="68">
        <v>7</v>
      </c>
      <c r="AL9" s="68">
        <v>5</v>
      </c>
      <c r="AM9" s="68">
        <v>34</v>
      </c>
      <c r="AN9" s="68">
        <v>12</v>
      </c>
      <c r="AO9" s="68">
        <v>21</v>
      </c>
      <c r="AP9" s="68">
        <v>27</v>
      </c>
      <c r="AQ9" s="72">
        <v>9</v>
      </c>
      <c r="AR9" s="68">
        <v>9</v>
      </c>
      <c r="AS9" s="68">
        <v>5</v>
      </c>
      <c r="AT9" s="72">
        <v>14</v>
      </c>
      <c r="AU9" s="68">
        <v>7</v>
      </c>
      <c r="AV9" s="68">
        <v>16</v>
      </c>
      <c r="AW9" s="69">
        <v>13</v>
      </c>
      <c r="AX9" s="60"/>
      <c r="BB9" s="60"/>
      <c r="BC9" s="60"/>
      <c r="BD9" s="60"/>
      <c r="BE9" s="60"/>
    </row>
    <row r="10" spans="1:57" x14ac:dyDescent="0.3">
      <c r="A10" s="66" t="s">
        <v>113</v>
      </c>
      <c r="B10" s="67">
        <v>30</v>
      </c>
      <c r="C10" s="67">
        <v>43</v>
      </c>
      <c r="D10" s="67">
        <v>45</v>
      </c>
      <c r="E10" s="67">
        <v>22</v>
      </c>
      <c r="F10" s="68">
        <v>23</v>
      </c>
      <c r="G10" s="68">
        <v>26</v>
      </c>
      <c r="H10" s="68">
        <v>18</v>
      </c>
      <c r="I10" s="68">
        <v>58</v>
      </c>
      <c r="J10" s="68">
        <v>65</v>
      </c>
      <c r="K10" s="68">
        <v>56</v>
      </c>
      <c r="L10" s="68">
        <v>22</v>
      </c>
      <c r="M10" s="68">
        <v>35</v>
      </c>
      <c r="N10" s="68">
        <v>6</v>
      </c>
      <c r="O10" s="68">
        <v>17</v>
      </c>
      <c r="P10" s="68">
        <v>13</v>
      </c>
      <c r="Q10" s="68">
        <v>22</v>
      </c>
      <c r="R10" s="68">
        <v>27</v>
      </c>
      <c r="S10" s="72">
        <v>18</v>
      </c>
      <c r="T10" s="68">
        <v>56</v>
      </c>
      <c r="U10" s="68">
        <v>21</v>
      </c>
      <c r="V10" s="68">
        <v>20</v>
      </c>
      <c r="W10" s="68">
        <v>19</v>
      </c>
      <c r="X10" s="68">
        <v>16</v>
      </c>
      <c r="Y10" s="68">
        <v>33</v>
      </c>
      <c r="Z10" s="68">
        <v>30</v>
      </c>
      <c r="AA10" s="68">
        <v>57</v>
      </c>
      <c r="AB10" s="68">
        <v>77</v>
      </c>
      <c r="AC10" s="68">
        <v>51</v>
      </c>
      <c r="AD10" s="68">
        <v>32</v>
      </c>
      <c r="AE10" s="72">
        <v>45</v>
      </c>
      <c r="AF10" s="68">
        <v>32</v>
      </c>
      <c r="AG10" s="68">
        <v>19</v>
      </c>
      <c r="AH10" s="68">
        <v>39</v>
      </c>
      <c r="AI10" s="68">
        <v>41</v>
      </c>
      <c r="AJ10" s="68">
        <v>23</v>
      </c>
      <c r="AK10" s="68">
        <v>24</v>
      </c>
      <c r="AL10" s="68">
        <v>25</v>
      </c>
      <c r="AM10" s="68">
        <v>32</v>
      </c>
      <c r="AN10" s="68">
        <v>49</v>
      </c>
      <c r="AO10" s="68">
        <v>31</v>
      </c>
      <c r="AP10" s="68">
        <v>44</v>
      </c>
      <c r="AQ10" s="72">
        <v>12</v>
      </c>
      <c r="AR10" s="68">
        <v>36</v>
      </c>
      <c r="AS10" s="68">
        <v>42</v>
      </c>
      <c r="AT10" s="72">
        <v>13</v>
      </c>
      <c r="AU10" s="68">
        <v>19</v>
      </c>
      <c r="AV10" s="68">
        <v>16</v>
      </c>
      <c r="AW10" s="69">
        <v>29</v>
      </c>
      <c r="AX10" s="60"/>
      <c r="BB10" s="60"/>
      <c r="BC10" s="60"/>
      <c r="BD10" s="60"/>
      <c r="BE10" s="60"/>
    </row>
    <row r="11" spans="1:57" x14ac:dyDescent="0.3">
      <c r="A11" s="66" t="s">
        <v>114</v>
      </c>
      <c r="B11" s="67">
        <v>20</v>
      </c>
      <c r="C11" s="67">
        <v>19</v>
      </c>
      <c r="D11" s="67">
        <v>22</v>
      </c>
      <c r="E11" s="67">
        <v>15</v>
      </c>
      <c r="F11" s="68">
        <v>9</v>
      </c>
      <c r="G11" s="68">
        <v>8</v>
      </c>
      <c r="H11" s="68">
        <v>22</v>
      </c>
      <c r="I11" s="68">
        <v>24</v>
      </c>
      <c r="J11" s="68">
        <v>25</v>
      </c>
      <c r="K11" s="68">
        <v>14</v>
      </c>
      <c r="L11" s="68">
        <v>11</v>
      </c>
      <c r="M11" s="68">
        <v>14</v>
      </c>
      <c r="N11" s="68">
        <v>16</v>
      </c>
      <c r="O11" s="68">
        <v>18</v>
      </c>
      <c r="P11" s="68">
        <v>11</v>
      </c>
      <c r="Q11" s="68">
        <v>9</v>
      </c>
      <c r="R11" s="68">
        <v>15</v>
      </c>
      <c r="S11" s="72">
        <v>24</v>
      </c>
      <c r="T11" s="68">
        <v>21</v>
      </c>
      <c r="U11" s="68">
        <v>13</v>
      </c>
      <c r="V11" s="68">
        <v>8</v>
      </c>
      <c r="W11" s="68">
        <v>21</v>
      </c>
      <c r="X11" s="68">
        <v>9</v>
      </c>
      <c r="Y11" s="68">
        <v>15</v>
      </c>
      <c r="Z11" s="68">
        <v>26</v>
      </c>
      <c r="AA11" s="68">
        <v>18</v>
      </c>
      <c r="AB11" s="68">
        <v>24</v>
      </c>
      <c r="AC11" s="68">
        <v>16</v>
      </c>
      <c r="AD11" s="68">
        <v>21</v>
      </c>
      <c r="AE11" s="72">
        <v>27</v>
      </c>
      <c r="AF11" s="68">
        <v>15</v>
      </c>
      <c r="AG11" s="68">
        <v>11</v>
      </c>
      <c r="AH11" s="68">
        <v>15</v>
      </c>
      <c r="AI11" s="68">
        <v>26</v>
      </c>
      <c r="AJ11" s="68">
        <v>24</v>
      </c>
      <c r="AK11" s="68">
        <v>38</v>
      </c>
      <c r="AL11" s="68">
        <v>24</v>
      </c>
      <c r="AM11" s="68">
        <v>32</v>
      </c>
      <c r="AN11" s="68">
        <v>27</v>
      </c>
      <c r="AO11" s="68">
        <v>24</v>
      </c>
      <c r="AP11" s="68">
        <v>23</v>
      </c>
      <c r="AQ11" s="72">
        <v>32</v>
      </c>
      <c r="AR11" s="68">
        <v>29</v>
      </c>
      <c r="AS11" s="68">
        <v>28</v>
      </c>
      <c r="AT11" s="72">
        <v>25</v>
      </c>
      <c r="AU11" s="68">
        <v>24</v>
      </c>
      <c r="AV11" s="68">
        <v>26</v>
      </c>
      <c r="AW11" s="69">
        <v>19</v>
      </c>
      <c r="AX11" s="60"/>
      <c r="BB11" s="60"/>
      <c r="BC11" s="60"/>
      <c r="BD11" s="60"/>
      <c r="BE11" s="60"/>
    </row>
    <row r="12" spans="1:57" x14ac:dyDescent="0.3">
      <c r="A12" s="66" t="s">
        <v>115</v>
      </c>
      <c r="B12" s="67">
        <v>9</v>
      </c>
      <c r="C12" s="67">
        <v>11</v>
      </c>
      <c r="D12" s="67">
        <v>6</v>
      </c>
      <c r="E12" s="67">
        <v>16</v>
      </c>
      <c r="F12" s="68">
        <v>14</v>
      </c>
      <c r="G12" s="68">
        <v>11</v>
      </c>
      <c r="H12" s="68">
        <v>9</v>
      </c>
      <c r="I12" s="68">
        <v>7</v>
      </c>
      <c r="J12" s="68">
        <v>14</v>
      </c>
      <c r="K12" s="68">
        <v>9</v>
      </c>
      <c r="L12" s="68">
        <v>8</v>
      </c>
      <c r="M12" s="68">
        <v>8</v>
      </c>
      <c r="N12" s="68">
        <v>4</v>
      </c>
      <c r="O12" s="68">
        <v>14</v>
      </c>
      <c r="P12" s="68">
        <v>15</v>
      </c>
      <c r="Q12" s="68">
        <v>33</v>
      </c>
      <c r="R12" s="68">
        <v>11</v>
      </c>
      <c r="S12" s="72">
        <v>10</v>
      </c>
      <c r="T12" s="68">
        <v>12</v>
      </c>
      <c r="U12" s="68">
        <v>15</v>
      </c>
      <c r="V12" s="68">
        <v>10</v>
      </c>
      <c r="W12" s="68">
        <v>8</v>
      </c>
      <c r="X12" s="68">
        <v>10</v>
      </c>
      <c r="Y12" s="68">
        <v>12</v>
      </c>
      <c r="Z12" s="68">
        <v>18</v>
      </c>
      <c r="AA12" s="68">
        <v>14</v>
      </c>
      <c r="AB12" s="68">
        <v>13</v>
      </c>
      <c r="AC12" s="68">
        <v>9</v>
      </c>
      <c r="AD12" s="68">
        <v>22</v>
      </c>
      <c r="AE12" s="72">
        <v>18</v>
      </c>
      <c r="AF12" s="68">
        <v>13</v>
      </c>
      <c r="AG12" s="68">
        <v>18</v>
      </c>
      <c r="AH12" s="68">
        <v>15</v>
      </c>
      <c r="AI12" s="68">
        <v>18</v>
      </c>
      <c r="AJ12" s="68">
        <v>17</v>
      </c>
      <c r="AK12" s="68">
        <v>13</v>
      </c>
      <c r="AL12" s="68">
        <v>12</v>
      </c>
      <c r="AM12" s="68">
        <v>20</v>
      </c>
      <c r="AN12" s="68">
        <v>17</v>
      </c>
      <c r="AO12" s="68">
        <v>14</v>
      </c>
      <c r="AP12" s="68">
        <v>11</v>
      </c>
      <c r="AQ12" s="72">
        <v>9</v>
      </c>
      <c r="AR12" s="68">
        <v>14</v>
      </c>
      <c r="AS12" s="68">
        <v>16</v>
      </c>
      <c r="AT12" s="72">
        <v>9</v>
      </c>
      <c r="AU12" s="68">
        <v>11</v>
      </c>
      <c r="AV12" s="68">
        <v>13</v>
      </c>
      <c r="AW12" s="69">
        <v>9</v>
      </c>
      <c r="AX12" s="60"/>
      <c r="BB12" s="60"/>
      <c r="BC12" s="60"/>
      <c r="BD12" s="60"/>
      <c r="BE12" s="60"/>
    </row>
    <row r="13" spans="1:57" x14ac:dyDescent="0.3">
      <c r="A13" s="66" t="s">
        <v>116</v>
      </c>
      <c r="B13" s="67">
        <v>22</v>
      </c>
      <c r="C13" s="67">
        <v>3</v>
      </c>
      <c r="D13" s="67">
        <v>7</v>
      </c>
      <c r="E13" s="67">
        <v>8</v>
      </c>
      <c r="F13" s="68">
        <v>9</v>
      </c>
      <c r="G13" s="68">
        <v>7</v>
      </c>
      <c r="H13" s="68">
        <v>7</v>
      </c>
      <c r="I13" s="68">
        <v>4</v>
      </c>
      <c r="J13" s="68">
        <v>3</v>
      </c>
      <c r="K13" s="68">
        <v>6</v>
      </c>
      <c r="L13" s="68">
        <v>2</v>
      </c>
      <c r="M13" s="68">
        <v>6</v>
      </c>
      <c r="N13" s="68">
        <v>6</v>
      </c>
      <c r="O13" s="68">
        <v>9</v>
      </c>
      <c r="P13" s="68">
        <v>3</v>
      </c>
      <c r="Q13" s="68">
        <v>6</v>
      </c>
      <c r="R13" s="68">
        <v>6</v>
      </c>
      <c r="S13" s="72">
        <v>2</v>
      </c>
      <c r="T13" s="68">
        <v>3</v>
      </c>
      <c r="U13" s="68">
        <v>4</v>
      </c>
      <c r="V13" s="68">
        <v>8</v>
      </c>
      <c r="W13" s="68">
        <v>10</v>
      </c>
      <c r="X13" s="68">
        <v>9</v>
      </c>
      <c r="Y13" s="68">
        <v>11</v>
      </c>
      <c r="Z13" s="68">
        <v>7</v>
      </c>
      <c r="AA13" s="68">
        <v>13</v>
      </c>
      <c r="AB13" s="68">
        <v>13</v>
      </c>
      <c r="AC13" s="68">
        <v>17</v>
      </c>
      <c r="AD13" s="68">
        <v>13</v>
      </c>
      <c r="AE13" s="72">
        <v>8</v>
      </c>
      <c r="AF13" s="68">
        <v>5</v>
      </c>
      <c r="AG13" s="68">
        <v>19</v>
      </c>
      <c r="AH13" s="68">
        <v>8</v>
      </c>
      <c r="AI13" s="68">
        <v>9</v>
      </c>
      <c r="AJ13" s="68">
        <v>8</v>
      </c>
      <c r="AK13" s="68">
        <v>10</v>
      </c>
      <c r="AL13" s="68">
        <v>8</v>
      </c>
      <c r="AM13" s="68">
        <v>5</v>
      </c>
      <c r="AN13" s="68">
        <v>13</v>
      </c>
      <c r="AO13" s="68">
        <v>9</v>
      </c>
      <c r="AP13" s="68">
        <v>8</v>
      </c>
      <c r="AQ13" s="72">
        <v>5</v>
      </c>
      <c r="AR13" s="68">
        <v>8</v>
      </c>
      <c r="AS13" s="68">
        <v>13</v>
      </c>
      <c r="AT13" s="72">
        <v>6</v>
      </c>
      <c r="AU13" s="68">
        <v>7</v>
      </c>
      <c r="AV13" s="68">
        <v>6</v>
      </c>
      <c r="AW13" s="69">
        <v>11</v>
      </c>
      <c r="AX13" s="60"/>
      <c r="BB13" s="60"/>
      <c r="BC13" s="60"/>
      <c r="BD13" s="60"/>
      <c r="BE13" s="60"/>
    </row>
    <row r="14" spans="1:57" x14ac:dyDescent="0.3">
      <c r="A14" s="66" t="s">
        <v>117</v>
      </c>
      <c r="B14" s="67">
        <v>12</v>
      </c>
      <c r="C14" s="67">
        <v>5</v>
      </c>
      <c r="D14" s="67">
        <v>11</v>
      </c>
      <c r="E14" s="67">
        <v>6</v>
      </c>
      <c r="F14" s="68">
        <v>3</v>
      </c>
      <c r="G14" s="68">
        <v>8</v>
      </c>
      <c r="H14" s="68">
        <v>1</v>
      </c>
      <c r="I14" s="68">
        <v>6</v>
      </c>
      <c r="J14" s="68">
        <v>8</v>
      </c>
      <c r="K14" s="68">
        <v>5</v>
      </c>
      <c r="L14" s="68">
        <v>3</v>
      </c>
      <c r="M14" s="68">
        <v>1</v>
      </c>
      <c r="N14" s="68">
        <v>1</v>
      </c>
      <c r="O14" s="68">
        <v>4</v>
      </c>
      <c r="P14" s="68">
        <v>1</v>
      </c>
      <c r="Q14" s="68">
        <v>3</v>
      </c>
      <c r="R14" s="68">
        <v>4</v>
      </c>
      <c r="S14" s="72">
        <v>2</v>
      </c>
      <c r="T14" s="68">
        <v>5</v>
      </c>
      <c r="U14" s="68">
        <v>1</v>
      </c>
      <c r="V14" s="68">
        <v>4</v>
      </c>
      <c r="W14" s="68">
        <v>3</v>
      </c>
      <c r="X14" s="68">
        <v>4</v>
      </c>
      <c r="Y14" s="68">
        <v>5</v>
      </c>
      <c r="Z14" s="68">
        <v>14</v>
      </c>
      <c r="AA14" s="68">
        <v>9</v>
      </c>
      <c r="AB14" s="68">
        <v>5</v>
      </c>
      <c r="AC14" s="68">
        <v>1</v>
      </c>
      <c r="AD14" s="68">
        <v>8</v>
      </c>
      <c r="AE14" s="72">
        <v>1</v>
      </c>
      <c r="AF14" s="68">
        <v>3</v>
      </c>
      <c r="AG14" s="68">
        <v>2</v>
      </c>
      <c r="AH14" s="68">
        <v>4</v>
      </c>
      <c r="AI14" s="68">
        <v>17</v>
      </c>
      <c r="AJ14" s="68">
        <v>3</v>
      </c>
      <c r="AK14" s="68">
        <v>6</v>
      </c>
      <c r="AL14" s="68">
        <v>1</v>
      </c>
      <c r="AM14" s="68">
        <v>2</v>
      </c>
      <c r="AN14" s="68">
        <v>9</v>
      </c>
      <c r="AO14" s="68">
        <v>1</v>
      </c>
      <c r="AP14" s="68">
        <v>3</v>
      </c>
      <c r="AQ14" s="72">
        <v>2</v>
      </c>
      <c r="AR14" s="68">
        <v>3</v>
      </c>
      <c r="AS14" s="68">
        <v>3</v>
      </c>
      <c r="AT14" s="72">
        <v>10</v>
      </c>
      <c r="AU14" s="68">
        <v>14</v>
      </c>
      <c r="AV14" s="68">
        <v>4</v>
      </c>
      <c r="AW14" s="69">
        <v>5</v>
      </c>
      <c r="AX14" s="60"/>
      <c r="BB14" s="60"/>
      <c r="BC14" s="60"/>
      <c r="BD14" s="60"/>
      <c r="BE14" s="60"/>
    </row>
    <row r="15" spans="1:57" x14ac:dyDescent="0.3">
      <c r="A15" s="66" t="s">
        <v>118</v>
      </c>
      <c r="B15" s="67">
        <v>5</v>
      </c>
      <c r="C15" s="67">
        <v>5</v>
      </c>
      <c r="D15" s="67">
        <v>2</v>
      </c>
      <c r="E15" s="67">
        <v>4</v>
      </c>
      <c r="F15" s="68">
        <v>6</v>
      </c>
      <c r="G15" s="68">
        <v>7</v>
      </c>
      <c r="H15" s="68">
        <v>5</v>
      </c>
      <c r="I15" s="68">
        <v>9</v>
      </c>
      <c r="J15" s="68">
        <v>2</v>
      </c>
      <c r="K15" s="68">
        <v>5</v>
      </c>
      <c r="L15" s="68">
        <v>1</v>
      </c>
      <c r="M15" s="68">
        <v>11</v>
      </c>
      <c r="N15" s="68">
        <v>6</v>
      </c>
      <c r="O15" s="68">
        <v>4</v>
      </c>
      <c r="P15" s="68">
        <v>6</v>
      </c>
      <c r="Q15" s="68">
        <v>8</v>
      </c>
      <c r="R15" s="68">
        <v>12</v>
      </c>
      <c r="S15" s="72">
        <v>13</v>
      </c>
      <c r="T15" s="68">
        <v>5</v>
      </c>
      <c r="U15" s="68">
        <v>5</v>
      </c>
      <c r="V15" s="68">
        <v>3</v>
      </c>
      <c r="W15" s="68">
        <v>7</v>
      </c>
      <c r="X15" s="68">
        <v>2</v>
      </c>
      <c r="Y15" s="68">
        <v>12</v>
      </c>
      <c r="Z15" s="68">
        <v>7</v>
      </c>
      <c r="AA15" s="68">
        <v>11</v>
      </c>
      <c r="AB15" s="68">
        <v>14</v>
      </c>
      <c r="AC15" s="68">
        <v>5</v>
      </c>
      <c r="AD15" s="68">
        <v>5</v>
      </c>
      <c r="AE15" s="72">
        <v>5</v>
      </c>
      <c r="AF15" s="68">
        <v>8</v>
      </c>
      <c r="AG15" s="68">
        <v>3</v>
      </c>
      <c r="AH15" s="68">
        <v>12</v>
      </c>
      <c r="AI15" s="68">
        <v>3</v>
      </c>
      <c r="AJ15" s="68">
        <v>8</v>
      </c>
      <c r="AK15" s="68">
        <v>24</v>
      </c>
      <c r="AL15" s="68">
        <v>12</v>
      </c>
      <c r="AM15" s="68">
        <v>12</v>
      </c>
      <c r="AN15" s="68">
        <v>3</v>
      </c>
      <c r="AO15" s="68">
        <v>3</v>
      </c>
      <c r="AP15" s="68">
        <v>13</v>
      </c>
      <c r="AQ15" s="72">
        <v>10</v>
      </c>
      <c r="AR15" s="68">
        <v>15</v>
      </c>
      <c r="AS15" s="68">
        <v>10</v>
      </c>
      <c r="AT15" s="72">
        <v>10</v>
      </c>
      <c r="AU15" s="68">
        <v>5</v>
      </c>
      <c r="AV15" s="68">
        <v>9</v>
      </c>
      <c r="AW15" s="69">
        <v>4</v>
      </c>
      <c r="AX15" s="60"/>
      <c r="BB15" s="60"/>
      <c r="BC15" s="60"/>
      <c r="BD15" s="60"/>
      <c r="BE15" s="60"/>
    </row>
    <row r="16" spans="1:57" x14ac:dyDescent="0.3">
      <c r="A16" s="66" t="s">
        <v>119</v>
      </c>
      <c r="B16" s="67">
        <v>29</v>
      </c>
      <c r="C16" s="67">
        <v>35</v>
      </c>
      <c r="D16" s="67">
        <v>22</v>
      </c>
      <c r="E16" s="67">
        <v>31</v>
      </c>
      <c r="F16" s="68">
        <v>26</v>
      </c>
      <c r="G16" s="68">
        <v>23</v>
      </c>
      <c r="H16" s="68">
        <v>30</v>
      </c>
      <c r="I16" s="68">
        <v>29</v>
      </c>
      <c r="J16" s="68">
        <v>24</v>
      </c>
      <c r="K16" s="68">
        <v>25</v>
      </c>
      <c r="L16" s="68">
        <v>23</v>
      </c>
      <c r="M16" s="68">
        <v>26</v>
      </c>
      <c r="N16" s="68">
        <v>22</v>
      </c>
      <c r="O16" s="68">
        <v>31</v>
      </c>
      <c r="P16" s="68">
        <v>27</v>
      </c>
      <c r="Q16" s="68">
        <v>20</v>
      </c>
      <c r="R16" s="68">
        <v>26</v>
      </c>
      <c r="S16" s="72">
        <v>24</v>
      </c>
      <c r="T16" s="68">
        <v>24</v>
      </c>
      <c r="U16" s="68">
        <v>33</v>
      </c>
      <c r="V16" s="68">
        <v>25</v>
      </c>
      <c r="W16" s="68">
        <v>36</v>
      </c>
      <c r="X16" s="68">
        <v>31</v>
      </c>
      <c r="Y16" s="68">
        <v>21</v>
      </c>
      <c r="Z16" s="68">
        <v>19</v>
      </c>
      <c r="AA16" s="68">
        <v>35</v>
      </c>
      <c r="AB16" s="68">
        <v>19</v>
      </c>
      <c r="AC16" s="68">
        <v>33</v>
      </c>
      <c r="AD16" s="68">
        <v>31</v>
      </c>
      <c r="AE16" s="72">
        <v>33</v>
      </c>
      <c r="AF16" s="68">
        <v>37</v>
      </c>
      <c r="AG16" s="68">
        <v>24</v>
      </c>
      <c r="AH16" s="68">
        <v>24</v>
      </c>
      <c r="AI16" s="68">
        <v>31</v>
      </c>
      <c r="AJ16" s="68">
        <v>15</v>
      </c>
      <c r="AK16" s="68">
        <v>15</v>
      </c>
      <c r="AL16" s="68">
        <v>18</v>
      </c>
      <c r="AM16" s="68">
        <v>21</v>
      </c>
      <c r="AN16" s="68">
        <v>26</v>
      </c>
      <c r="AO16" s="68">
        <v>26</v>
      </c>
      <c r="AP16" s="68">
        <v>27</v>
      </c>
      <c r="AQ16" s="72">
        <v>28</v>
      </c>
      <c r="AR16" s="68">
        <v>30</v>
      </c>
      <c r="AS16" s="68">
        <v>32</v>
      </c>
      <c r="AT16" s="72">
        <v>30</v>
      </c>
      <c r="AU16" s="68">
        <v>32</v>
      </c>
      <c r="AV16" s="68">
        <v>14</v>
      </c>
      <c r="AW16" s="69">
        <v>20</v>
      </c>
      <c r="AX16" s="60"/>
      <c r="BB16" s="60"/>
      <c r="BC16" s="60"/>
      <c r="BD16" s="60"/>
      <c r="BE16" s="60"/>
    </row>
    <row r="17" spans="1:57" x14ac:dyDescent="0.3">
      <c r="A17" s="66" t="s">
        <v>120</v>
      </c>
      <c r="B17" s="67">
        <v>3</v>
      </c>
      <c r="C17" s="67">
        <v>13</v>
      </c>
      <c r="D17" s="67">
        <v>10</v>
      </c>
      <c r="E17" s="67">
        <v>5</v>
      </c>
      <c r="F17" s="68">
        <v>5</v>
      </c>
      <c r="G17" s="68">
        <v>10</v>
      </c>
      <c r="H17" s="68">
        <v>13</v>
      </c>
      <c r="I17" s="68">
        <v>10</v>
      </c>
      <c r="J17" s="68">
        <v>17</v>
      </c>
      <c r="K17" s="68">
        <v>5</v>
      </c>
      <c r="L17" s="68">
        <v>6</v>
      </c>
      <c r="M17" s="68">
        <v>12</v>
      </c>
      <c r="N17" s="68">
        <v>11</v>
      </c>
      <c r="O17" s="68">
        <v>2</v>
      </c>
      <c r="P17" s="68">
        <v>7</v>
      </c>
      <c r="Q17" s="68">
        <v>7</v>
      </c>
      <c r="R17" s="68">
        <v>8</v>
      </c>
      <c r="S17" s="72">
        <v>9</v>
      </c>
      <c r="T17" s="68">
        <v>8</v>
      </c>
      <c r="U17" s="68">
        <v>8</v>
      </c>
      <c r="V17" s="68">
        <v>3</v>
      </c>
      <c r="W17" s="68">
        <v>9</v>
      </c>
      <c r="X17" s="68">
        <v>5</v>
      </c>
      <c r="Y17" s="68">
        <v>12</v>
      </c>
      <c r="Z17" s="68">
        <v>8</v>
      </c>
      <c r="AA17" s="68">
        <v>6</v>
      </c>
      <c r="AB17" s="68">
        <v>8</v>
      </c>
      <c r="AC17" s="68">
        <v>8</v>
      </c>
      <c r="AD17" s="68">
        <v>8</v>
      </c>
      <c r="AE17" s="72">
        <v>6</v>
      </c>
      <c r="AF17" s="68">
        <v>4</v>
      </c>
      <c r="AG17" s="68">
        <v>13</v>
      </c>
      <c r="AH17" s="68">
        <v>8</v>
      </c>
      <c r="AI17" s="68">
        <v>8</v>
      </c>
      <c r="AJ17" s="68">
        <v>7</v>
      </c>
      <c r="AK17" s="68">
        <v>3</v>
      </c>
      <c r="AL17" s="68">
        <v>9</v>
      </c>
      <c r="AM17" s="68">
        <v>5</v>
      </c>
      <c r="AN17" s="68">
        <v>2</v>
      </c>
      <c r="AO17" s="68">
        <v>9</v>
      </c>
      <c r="AP17" s="68">
        <v>10</v>
      </c>
      <c r="AQ17" s="72">
        <v>13</v>
      </c>
      <c r="AR17" s="68">
        <v>12</v>
      </c>
      <c r="AS17" s="68">
        <v>7</v>
      </c>
      <c r="AT17" s="72">
        <v>9</v>
      </c>
      <c r="AU17" s="68">
        <v>9</v>
      </c>
      <c r="AV17" s="68">
        <v>5</v>
      </c>
      <c r="AW17" s="69">
        <v>7</v>
      </c>
      <c r="AX17" s="60"/>
      <c r="BB17" s="60"/>
      <c r="BC17" s="60"/>
      <c r="BD17" s="60"/>
      <c r="BE17" s="60"/>
    </row>
    <row r="18" spans="1:57" x14ac:dyDescent="0.3">
      <c r="A18" s="66" t="s">
        <v>121</v>
      </c>
      <c r="B18" s="67">
        <v>11</v>
      </c>
      <c r="C18" s="67">
        <v>6</v>
      </c>
      <c r="D18" s="67">
        <v>5</v>
      </c>
      <c r="E18" s="67">
        <v>9</v>
      </c>
      <c r="F18" s="68">
        <v>10</v>
      </c>
      <c r="G18" s="68">
        <v>10</v>
      </c>
      <c r="H18" s="68">
        <v>10</v>
      </c>
      <c r="I18" s="68">
        <v>6</v>
      </c>
      <c r="J18" s="68">
        <v>6</v>
      </c>
      <c r="K18" s="68">
        <v>10</v>
      </c>
      <c r="L18" s="68">
        <v>12</v>
      </c>
      <c r="M18" s="68">
        <v>12</v>
      </c>
      <c r="N18" s="68">
        <v>7</v>
      </c>
      <c r="O18" s="68">
        <v>7</v>
      </c>
      <c r="P18" s="68">
        <v>8</v>
      </c>
      <c r="Q18" s="68">
        <v>3</v>
      </c>
      <c r="R18" s="68">
        <v>7</v>
      </c>
      <c r="S18" s="72">
        <v>13</v>
      </c>
      <c r="T18" s="68">
        <v>7</v>
      </c>
      <c r="U18" s="68">
        <v>8</v>
      </c>
      <c r="V18" s="68">
        <v>5</v>
      </c>
      <c r="W18" s="68">
        <v>11</v>
      </c>
      <c r="X18" s="68">
        <v>12</v>
      </c>
      <c r="Y18" s="68">
        <v>6</v>
      </c>
      <c r="Z18" s="68">
        <v>6</v>
      </c>
      <c r="AA18" s="68">
        <v>9</v>
      </c>
      <c r="AB18" s="68">
        <v>7</v>
      </c>
      <c r="AC18" s="68">
        <v>2</v>
      </c>
      <c r="AD18" s="68">
        <v>11</v>
      </c>
      <c r="AE18" s="72">
        <v>13</v>
      </c>
      <c r="AF18" s="68">
        <v>16</v>
      </c>
      <c r="AG18" s="68">
        <v>10</v>
      </c>
      <c r="AH18" s="68">
        <v>12</v>
      </c>
      <c r="AI18" s="68">
        <v>8</v>
      </c>
      <c r="AJ18" s="68">
        <v>8</v>
      </c>
      <c r="AK18" s="68">
        <v>7</v>
      </c>
      <c r="AL18" s="68">
        <v>13</v>
      </c>
      <c r="AM18" s="68">
        <v>8</v>
      </c>
      <c r="AN18" s="68">
        <v>8</v>
      </c>
      <c r="AO18" s="68">
        <v>3</v>
      </c>
      <c r="AP18" s="68">
        <v>7</v>
      </c>
      <c r="AQ18" s="72">
        <v>7</v>
      </c>
      <c r="AR18" s="68">
        <v>8</v>
      </c>
      <c r="AS18" s="68">
        <v>12</v>
      </c>
      <c r="AT18" s="72">
        <v>10</v>
      </c>
      <c r="AU18" s="68">
        <v>9</v>
      </c>
      <c r="AV18" s="68">
        <v>8</v>
      </c>
      <c r="AW18" s="69">
        <v>7</v>
      </c>
      <c r="BD18" s="60"/>
      <c r="BE18" s="60"/>
    </row>
    <row r="19" spans="1:57" x14ac:dyDescent="0.3">
      <c r="A19" s="66" t="s">
        <v>122</v>
      </c>
      <c r="B19" s="67">
        <v>36</v>
      </c>
      <c r="C19" s="67">
        <v>21</v>
      </c>
      <c r="D19" s="67">
        <v>24</v>
      </c>
      <c r="E19" s="67">
        <v>29</v>
      </c>
      <c r="F19" s="68">
        <v>27</v>
      </c>
      <c r="G19" s="68">
        <v>22</v>
      </c>
      <c r="H19" s="68">
        <v>20</v>
      </c>
      <c r="I19" s="68">
        <v>26</v>
      </c>
      <c r="J19" s="68">
        <v>16</v>
      </c>
      <c r="K19" s="68">
        <v>20</v>
      </c>
      <c r="L19" s="68">
        <v>13</v>
      </c>
      <c r="M19" s="68">
        <v>20</v>
      </c>
      <c r="N19" s="68">
        <v>14</v>
      </c>
      <c r="O19" s="68">
        <v>20</v>
      </c>
      <c r="P19" s="68">
        <v>29</v>
      </c>
      <c r="Q19" s="68">
        <v>15</v>
      </c>
      <c r="R19" s="68">
        <v>23</v>
      </c>
      <c r="S19" s="72">
        <v>19</v>
      </c>
      <c r="T19" s="68">
        <v>30</v>
      </c>
      <c r="U19" s="68">
        <v>24</v>
      </c>
      <c r="V19" s="68">
        <v>16</v>
      </c>
      <c r="W19" s="68">
        <v>16</v>
      </c>
      <c r="X19" s="68">
        <v>31</v>
      </c>
      <c r="Y19" s="68">
        <v>32</v>
      </c>
      <c r="Z19" s="68">
        <v>17</v>
      </c>
      <c r="AA19" s="68">
        <v>18</v>
      </c>
      <c r="AB19" s="68">
        <v>25</v>
      </c>
      <c r="AC19" s="68">
        <v>11</v>
      </c>
      <c r="AD19" s="68">
        <v>34</v>
      </c>
      <c r="AE19" s="72">
        <v>37</v>
      </c>
      <c r="AF19" s="68">
        <v>21</v>
      </c>
      <c r="AG19" s="68">
        <v>21</v>
      </c>
      <c r="AH19" s="68">
        <v>32</v>
      </c>
      <c r="AI19" s="68">
        <v>20</v>
      </c>
      <c r="AJ19" s="68">
        <v>29</v>
      </c>
      <c r="AK19" s="68">
        <v>24</v>
      </c>
      <c r="AL19" s="68">
        <v>31</v>
      </c>
      <c r="AM19" s="68">
        <v>32</v>
      </c>
      <c r="AN19" s="68">
        <v>23</v>
      </c>
      <c r="AO19" s="68">
        <v>32</v>
      </c>
      <c r="AP19" s="68">
        <v>24</v>
      </c>
      <c r="AQ19" s="72">
        <v>20</v>
      </c>
      <c r="AR19" s="68">
        <v>16</v>
      </c>
      <c r="AS19" s="68">
        <v>13</v>
      </c>
      <c r="AT19" s="72">
        <v>32</v>
      </c>
      <c r="AU19" s="68">
        <v>18</v>
      </c>
      <c r="AV19" s="68">
        <v>28</v>
      </c>
      <c r="AW19" s="69">
        <v>26</v>
      </c>
      <c r="BD19" s="60"/>
      <c r="BE19" s="60"/>
    </row>
    <row r="20" spans="1:57" x14ac:dyDescent="0.3">
      <c r="A20" s="66" t="s">
        <v>123</v>
      </c>
      <c r="B20" s="67">
        <v>12</v>
      </c>
      <c r="C20" s="67">
        <v>13</v>
      </c>
      <c r="D20" s="67">
        <v>9</v>
      </c>
      <c r="E20" s="67">
        <v>10</v>
      </c>
      <c r="F20" s="68">
        <v>20</v>
      </c>
      <c r="G20" s="68">
        <v>10</v>
      </c>
      <c r="H20" s="68">
        <v>10</v>
      </c>
      <c r="I20" s="68">
        <v>37</v>
      </c>
      <c r="J20" s="68">
        <v>12</v>
      </c>
      <c r="K20" s="68">
        <v>17</v>
      </c>
      <c r="L20" s="68">
        <v>15</v>
      </c>
      <c r="M20" s="68">
        <v>7</v>
      </c>
      <c r="N20" s="68">
        <v>12</v>
      </c>
      <c r="O20" s="68">
        <v>21</v>
      </c>
      <c r="P20" s="68">
        <v>8</v>
      </c>
      <c r="Q20" s="68">
        <v>10</v>
      </c>
      <c r="R20" s="68">
        <v>11</v>
      </c>
      <c r="S20" s="72">
        <v>22</v>
      </c>
      <c r="T20" s="68">
        <v>16</v>
      </c>
      <c r="U20" s="68">
        <v>12</v>
      </c>
      <c r="V20" s="68">
        <v>17</v>
      </c>
      <c r="W20" s="68">
        <v>13</v>
      </c>
      <c r="X20" s="68">
        <v>14</v>
      </c>
      <c r="Y20" s="68">
        <v>15</v>
      </c>
      <c r="Z20" s="68">
        <v>16</v>
      </c>
      <c r="AA20" s="68">
        <v>21</v>
      </c>
      <c r="AB20" s="68">
        <v>17</v>
      </c>
      <c r="AC20" s="68">
        <v>32</v>
      </c>
      <c r="AD20" s="68">
        <v>17</v>
      </c>
      <c r="AE20" s="72">
        <v>24</v>
      </c>
      <c r="AF20" s="68">
        <v>22</v>
      </c>
      <c r="AG20" s="68">
        <v>12</v>
      </c>
      <c r="AH20" s="68">
        <v>27</v>
      </c>
      <c r="AI20" s="68">
        <v>20</v>
      </c>
      <c r="AJ20" s="68">
        <v>29</v>
      </c>
      <c r="AK20" s="68">
        <v>55</v>
      </c>
      <c r="AL20" s="68">
        <v>37</v>
      </c>
      <c r="AM20" s="68">
        <v>50</v>
      </c>
      <c r="AN20" s="68">
        <v>26</v>
      </c>
      <c r="AO20" s="68">
        <v>34</v>
      </c>
      <c r="AP20" s="68">
        <v>33</v>
      </c>
      <c r="AQ20" s="72">
        <v>26</v>
      </c>
      <c r="AR20" s="68">
        <v>21</v>
      </c>
      <c r="AS20" s="68">
        <v>20</v>
      </c>
      <c r="AT20" s="72">
        <v>21</v>
      </c>
      <c r="AU20" s="68">
        <v>21</v>
      </c>
      <c r="AV20" s="68">
        <v>21</v>
      </c>
      <c r="AW20" s="69">
        <v>28</v>
      </c>
      <c r="BD20" s="60"/>
      <c r="BE20" s="60"/>
    </row>
    <row r="21" spans="1:57" x14ac:dyDescent="0.3">
      <c r="A21" s="66" t="s">
        <v>124</v>
      </c>
      <c r="B21" s="67">
        <v>10</v>
      </c>
      <c r="C21" s="67">
        <v>8</v>
      </c>
      <c r="D21" s="67">
        <v>4</v>
      </c>
      <c r="E21" s="67">
        <v>9</v>
      </c>
      <c r="F21" s="68">
        <v>7</v>
      </c>
      <c r="G21" s="68">
        <v>9</v>
      </c>
      <c r="H21" s="68">
        <v>5</v>
      </c>
      <c r="I21" s="68">
        <v>4</v>
      </c>
      <c r="J21" s="68">
        <v>8</v>
      </c>
      <c r="K21" s="68">
        <v>7</v>
      </c>
      <c r="L21" s="68">
        <v>2</v>
      </c>
      <c r="M21" s="68">
        <v>4</v>
      </c>
      <c r="N21" s="68">
        <v>8</v>
      </c>
      <c r="O21" s="68">
        <v>7</v>
      </c>
      <c r="P21" s="68">
        <v>8</v>
      </c>
      <c r="Q21" s="68">
        <v>11</v>
      </c>
      <c r="R21" s="68">
        <v>17</v>
      </c>
      <c r="S21" s="72">
        <v>14</v>
      </c>
      <c r="T21" s="68">
        <v>11</v>
      </c>
      <c r="U21" s="68">
        <v>20</v>
      </c>
      <c r="V21" s="68">
        <v>16</v>
      </c>
      <c r="W21" s="68">
        <v>2</v>
      </c>
      <c r="X21" s="68">
        <v>13</v>
      </c>
      <c r="Y21" s="68">
        <v>10</v>
      </c>
      <c r="Z21" s="68">
        <v>10</v>
      </c>
      <c r="AA21" s="68">
        <v>7</v>
      </c>
      <c r="AB21" s="68">
        <v>25</v>
      </c>
      <c r="AC21" s="68">
        <v>25</v>
      </c>
      <c r="AD21" s="68">
        <v>9</v>
      </c>
      <c r="AE21" s="72">
        <v>9</v>
      </c>
      <c r="AF21" s="68">
        <v>10</v>
      </c>
      <c r="AG21" s="68">
        <v>10</v>
      </c>
      <c r="AH21" s="68">
        <v>7</v>
      </c>
      <c r="AI21" s="68">
        <v>12</v>
      </c>
      <c r="AJ21" s="68">
        <v>14</v>
      </c>
      <c r="AK21" s="68">
        <v>9</v>
      </c>
      <c r="AL21" s="68">
        <v>15</v>
      </c>
      <c r="AM21" s="68">
        <v>9</v>
      </c>
      <c r="AN21" s="68">
        <v>23</v>
      </c>
      <c r="AO21" s="68">
        <v>10</v>
      </c>
      <c r="AP21" s="68">
        <v>10</v>
      </c>
      <c r="AQ21" s="72">
        <v>15</v>
      </c>
      <c r="AR21" s="68">
        <v>14</v>
      </c>
      <c r="AS21" s="68">
        <v>7</v>
      </c>
      <c r="AT21" s="72">
        <v>11</v>
      </c>
      <c r="AU21" s="68">
        <v>13</v>
      </c>
      <c r="AV21" s="68">
        <v>13</v>
      </c>
      <c r="AW21" s="69">
        <v>8</v>
      </c>
      <c r="BD21" s="60"/>
      <c r="BE21" s="60"/>
    </row>
    <row r="22" spans="1:57" x14ac:dyDescent="0.3">
      <c r="A22" s="66" t="s">
        <v>125</v>
      </c>
      <c r="B22" s="67">
        <v>6</v>
      </c>
      <c r="C22" s="67">
        <v>6</v>
      </c>
      <c r="D22" s="67">
        <v>9</v>
      </c>
      <c r="E22" s="67">
        <v>8</v>
      </c>
      <c r="F22" s="68">
        <v>8</v>
      </c>
      <c r="G22" s="68">
        <v>2</v>
      </c>
      <c r="H22" s="68">
        <v>4</v>
      </c>
      <c r="I22" s="68">
        <v>6</v>
      </c>
      <c r="J22" s="68">
        <v>9</v>
      </c>
      <c r="K22" s="68">
        <v>3</v>
      </c>
      <c r="L22" s="68">
        <v>4</v>
      </c>
      <c r="M22" s="68">
        <v>10</v>
      </c>
      <c r="N22" s="68">
        <v>7</v>
      </c>
      <c r="O22" s="68">
        <v>5</v>
      </c>
      <c r="P22" s="68">
        <v>3</v>
      </c>
      <c r="Q22" s="68">
        <v>6</v>
      </c>
      <c r="R22" s="68">
        <v>7</v>
      </c>
      <c r="S22" s="72">
        <v>3</v>
      </c>
      <c r="T22" s="68">
        <v>7</v>
      </c>
      <c r="U22" s="68">
        <v>2</v>
      </c>
      <c r="V22" s="68">
        <v>5</v>
      </c>
      <c r="W22" s="68">
        <v>4</v>
      </c>
      <c r="X22" s="68">
        <v>5</v>
      </c>
      <c r="Y22" s="68">
        <v>5</v>
      </c>
      <c r="Z22" s="68">
        <v>4</v>
      </c>
      <c r="AA22" s="68">
        <v>5</v>
      </c>
      <c r="AB22" s="68">
        <v>7</v>
      </c>
      <c r="AC22" s="68">
        <v>5</v>
      </c>
      <c r="AD22" s="68">
        <v>6</v>
      </c>
      <c r="AE22" s="72">
        <v>5</v>
      </c>
      <c r="AF22" s="68">
        <v>7</v>
      </c>
      <c r="AG22" s="68">
        <v>8</v>
      </c>
      <c r="AH22" s="68">
        <v>6</v>
      </c>
      <c r="AI22" s="68">
        <v>9</v>
      </c>
      <c r="AJ22" s="68">
        <v>9</v>
      </c>
      <c r="AK22" s="68">
        <v>8</v>
      </c>
      <c r="AL22" s="68">
        <v>1</v>
      </c>
      <c r="AM22" s="68">
        <v>14</v>
      </c>
      <c r="AN22" s="68">
        <v>11</v>
      </c>
      <c r="AO22" s="68">
        <v>10</v>
      </c>
      <c r="AP22" s="68">
        <v>5</v>
      </c>
      <c r="AQ22" s="72">
        <v>4</v>
      </c>
      <c r="AR22" s="68">
        <v>8</v>
      </c>
      <c r="AS22" s="68">
        <v>11</v>
      </c>
      <c r="AT22" s="72">
        <v>8</v>
      </c>
      <c r="AU22" s="68">
        <v>3</v>
      </c>
      <c r="AV22" s="68">
        <v>4</v>
      </c>
      <c r="AW22" s="69">
        <v>4</v>
      </c>
      <c r="BD22" s="60"/>
      <c r="BE22" s="60"/>
    </row>
    <row r="23" spans="1:57" s="57" customFormat="1" ht="15" thickBot="1" x14ac:dyDescent="0.35">
      <c r="A23" s="110" t="s">
        <v>109</v>
      </c>
      <c r="B23" s="111">
        <v>242</v>
      </c>
      <c r="C23" s="111">
        <v>230</v>
      </c>
      <c r="D23" s="111">
        <v>207</v>
      </c>
      <c r="E23" s="111">
        <v>201</v>
      </c>
      <c r="F23" s="76">
        <v>201</v>
      </c>
      <c r="G23" s="76">
        <v>180</v>
      </c>
      <c r="H23" s="76">
        <v>189</v>
      </c>
      <c r="I23" s="76">
        <v>258</v>
      </c>
      <c r="J23" s="76">
        <v>232</v>
      </c>
      <c r="K23" s="76">
        <v>209</v>
      </c>
      <c r="L23" s="76">
        <v>141</v>
      </c>
      <c r="M23" s="76">
        <v>201</v>
      </c>
      <c r="N23" s="76">
        <v>145</v>
      </c>
      <c r="O23" s="76">
        <v>204</v>
      </c>
      <c r="P23" s="76">
        <v>172</v>
      </c>
      <c r="Q23" s="76">
        <v>189</v>
      </c>
      <c r="R23" s="76">
        <v>211</v>
      </c>
      <c r="S23" s="76">
        <v>208</v>
      </c>
      <c r="T23" s="76">
        <v>236</v>
      </c>
      <c r="U23" s="76">
        <v>182</v>
      </c>
      <c r="V23" s="76">
        <v>187</v>
      </c>
      <c r="W23" s="76">
        <v>186</v>
      </c>
      <c r="X23" s="76">
        <v>180</v>
      </c>
      <c r="Y23" s="76">
        <v>207</v>
      </c>
      <c r="Z23" s="76">
        <v>204</v>
      </c>
      <c r="AA23" s="76">
        <v>258</v>
      </c>
      <c r="AB23" s="76">
        <v>280</v>
      </c>
      <c r="AC23" s="76">
        <v>236</v>
      </c>
      <c r="AD23" s="76">
        <v>267</v>
      </c>
      <c r="AE23" s="76">
        <v>285</v>
      </c>
      <c r="AF23" s="76">
        <v>219</v>
      </c>
      <c r="AG23" s="76">
        <v>207</v>
      </c>
      <c r="AH23" s="76">
        <v>232</v>
      </c>
      <c r="AI23" s="76">
        <v>262</v>
      </c>
      <c r="AJ23" s="76">
        <v>219</v>
      </c>
      <c r="AK23" s="76">
        <v>272</v>
      </c>
      <c r="AL23" s="76">
        <v>240</v>
      </c>
      <c r="AM23" s="76">
        <v>298</v>
      </c>
      <c r="AN23" s="76">
        <v>278</v>
      </c>
      <c r="AO23" s="76">
        <v>254</v>
      </c>
      <c r="AP23" s="76">
        <v>284</v>
      </c>
      <c r="AQ23" s="76">
        <v>205</v>
      </c>
      <c r="AR23" s="76">
        <v>258</v>
      </c>
      <c r="AS23" s="76">
        <v>255</v>
      </c>
      <c r="AT23" s="76">
        <v>232</v>
      </c>
      <c r="AU23" s="76">
        <v>218</v>
      </c>
      <c r="AV23" s="76">
        <v>205</v>
      </c>
      <c r="AW23" s="76">
        <v>207</v>
      </c>
      <c r="AX23" s="33"/>
      <c r="BB23" s="59"/>
      <c r="BC23" s="59"/>
    </row>
    <row r="24" spans="1:57" x14ac:dyDescent="0.3">
      <c r="I24" s="62"/>
      <c r="J24" s="62"/>
      <c r="K24" s="62"/>
      <c r="L24" s="62"/>
      <c r="M24" s="62"/>
      <c r="N24" s="62"/>
      <c r="O24" s="62"/>
      <c r="P24" s="62"/>
      <c r="Q24" s="62"/>
      <c r="R24" s="62"/>
      <c r="S24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/>
      <c r="AF24" s="62"/>
      <c r="AG24" s="62"/>
      <c r="AH24" s="62"/>
      <c r="AI24" s="62"/>
      <c r="AJ24" s="62"/>
      <c r="AK24" s="108">
        <f>SUM(Z23:AK23)</f>
        <v>2941</v>
      </c>
      <c r="AL24" s="62"/>
      <c r="AM24" s="56"/>
      <c r="AN24" s="62"/>
      <c r="AO24" s="62"/>
      <c r="AP24" s="62"/>
      <c r="AQ24" s="62"/>
      <c r="AR24" s="62"/>
      <c r="AS24" s="62"/>
      <c r="AT24" s="62"/>
      <c r="AU24" s="62"/>
      <c r="AV24" s="62"/>
      <c r="AW24" s="108">
        <f>SUM(AL23:AW23)</f>
        <v>2934</v>
      </c>
      <c r="BD24" s="60"/>
      <c r="BE24" s="60"/>
    </row>
    <row r="25" spans="1:57" ht="15" thickBot="1" x14ac:dyDescent="0.35">
      <c r="I25" s="62"/>
      <c r="J25" s="62"/>
      <c r="K25" s="62"/>
      <c r="L25" s="62"/>
      <c r="M25" s="62"/>
      <c r="N25" s="62"/>
      <c r="O25" s="62"/>
      <c r="P25" s="62"/>
      <c r="Q25" s="62"/>
      <c r="R25" s="62"/>
      <c r="S25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BD25" s="60"/>
      <c r="BE25" s="60"/>
    </row>
    <row r="26" spans="1:57" x14ac:dyDescent="0.3">
      <c r="A26" s="109" t="s">
        <v>126</v>
      </c>
      <c r="B26" s="63"/>
      <c r="C26" s="63"/>
      <c r="D26" s="63"/>
      <c r="E26" s="63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77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5"/>
      <c r="BD26" s="60"/>
      <c r="BE26" s="60"/>
    </row>
    <row r="27" spans="1:57" x14ac:dyDescent="0.3">
      <c r="A27" s="66"/>
      <c r="B27" s="67" t="s">
        <v>83</v>
      </c>
      <c r="C27" s="67"/>
      <c r="D27" s="67"/>
      <c r="E27" s="67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72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 t="s">
        <v>83</v>
      </c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9"/>
      <c r="BD27" s="60"/>
      <c r="BE27" s="60"/>
    </row>
    <row r="28" spans="1:57" x14ac:dyDescent="0.3">
      <c r="A28" s="66" t="s">
        <v>84</v>
      </c>
      <c r="B28" s="67" t="s">
        <v>85</v>
      </c>
      <c r="C28" s="67" t="s">
        <v>86</v>
      </c>
      <c r="D28" s="67" t="s">
        <v>87</v>
      </c>
      <c r="E28" s="67" t="s">
        <v>88</v>
      </c>
      <c r="F28" s="68" t="s">
        <v>89</v>
      </c>
      <c r="G28" s="68" t="s">
        <v>90</v>
      </c>
      <c r="H28" s="68" t="s">
        <v>91</v>
      </c>
      <c r="I28" s="68" t="s">
        <v>92</v>
      </c>
      <c r="J28" s="68" t="s">
        <v>93</v>
      </c>
      <c r="K28" s="68" t="s">
        <v>94</v>
      </c>
      <c r="L28" s="68" t="s">
        <v>95</v>
      </c>
      <c r="M28" s="68" t="s">
        <v>96</v>
      </c>
      <c r="N28" s="68" t="s">
        <v>97</v>
      </c>
      <c r="O28" s="68" t="s">
        <v>98</v>
      </c>
      <c r="P28" s="68" t="s">
        <v>99</v>
      </c>
      <c r="Q28" s="68" t="s">
        <v>100</v>
      </c>
      <c r="R28" s="68" t="s">
        <v>101</v>
      </c>
      <c r="S28" s="72" t="s">
        <v>102</v>
      </c>
      <c r="T28" s="68" t="s">
        <v>103</v>
      </c>
      <c r="U28" s="68" t="s">
        <v>104</v>
      </c>
      <c r="V28" s="68" t="s">
        <v>105</v>
      </c>
      <c r="W28" s="68" t="s">
        <v>106</v>
      </c>
      <c r="X28" s="68" t="s">
        <v>107</v>
      </c>
      <c r="Y28" s="68" t="s">
        <v>108</v>
      </c>
      <c r="Z28" s="68" t="s">
        <v>132</v>
      </c>
      <c r="AA28" s="68" t="s">
        <v>133</v>
      </c>
      <c r="AB28" s="68" t="s">
        <v>134</v>
      </c>
      <c r="AC28" s="68" t="s">
        <v>135</v>
      </c>
      <c r="AD28" s="68" t="s">
        <v>136</v>
      </c>
      <c r="AE28" s="68" t="s">
        <v>137</v>
      </c>
      <c r="AF28" s="68" t="s">
        <v>138</v>
      </c>
      <c r="AG28" s="68" t="s">
        <v>139</v>
      </c>
      <c r="AH28" s="68" t="s">
        <v>140</v>
      </c>
      <c r="AI28" s="68" t="s">
        <v>141</v>
      </c>
      <c r="AJ28" s="68" t="s">
        <v>142</v>
      </c>
      <c r="AK28" s="68" t="s">
        <v>143</v>
      </c>
      <c r="AL28" s="70" t="s">
        <v>155</v>
      </c>
      <c r="AM28" s="70" t="s">
        <v>156</v>
      </c>
      <c r="AN28" s="70" t="s">
        <v>157</v>
      </c>
      <c r="AO28" s="70" t="s">
        <v>158</v>
      </c>
      <c r="AP28" s="70" t="s">
        <v>159</v>
      </c>
      <c r="AQ28" s="70">
        <v>41791</v>
      </c>
      <c r="AR28" s="70">
        <v>41821</v>
      </c>
      <c r="AS28" s="70">
        <v>41852</v>
      </c>
      <c r="AT28" s="70">
        <v>41883</v>
      </c>
      <c r="AU28" s="70">
        <v>41913</v>
      </c>
      <c r="AV28" s="70">
        <v>41944</v>
      </c>
      <c r="AW28" s="71">
        <v>41974</v>
      </c>
      <c r="BC28" s="78"/>
      <c r="BD28" s="60"/>
      <c r="BE28" s="60"/>
    </row>
    <row r="29" spans="1:57" x14ac:dyDescent="0.3">
      <c r="A29" s="66" t="s">
        <v>110</v>
      </c>
      <c r="B29" s="67">
        <v>113</v>
      </c>
      <c r="C29" s="67">
        <v>191</v>
      </c>
      <c r="D29" s="67">
        <v>178</v>
      </c>
      <c r="E29" s="67">
        <v>181</v>
      </c>
      <c r="F29" s="68">
        <v>125</v>
      </c>
      <c r="G29" s="68">
        <v>85</v>
      </c>
      <c r="H29" s="68">
        <v>83</v>
      </c>
      <c r="I29" s="68">
        <v>93</v>
      </c>
      <c r="J29" s="68">
        <v>88</v>
      </c>
      <c r="K29" s="68">
        <v>84</v>
      </c>
      <c r="L29" s="68">
        <v>80</v>
      </c>
      <c r="M29" s="68">
        <v>85</v>
      </c>
      <c r="N29" s="68">
        <v>129</v>
      </c>
      <c r="O29" s="68">
        <v>81</v>
      </c>
      <c r="P29" s="68">
        <v>115</v>
      </c>
      <c r="Q29" s="68">
        <v>98</v>
      </c>
      <c r="R29" s="68">
        <v>121</v>
      </c>
      <c r="S29" s="72">
        <v>120</v>
      </c>
      <c r="T29" s="68">
        <v>155</v>
      </c>
      <c r="U29" s="68">
        <v>254</v>
      </c>
      <c r="V29" s="68">
        <v>174</v>
      </c>
      <c r="W29" s="68">
        <v>232</v>
      </c>
      <c r="X29" s="68">
        <v>505</v>
      </c>
      <c r="Y29" s="68">
        <v>183</v>
      </c>
      <c r="Z29" s="68">
        <v>307</v>
      </c>
      <c r="AA29" s="68">
        <v>374</v>
      </c>
      <c r="AB29" s="68">
        <v>313</v>
      </c>
      <c r="AC29" s="68">
        <v>201</v>
      </c>
      <c r="AD29" s="68">
        <v>307</v>
      </c>
      <c r="AE29" s="72">
        <v>374</v>
      </c>
      <c r="AF29" s="68">
        <v>231</v>
      </c>
      <c r="AG29" s="68">
        <v>201</v>
      </c>
      <c r="AH29" s="68">
        <v>276</v>
      </c>
      <c r="AI29" s="68">
        <v>372</v>
      </c>
      <c r="AJ29" s="68">
        <v>214</v>
      </c>
      <c r="AK29" s="68">
        <v>311</v>
      </c>
      <c r="AL29" s="68">
        <v>188</v>
      </c>
      <c r="AM29" s="68">
        <v>162</v>
      </c>
      <c r="AN29" s="68">
        <v>335</v>
      </c>
      <c r="AO29" s="68">
        <v>255</v>
      </c>
      <c r="AP29" s="68">
        <v>211</v>
      </c>
      <c r="AQ29" s="72">
        <v>175</v>
      </c>
      <c r="AR29" s="72">
        <v>294</v>
      </c>
      <c r="AS29" s="72">
        <v>384</v>
      </c>
      <c r="AT29" s="72">
        <v>294</v>
      </c>
      <c r="AU29" s="68">
        <v>252</v>
      </c>
      <c r="AV29" s="68">
        <v>273</v>
      </c>
      <c r="AW29" s="69">
        <v>245</v>
      </c>
      <c r="BC29" s="78"/>
      <c r="BD29" s="60"/>
      <c r="BE29" s="60"/>
    </row>
    <row r="30" spans="1:57" x14ac:dyDescent="0.3">
      <c r="A30" s="66" t="s">
        <v>111</v>
      </c>
      <c r="B30" s="67">
        <v>88</v>
      </c>
      <c r="C30" s="67">
        <v>101</v>
      </c>
      <c r="D30" s="67">
        <v>166</v>
      </c>
      <c r="E30" s="67">
        <v>178</v>
      </c>
      <c r="F30" s="68">
        <v>112</v>
      </c>
      <c r="G30" s="68">
        <v>90</v>
      </c>
      <c r="H30" s="68">
        <v>69</v>
      </c>
      <c r="I30" s="68">
        <v>80</v>
      </c>
      <c r="J30" s="68">
        <v>103</v>
      </c>
      <c r="K30" s="68">
        <v>98</v>
      </c>
      <c r="L30" s="68">
        <v>92</v>
      </c>
      <c r="M30" s="68">
        <v>75</v>
      </c>
      <c r="N30" s="68">
        <v>86</v>
      </c>
      <c r="O30" s="68">
        <v>102</v>
      </c>
      <c r="P30" s="68">
        <v>70</v>
      </c>
      <c r="Q30" s="68">
        <v>78</v>
      </c>
      <c r="R30" s="68">
        <v>89</v>
      </c>
      <c r="S30" s="72">
        <v>87</v>
      </c>
      <c r="T30" s="68">
        <v>75</v>
      </c>
      <c r="U30" s="68">
        <v>72</v>
      </c>
      <c r="V30" s="68">
        <v>89</v>
      </c>
      <c r="W30" s="68">
        <v>88</v>
      </c>
      <c r="X30" s="68">
        <v>109</v>
      </c>
      <c r="Y30" s="68">
        <v>119</v>
      </c>
      <c r="Z30" s="68">
        <v>133</v>
      </c>
      <c r="AA30" s="68">
        <v>128</v>
      </c>
      <c r="AB30" s="68">
        <v>173</v>
      </c>
      <c r="AC30" s="68">
        <v>102</v>
      </c>
      <c r="AD30" s="68">
        <v>140</v>
      </c>
      <c r="AE30" s="72">
        <v>134</v>
      </c>
      <c r="AF30" s="68">
        <v>128</v>
      </c>
      <c r="AG30" s="68">
        <v>104</v>
      </c>
      <c r="AH30" s="68">
        <v>156</v>
      </c>
      <c r="AI30" s="68">
        <v>140</v>
      </c>
      <c r="AJ30" s="68">
        <v>120</v>
      </c>
      <c r="AK30" s="68">
        <v>139</v>
      </c>
      <c r="AL30" s="68">
        <v>116</v>
      </c>
      <c r="AM30" s="68">
        <v>162</v>
      </c>
      <c r="AN30" s="68">
        <v>151</v>
      </c>
      <c r="AO30" s="68">
        <v>127</v>
      </c>
      <c r="AP30" s="68">
        <v>112</v>
      </c>
      <c r="AQ30" s="72">
        <v>142</v>
      </c>
      <c r="AR30" s="72">
        <v>127</v>
      </c>
      <c r="AS30" s="72">
        <v>197</v>
      </c>
      <c r="AT30" s="72">
        <v>110</v>
      </c>
      <c r="AU30" s="68">
        <v>90</v>
      </c>
      <c r="AV30" s="68">
        <v>139</v>
      </c>
      <c r="AW30" s="69">
        <v>111</v>
      </c>
      <c r="BC30" s="78"/>
      <c r="BD30" s="60"/>
      <c r="BE30" s="60"/>
    </row>
    <row r="31" spans="1:57" x14ac:dyDescent="0.3">
      <c r="A31" s="66" t="s">
        <v>112</v>
      </c>
      <c r="B31" s="67">
        <v>21</v>
      </c>
      <c r="C31" s="67">
        <v>47</v>
      </c>
      <c r="D31" s="67">
        <v>123</v>
      </c>
      <c r="E31" s="67">
        <v>55</v>
      </c>
      <c r="F31" s="68">
        <v>45</v>
      </c>
      <c r="G31" s="68">
        <v>44</v>
      </c>
      <c r="H31" s="68">
        <v>34</v>
      </c>
      <c r="I31" s="68">
        <v>49</v>
      </c>
      <c r="J31" s="68">
        <v>70</v>
      </c>
      <c r="K31" s="68">
        <v>82</v>
      </c>
      <c r="L31" s="68">
        <v>66</v>
      </c>
      <c r="M31" s="68">
        <v>85</v>
      </c>
      <c r="N31" s="68">
        <v>161</v>
      </c>
      <c r="O31" s="68">
        <v>31</v>
      </c>
      <c r="P31" s="68">
        <v>72</v>
      </c>
      <c r="Q31" s="68">
        <v>62</v>
      </c>
      <c r="R31" s="68">
        <v>100</v>
      </c>
      <c r="S31" s="72">
        <v>62</v>
      </c>
      <c r="T31" s="68">
        <v>45</v>
      </c>
      <c r="U31" s="68">
        <v>52</v>
      </c>
      <c r="V31" s="68">
        <v>88</v>
      </c>
      <c r="W31" s="68">
        <v>283</v>
      </c>
      <c r="X31" s="68">
        <v>51</v>
      </c>
      <c r="Y31" s="68">
        <v>37</v>
      </c>
      <c r="Z31" s="68">
        <v>43</v>
      </c>
      <c r="AA31" s="68">
        <v>224</v>
      </c>
      <c r="AB31" s="68">
        <v>65</v>
      </c>
      <c r="AC31" s="68">
        <v>301</v>
      </c>
      <c r="AD31" s="68">
        <v>231</v>
      </c>
      <c r="AE31" s="72">
        <v>81</v>
      </c>
      <c r="AF31" s="68">
        <v>60</v>
      </c>
      <c r="AG31" s="68">
        <v>313</v>
      </c>
      <c r="AH31" s="68">
        <v>66</v>
      </c>
      <c r="AI31" s="68">
        <v>50</v>
      </c>
      <c r="AJ31" s="68">
        <v>79</v>
      </c>
      <c r="AK31" s="68">
        <v>161</v>
      </c>
      <c r="AL31" s="68">
        <v>96</v>
      </c>
      <c r="AM31" s="68">
        <v>53</v>
      </c>
      <c r="AN31" s="68">
        <v>84</v>
      </c>
      <c r="AO31" s="68">
        <v>323</v>
      </c>
      <c r="AP31" s="68">
        <v>291</v>
      </c>
      <c r="AQ31" s="72">
        <v>165</v>
      </c>
      <c r="AR31" s="72">
        <v>243</v>
      </c>
      <c r="AS31" s="72">
        <v>141</v>
      </c>
      <c r="AT31" s="72">
        <v>168</v>
      </c>
      <c r="AU31" s="68">
        <v>336</v>
      </c>
      <c r="AV31" s="68">
        <v>142</v>
      </c>
      <c r="AW31" s="69">
        <v>64</v>
      </c>
      <c r="BC31" s="78"/>
      <c r="BD31" s="60"/>
      <c r="BE31" s="60"/>
    </row>
    <row r="32" spans="1:57" x14ac:dyDescent="0.3">
      <c r="A32" s="66" t="s">
        <v>113</v>
      </c>
      <c r="B32" s="67">
        <v>112</v>
      </c>
      <c r="C32" s="67">
        <v>187</v>
      </c>
      <c r="D32" s="67">
        <v>137</v>
      </c>
      <c r="E32" s="67">
        <v>49</v>
      </c>
      <c r="F32" s="68">
        <v>249</v>
      </c>
      <c r="G32" s="68">
        <v>72</v>
      </c>
      <c r="H32" s="68">
        <v>358</v>
      </c>
      <c r="I32" s="68">
        <v>130</v>
      </c>
      <c r="J32" s="68">
        <v>222</v>
      </c>
      <c r="K32" s="68">
        <v>47</v>
      </c>
      <c r="L32" s="68">
        <v>153</v>
      </c>
      <c r="M32" s="68">
        <v>159</v>
      </c>
      <c r="N32" s="68">
        <v>143</v>
      </c>
      <c r="O32" s="68">
        <v>532</v>
      </c>
      <c r="P32" s="68">
        <v>57</v>
      </c>
      <c r="Q32" s="68">
        <v>189</v>
      </c>
      <c r="R32" s="68">
        <v>76</v>
      </c>
      <c r="S32" s="72">
        <v>190</v>
      </c>
      <c r="T32" s="68">
        <v>72</v>
      </c>
      <c r="U32" s="68">
        <v>133</v>
      </c>
      <c r="V32" s="68">
        <v>132</v>
      </c>
      <c r="W32" s="68">
        <v>285</v>
      </c>
      <c r="X32" s="68">
        <v>89</v>
      </c>
      <c r="Y32" s="68">
        <v>49</v>
      </c>
      <c r="Z32" s="68">
        <v>116</v>
      </c>
      <c r="AA32" s="68">
        <v>114</v>
      </c>
      <c r="AB32" s="68">
        <v>139</v>
      </c>
      <c r="AC32" s="68">
        <v>232</v>
      </c>
      <c r="AD32" s="68">
        <v>358</v>
      </c>
      <c r="AE32" s="72">
        <v>193</v>
      </c>
      <c r="AF32" s="68">
        <v>282</v>
      </c>
      <c r="AG32" s="68">
        <v>37</v>
      </c>
      <c r="AH32" s="68">
        <v>321</v>
      </c>
      <c r="AI32" s="68">
        <v>241</v>
      </c>
      <c r="AJ32" s="68">
        <v>174</v>
      </c>
      <c r="AK32" s="68">
        <v>140</v>
      </c>
      <c r="AL32" s="68">
        <v>308</v>
      </c>
      <c r="AM32" s="68">
        <v>328</v>
      </c>
      <c r="AN32" s="68">
        <v>244</v>
      </c>
      <c r="AO32" s="68">
        <v>184</v>
      </c>
      <c r="AP32" s="68">
        <v>140</v>
      </c>
      <c r="AQ32" s="72">
        <v>409</v>
      </c>
      <c r="AR32" s="72">
        <v>454</v>
      </c>
      <c r="AS32" s="72">
        <v>151</v>
      </c>
      <c r="AT32" s="72">
        <v>619</v>
      </c>
      <c r="AU32" s="68">
        <v>222</v>
      </c>
      <c r="AV32" s="68">
        <v>208</v>
      </c>
      <c r="AW32" s="69">
        <v>531</v>
      </c>
      <c r="BC32" s="78"/>
      <c r="BD32" s="60"/>
      <c r="BE32" s="60"/>
    </row>
    <row r="33" spans="1:68" x14ac:dyDescent="0.3">
      <c r="A33" s="66" t="s">
        <v>114</v>
      </c>
      <c r="B33" s="67">
        <v>83</v>
      </c>
      <c r="C33" s="67">
        <v>82</v>
      </c>
      <c r="D33" s="67">
        <v>68</v>
      </c>
      <c r="E33" s="67">
        <v>102</v>
      </c>
      <c r="F33" s="68">
        <v>94</v>
      </c>
      <c r="G33" s="68">
        <v>73</v>
      </c>
      <c r="H33" s="68">
        <v>85</v>
      </c>
      <c r="I33" s="68">
        <v>93</v>
      </c>
      <c r="J33" s="68">
        <v>135</v>
      </c>
      <c r="K33" s="68">
        <v>124</v>
      </c>
      <c r="L33" s="68">
        <v>232</v>
      </c>
      <c r="M33" s="68">
        <v>272</v>
      </c>
      <c r="N33" s="68">
        <v>117</v>
      </c>
      <c r="O33" s="68">
        <v>174</v>
      </c>
      <c r="P33" s="68">
        <v>66</v>
      </c>
      <c r="Q33" s="68">
        <v>75</v>
      </c>
      <c r="R33" s="68">
        <v>111</v>
      </c>
      <c r="S33" s="72">
        <v>96</v>
      </c>
      <c r="T33" s="68">
        <v>172</v>
      </c>
      <c r="U33" s="68">
        <v>103</v>
      </c>
      <c r="V33" s="68">
        <v>95</v>
      </c>
      <c r="W33" s="68">
        <v>133</v>
      </c>
      <c r="X33" s="68">
        <v>161</v>
      </c>
      <c r="Y33" s="68">
        <v>190</v>
      </c>
      <c r="Z33" s="68">
        <v>101</v>
      </c>
      <c r="AA33" s="68">
        <v>107</v>
      </c>
      <c r="AB33" s="68">
        <v>111</v>
      </c>
      <c r="AC33" s="68">
        <v>120</v>
      </c>
      <c r="AD33" s="68">
        <v>108</v>
      </c>
      <c r="AE33" s="72">
        <v>129</v>
      </c>
      <c r="AF33" s="68">
        <v>176</v>
      </c>
      <c r="AG33" s="68">
        <v>240</v>
      </c>
      <c r="AH33" s="68">
        <v>198</v>
      </c>
      <c r="AI33" s="68">
        <v>224</v>
      </c>
      <c r="AJ33" s="68">
        <v>111</v>
      </c>
      <c r="AK33" s="68">
        <v>148</v>
      </c>
      <c r="AL33" s="68">
        <v>181</v>
      </c>
      <c r="AM33" s="68">
        <v>191</v>
      </c>
      <c r="AN33" s="68">
        <v>236</v>
      </c>
      <c r="AO33" s="68">
        <v>319</v>
      </c>
      <c r="AP33" s="68">
        <v>337</v>
      </c>
      <c r="AQ33" s="72">
        <v>108</v>
      </c>
      <c r="AR33" s="72">
        <v>178</v>
      </c>
      <c r="AS33" s="72">
        <v>262</v>
      </c>
      <c r="AT33" s="72">
        <v>272</v>
      </c>
      <c r="AU33" s="68">
        <v>195</v>
      </c>
      <c r="AV33" s="68">
        <v>136</v>
      </c>
      <c r="AW33" s="69">
        <v>134</v>
      </c>
      <c r="BC33" s="78"/>
      <c r="BD33" s="60"/>
      <c r="BE33" s="60"/>
    </row>
    <row r="34" spans="1:68" x14ac:dyDescent="0.3">
      <c r="A34" s="66" t="s">
        <v>115</v>
      </c>
      <c r="B34" s="67">
        <v>135</v>
      </c>
      <c r="C34" s="67">
        <v>156</v>
      </c>
      <c r="D34" s="67">
        <v>170</v>
      </c>
      <c r="E34" s="67">
        <v>178</v>
      </c>
      <c r="F34" s="68">
        <v>224</v>
      </c>
      <c r="G34" s="68">
        <v>120</v>
      </c>
      <c r="H34" s="68">
        <v>160</v>
      </c>
      <c r="I34" s="68">
        <v>175</v>
      </c>
      <c r="J34" s="68">
        <v>195</v>
      </c>
      <c r="K34" s="68">
        <v>207</v>
      </c>
      <c r="L34" s="68">
        <v>180</v>
      </c>
      <c r="M34" s="68">
        <v>155</v>
      </c>
      <c r="N34" s="68">
        <v>167</v>
      </c>
      <c r="O34" s="68">
        <v>141</v>
      </c>
      <c r="P34" s="68">
        <v>151</v>
      </c>
      <c r="Q34" s="68">
        <v>167</v>
      </c>
      <c r="R34" s="68">
        <v>141</v>
      </c>
      <c r="S34" s="72">
        <v>157</v>
      </c>
      <c r="T34" s="68">
        <v>139</v>
      </c>
      <c r="U34" s="68">
        <v>170</v>
      </c>
      <c r="V34" s="68">
        <v>218</v>
      </c>
      <c r="W34" s="68">
        <v>298</v>
      </c>
      <c r="X34" s="68">
        <v>241</v>
      </c>
      <c r="Y34" s="68">
        <v>203</v>
      </c>
      <c r="Z34" s="68">
        <v>228</v>
      </c>
      <c r="AA34" s="68">
        <v>179</v>
      </c>
      <c r="AB34" s="68">
        <v>203</v>
      </c>
      <c r="AC34" s="68">
        <v>254</v>
      </c>
      <c r="AD34" s="68">
        <v>213</v>
      </c>
      <c r="AE34" s="72">
        <v>264</v>
      </c>
      <c r="AF34" s="68">
        <v>198</v>
      </c>
      <c r="AG34" s="68">
        <v>289</v>
      </c>
      <c r="AH34" s="68">
        <v>329</v>
      </c>
      <c r="AI34" s="68">
        <v>362</v>
      </c>
      <c r="AJ34" s="68">
        <v>339</v>
      </c>
      <c r="AK34" s="68">
        <v>229</v>
      </c>
      <c r="AL34" s="68">
        <v>244</v>
      </c>
      <c r="AM34" s="68">
        <v>303</v>
      </c>
      <c r="AN34" s="68">
        <v>319</v>
      </c>
      <c r="AO34" s="68">
        <v>314</v>
      </c>
      <c r="AP34" s="68">
        <v>249</v>
      </c>
      <c r="AQ34" s="72">
        <v>321</v>
      </c>
      <c r="AR34" s="72">
        <v>336</v>
      </c>
      <c r="AS34" s="72">
        <v>285</v>
      </c>
      <c r="AT34" s="72">
        <v>486</v>
      </c>
      <c r="AU34" s="68">
        <v>434</v>
      </c>
      <c r="AV34" s="68">
        <v>391</v>
      </c>
      <c r="AW34" s="69">
        <v>462</v>
      </c>
      <c r="BC34" s="78"/>
    </row>
    <row r="35" spans="1:68" x14ac:dyDescent="0.3">
      <c r="A35" s="66" t="s">
        <v>116</v>
      </c>
      <c r="B35" s="67">
        <v>248.78</v>
      </c>
      <c r="C35" s="67">
        <v>145.80000000000001</v>
      </c>
      <c r="D35" s="67">
        <v>180.76</v>
      </c>
      <c r="E35" s="67">
        <v>183</v>
      </c>
      <c r="F35" s="68">
        <v>138</v>
      </c>
      <c r="G35" s="68">
        <v>180</v>
      </c>
      <c r="H35" s="68">
        <v>186</v>
      </c>
      <c r="I35" s="68">
        <v>205</v>
      </c>
      <c r="J35" s="68">
        <v>242</v>
      </c>
      <c r="K35" s="68">
        <v>205</v>
      </c>
      <c r="L35" s="68">
        <v>235</v>
      </c>
      <c r="M35" s="68">
        <v>211</v>
      </c>
      <c r="N35" s="68">
        <v>197</v>
      </c>
      <c r="O35" s="68">
        <v>175</v>
      </c>
      <c r="P35" s="68">
        <v>188</v>
      </c>
      <c r="Q35" s="68">
        <v>219</v>
      </c>
      <c r="R35" s="68">
        <v>232</v>
      </c>
      <c r="S35" s="72">
        <v>187</v>
      </c>
      <c r="T35" s="68">
        <v>197</v>
      </c>
      <c r="U35" s="68">
        <v>288</v>
      </c>
      <c r="V35" s="68">
        <v>225</v>
      </c>
      <c r="W35" s="68">
        <v>286</v>
      </c>
      <c r="X35" s="68">
        <v>336</v>
      </c>
      <c r="Y35" s="68">
        <v>262</v>
      </c>
      <c r="Z35" s="68">
        <v>294</v>
      </c>
      <c r="AA35" s="68">
        <v>288</v>
      </c>
      <c r="AB35" s="68">
        <v>288</v>
      </c>
      <c r="AC35" s="68">
        <v>307</v>
      </c>
      <c r="AD35" s="68">
        <v>325</v>
      </c>
      <c r="AE35" s="72">
        <v>347</v>
      </c>
      <c r="AF35" s="68">
        <v>289</v>
      </c>
      <c r="AG35" s="68">
        <v>360</v>
      </c>
      <c r="AH35" s="68">
        <v>327</v>
      </c>
      <c r="AI35" s="68">
        <v>464</v>
      </c>
      <c r="AJ35" s="68">
        <v>350</v>
      </c>
      <c r="AK35" s="68">
        <v>456</v>
      </c>
      <c r="AL35" s="68">
        <v>265</v>
      </c>
      <c r="AM35" s="68">
        <v>430</v>
      </c>
      <c r="AN35" s="68">
        <v>500</v>
      </c>
      <c r="AO35" s="68">
        <v>561</v>
      </c>
      <c r="AP35" s="68">
        <v>488</v>
      </c>
      <c r="AQ35" s="72">
        <v>541</v>
      </c>
      <c r="AR35" s="72">
        <v>499</v>
      </c>
      <c r="AS35" s="72">
        <v>526</v>
      </c>
      <c r="AT35" s="72">
        <v>446</v>
      </c>
      <c r="AU35" s="68">
        <v>453</v>
      </c>
      <c r="AV35" s="68">
        <v>428</v>
      </c>
      <c r="AW35" s="69">
        <v>500</v>
      </c>
      <c r="BC35" s="78"/>
    </row>
    <row r="36" spans="1:68" x14ac:dyDescent="0.3">
      <c r="A36" s="66" t="s">
        <v>117</v>
      </c>
      <c r="B36" s="67">
        <v>143</v>
      </c>
      <c r="C36" s="67">
        <v>94</v>
      </c>
      <c r="D36" s="67">
        <v>77</v>
      </c>
      <c r="E36" s="67">
        <v>55</v>
      </c>
      <c r="F36" s="68">
        <v>89</v>
      </c>
      <c r="G36" s="68">
        <v>113</v>
      </c>
      <c r="H36" s="68">
        <v>60</v>
      </c>
      <c r="I36" s="68">
        <v>28</v>
      </c>
      <c r="J36" s="68">
        <v>104</v>
      </c>
      <c r="K36" s="68">
        <v>94</v>
      </c>
      <c r="L36" s="68">
        <v>79</v>
      </c>
      <c r="M36" s="68">
        <v>45</v>
      </c>
      <c r="N36" s="68">
        <v>55</v>
      </c>
      <c r="O36" s="68">
        <v>74</v>
      </c>
      <c r="P36" s="68">
        <v>117</v>
      </c>
      <c r="Q36" s="68">
        <v>51</v>
      </c>
      <c r="R36" s="68">
        <v>38</v>
      </c>
      <c r="S36" s="72">
        <v>67</v>
      </c>
      <c r="T36" s="68">
        <v>61</v>
      </c>
      <c r="U36" s="68">
        <v>20</v>
      </c>
      <c r="V36" s="68">
        <v>42</v>
      </c>
      <c r="W36" s="68">
        <v>56</v>
      </c>
      <c r="X36" s="68">
        <v>60</v>
      </c>
      <c r="Y36" s="68">
        <v>58</v>
      </c>
      <c r="Z36" s="68">
        <v>144</v>
      </c>
      <c r="AA36" s="68">
        <v>122</v>
      </c>
      <c r="AB36" s="68">
        <v>101</v>
      </c>
      <c r="AC36" s="68">
        <v>81</v>
      </c>
      <c r="AD36" s="68">
        <v>106</v>
      </c>
      <c r="AE36" s="72">
        <v>89</v>
      </c>
      <c r="AF36" s="68">
        <v>146</v>
      </c>
      <c r="AG36" s="68">
        <v>143</v>
      </c>
      <c r="AH36" s="68">
        <v>128</v>
      </c>
      <c r="AI36" s="68">
        <v>226</v>
      </c>
      <c r="AJ36" s="68">
        <v>85</v>
      </c>
      <c r="AK36" s="68">
        <v>130</v>
      </c>
      <c r="AL36" s="68">
        <v>141</v>
      </c>
      <c r="AM36" s="68">
        <v>102</v>
      </c>
      <c r="AN36" s="68">
        <v>113</v>
      </c>
      <c r="AO36" s="68">
        <v>153</v>
      </c>
      <c r="AP36" s="68">
        <v>177</v>
      </c>
      <c r="AQ36" s="72">
        <v>180</v>
      </c>
      <c r="AR36" s="72">
        <v>177</v>
      </c>
      <c r="AS36" s="72">
        <v>166</v>
      </c>
      <c r="AT36" s="72">
        <v>116</v>
      </c>
      <c r="AU36" s="68">
        <v>110</v>
      </c>
      <c r="AV36" s="68">
        <v>119</v>
      </c>
      <c r="AW36" s="69">
        <v>222</v>
      </c>
      <c r="BC36" s="78"/>
    </row>
    <row r="37" spans="1:68" x14ac:dyDescent="0.3">
      <c r="A37" s="66" t="s">
        <v>118</v>
      </c>
      <c r="B37" s="67">
        <v>28</v>
      </c>
      <c r="C37" s="67">
        <v>20</v>
      </c>
      <c r="D37" s="67">
        <v>45</v>
      </c>
      <c r="E37" s="67">
        <v>19</v>
      </c>
      <c r="F37" s="68">
        <v>166</v>
      </c>
      <c r="G37" s="68">
        <v>19</v>
      </c>
      <c r="H37" s="68">
        <v>89</v>
      </c>
      <c r="I37" s="68">
        <v>74</v>
      </c>
      <c r="J37" s="68">
        <v>61</v>
      </c>
      <c r="K37" s="68">
        <v>85</v>
      </c>
      <c r="L37" s="68">
        <v>47</v>
      </c>
      <c r="M37" s="68">
        <v>44</v>
      </c>
      <c r="N37" s="68">
        <v>29</v>
      </c>
      <c r="O37" s="68">
        <v>23</v>
      </c>
      <c r="P37" s="68">
        <v>9</v>
      </c>
      <c r="Q37" s="68">
        <v>15</v>
      </c>
      <c r="R37" s="68">
        <v>33</v>
      </c>
      <c r="S37" s="72">
        <v>41</v>
      </c>
      <c r="T37" s="68">
        <v>42</v>
      </c>
      <c r="U37" s="68">
        <v>89</v>
      </c>
      <c r="V37" s="68">
        <v>39</v>
      </c>
      <c r="W37" s="68">
        <v>134</v>
      </c>
      <c r="X37" s="68">
        <v>48</v>
      </c>
      <c r="Y37" s="68">
        <v>89</v>
      </c>
      <c r="Z37" s="68">
        <v>64</v>
      </c>
      <c r="AA37" s="68">
        <v>23</v>
      </c>
      <c r="AB37" s="68">
        <v>14</v>
      </c>
      <c r="AC37" s="68">
        <v>14</v>
      </c>
      <c r="AD37" s="68">
        <v>25</v>
      </c>
      <c r="AE37" s="72">
        <v>66</v>
      </c>
      <c r="AF37" s="68">
        <v>77</v>
      </c>
      <c r="AG37" s="68">
        <v>155</v>
      </c>
      <c r="AH37" s="68">
        <v>212</v>
      </c>
      <c r="AI37" s="68">
        <v>187</v>
      </c>
      <c r="AJ37" s="68">
        <v>31</v>
      </c>
      <c r="AK37" s="68">
        <v>45</v>
      </c>
      <c r="AL37" s="68">
        <v>224</v>
      </c>
      <c r="AM37" s="68">
        <v>82</v>
      </c>
      <c r="AN37" s="68">
        <v>46</v>
      </c>
      <c r="AO37" s="68">
        <v>47</v>
      </c>
      <c r="AP37" s="68">
        <v>72</v>
      </c>
      <c r="AQ37" s="72">
        <v>65</v>
      </c>
      <c r="AR37" s="72">
        <v>35</v>
      </c>
      <c r="AS37" s="72">
        <v>180</v>
      </c>
      <c r="AT37" s="72">
        <v>100</v>
      </c>
      <c r="AU37" s="68">
        <v>183</v>
      </c>
      <c r="AV37" s="68">
        <v>137</v>
      </c>
      <c r="AW37" s="69">
        <v>137</v>
      </c>
      <c r="BC37" s="78"/>
    </row>
    <row r="38" spans="1:68" x14ac:dyDescent="0.3">
      <c r="A38" s="66" t="s">
        <v>119</v>
      </c>
      <c r="B38" s="67">
        <v>118</v>
      </c>
      <c r="C38" s="67">
        <v>77</v>
      </c>
      <c r="D38" s="67">
        <v>112</v>
      </c>
      <c r="E38" s="67">
        <v>133</v>
      </c>
      <c r="F38" s="68">
        <v>86</v>
      </c>
      <c r="G38" s="68">
        <v>91</v>
      </c>
      <c r="H38" s="68">
        <v>140</v>
      </c>
      <c r="I38" s="68">
        <v>134</v>
      </c>
      <c r="J38" s="68">
        <v>109</v>
      </c>
      <c r="K38" s="68">
        <v>146</v>
      </c>
      <c r="L38" s="68">
        <v>135</v>
      </c>
      <c r="M38" s="68">
        <v>112</v>
      </c>
      <c r="N38" s="68">
        <v>118</v>
      </c>
      <c r="O38" s="68">
        <v>145</v>
      </c>
      <c r="P38" s="68">
        <v>124</v>
      </c>
      <c r="Q38" s="68">
        <v>100</v>
      </c>
      <c r="R38" s="68">
        <v>130</v>
      </c>
      <c r="S38" s="72">
        <v>126</v>
      </c>
      <c r="T38" s="68">
        <v>133</v>
      </c>
      <c r="U38" s="68">
        <v>138</v>
      </c>
      <c r="V38" s="68">
        <v>123</v>
      </c>
      <c r="W38" s="68">
        <v>197</v>
      </c>
      <c r="X38" s="68">
        <v>145</v>
      </c>
      <c r="Y38" s="68">
        <v>166</v>
      </c>
      <c r="Z38" s="68">
        <v>173</v>
      </c>
      <c r="AA38" s="68">
        <v>126</v>
      </c>
      <c r="AB38" s="68">
        <v>196</v>
      </c>
      <c r="AC38" s="68">
        <v>178</v>
      </c>
      <c r="AD38" s="68">
        <v>196</v>
      </c>
      <c r="AE38" s="72">
        <v>132</v>
      </c>
      <c r="AF38" s="68">
        <v>225</v>
      </c>
      <c r="AG38" s="68">
        <v>222</v>
      </c>
      <c r="AH38" s="68">
        <v>161</v>
      </c>
      <c r="AI38" s="68">
        <v>251</v>
      </c>
      <c r="AJ38" s="68">
        <v>214</v>
      </c>
      <c r="AK38" s="68">
        <v>192</v>
      </c>
      <c r="AL38" s="68">
        <v>206</v>
      </c>
      <c r="AM38" s="68">
        <v>245</v>
      </c>
      <c r="AN38" s="68">
        <v>193</v>
      </c>
      <c r="AO38" s="68">
        <v>243</v>
      </c>
      <c r="AP38" s="68">
        <v>214</v>
      </c>
      <c r="AQ38" s="72">
        <v>225</v>
      </c>
      <c r="AR38" s="72">
        <v>237</v>
      </c>
      <c r="AS38" s="72">
        <v>215</v>
      </c>
      <c r="AT38" s="72">
        <v>184</v>
      </c>
      <c r="AU38" s="68">
        <v>225</v>
      </c>
      <c r="AV38" s="68">
        <v>194</v>
      </c>
      <c r="AW38" s="69">
        <v>205</v>
      </c>
      <c r="BC38" s="78"/>
    </row>
    <row r="39" spans="1:68" x14ac:dyDescent="0.3">
      <c r="A39" s="66" t="s">
        <v>120</v>
      </c>
      <c r="B39" s="67">
        <v>80</v>
      </c>
      <c r="C39" s="67">
        <v>104</v>
      </c>
      <c r="D39" s="67">
        <v>147</v>
      </c>
      <c r="E39" s="67">
        <v>117</v>
      </c>
      <c r="F39" s="68">
        <v>77</v>
      </c>
      <c r="G39" s="68">
        <v>56</v>
      </c>
      <c r="H39" s="68">
        <v>79</v>
      </c>
      <c r="I39" s="68">
        <v>72</v>
      </c>
      <c r="J39" s="68">
        <v>88</v>
      </c>
      <c r="K39" s="68">
        <v>84</v>
      </c>
      <c r="L39" s="68">
        <v>119</v>
      </c>
      <c r="M39" s="68">
        <v>162</v>
      </c>
      <c r="N39" s="68">
        <v>143</v>
      </c>
      <c r="O39" s="68">
        <v>119</v>
      </c>
      <c r="P39" s="68">
        <v>166</v>
      </c>
      <c r="Q39" s="68">
        <v>228</v>
      </c>
      <c r="R39" s="68">
        <v>346</v>
      </c>
      <c r="S39" s="72">
        <v>153</v>
      </c>
      <c r="T39" s="68">
        <v>201</v>
      </c>
      <c r="U39" s="68">
        <v>152</v>
      </c>
      <c r="V39" s="68">
        <v>74</v>
      </c>
      <c r="W39" s="68">
        <v>89</v>
      </c>
      <c r="X39" s="68">
        <v>121</v>
      </c>
      <c r="Y39" s="68">
        <v>123</v>
      </c>
      <c r="Z39" s="68">
        <v>106</v>
      </c>
      <c r="AA39" s="68">
        <v>107</v>
      </c>
      <c r="AB39" s="68">
        <v>246</v>
      </c>
      <c r="AC39" s="68">
        <v>296</v>
      </c>
      <c r="AD39" s="68">
        <v>208</v>
      </c>
      <c r="AE39" s="72">
        <v>336</v>
      </c>
      <c r="AF39" s="68">
        <v>253</v>
      </c>
      <c r="AG39" s="68">
        <v>224</v>
      </c>
      <c r="AH39" s="68">
        <v>174</v>
      </c>
      <c r="AI39" s="68">
        <v>146</v>
      </c>
      <c r="AJ39" s="68">
        <v>197</v>
      </c>
      <c r="AK39" s="68">
        <v>167</v>
      </c>
      <c r="AL39" s="68">
        <v>195</v>
      </c>
      <c r="AM39" s="68">
        <v>220</v>
      </c>
      <c r="AN39" s="68">
        <v>235</v>
      </c>
      <c r="AO39" s="68">
        <v>151</v>
      </c>
      <c r="AP39" s="68">
        <v>132</v>
      </c>
      <c r="AQ39" s="72">
        <v>151</v>
      </c>
      <c r="AR39" s="72">
        <v>175</v>
      </c>
      <c r="AS39" s="72">
        <v>156</v>
      </c>
      <c r="AT39" s="72">
        <v>135</v>
      </c>
      <c r="AU39" s="68">
        <v>288</v>
      </c>
      <c r="AV39" s="68">
        <v>247</v>
      </c>
      <c r="AW39" s="69">
        <v>238</v>
      </c>
      <c r="BC39" s="78"/>
    </row>
    <row r="40" spans="1:68" x14ac:dyDescent="0.3">
      <c r="A40" s="66" t="s">
        <v>121</v>
      </c>
      <c r="B40" s="67">
        <v>105</v>
      </c>
      <c r="C40" s="67">
        <v>69</v>
      </c>
      <c r="D40" s="67">
        <v>131</v>
      </c>
      <c r="E40" s="67">
        <v>61</v>
      </c>
      <c r="F40" s="68">
        <v>263</v>
      </c>
      <c r="G40" s="68">
        <v>94</v>
      </c>
      <c r="H40" s="68">
        <v>86</v>
      </c>
      <c r="I40" s="68">
        <v>199</v>
      </c>
      <c r="J40" s="68">
        <v>123</v>
      </c>
      <c r="K40" s="68">
        <v>153</v>
      </c>
      <c r="L40" s="68">
        <v>189</v>
      </c>
      <c r="M40" s="68">
        <v>162</v>
      </c>
      <c r="N40" s="68">
        <v>282</v>
      </c>
      <c r="O40" s="68">
        <v>265</v>
      </c>
      <c r="P40" s="68">
        <v>102</v>
      </c>
      <c r="Q40" s="68">
        <v>123</v>
      </c>
      <c r="R40" s="68">
        <v>102</v>
      </c>
      <c r="S40" s="72">
        <v>94</v>
      </c>
      <c r="T40" s="68">
        <v>161</v>
      </c>
      <c r="U40" s="68">
        <v>101</v>
      </c>
      <c r="V40" s="68">
        <v>152</v>
      </c>
      <c r="W40" s="68">
        <v>240</v>
      </c>
      <c r="X40" s="68">
        <v>259</v>
      </c>
      <c r="Y40" s="68">
        <v>192</v>
      </c>
      <c r="Z40" s="68">
        <v>171</v>
      </c>
      <c r="AA40" s="68">
        <v>195</v>
      </c>
      <c r="AB40" s="68">
        <v>219</v>
      </c>
      <c r="AC40" s="68">
        <v>144</v>
      </c>
      <c r="AD40" s="68">
        <v>116</v>
      </c>
      <c r="AE40" s="72">
        <v>71</v>
      </c>
      <c r="AF40" s="68">
        <v>141</v>
      </c>
      <c r="AG40" s="68">
        <v>122</v>
      </c>
      <c r="AH40" s="68">
        <v>176</v>
      </c>
      <c r="AI40" s="68">
        <v>191</v>
      </c>
      <c r="AJ40" s="68">
        <v>184</v>
      </c>
      <c r="AK40" s="68">
        <v>81</v>
      </c>
      <c r="AL40" s="68">
        <v>90</v>
      </c>
      <c r="AM40" s="68">
        <v>130</v>
      </c>
      <c r="AN40" s="68">
        <v>79</v>
      </c>
      <c r="AO40" s="68">
        <v>114</v>
      </c>
      <c r="AP40" s="68">
        <v>149</v>
      </c>
      <c r="AQ40" s="72">
        <v>210</v>
      </c>
      <c r="AR40" s="72">
        <v>161</v>
      </c>
      <c r="AS40" s="72">
        <v>281</v>
      </c>
      <c r="AT40" s="72">
        <v>332</v>
      </c>
      <c r="AU40" s="68">
        <v>448</v>
      </c>
      <c r="AV40" s="68">
        <v>391</v>
      </c>
      <c r="AW40" s="69">
        <v>298</v>
      </c>
      <c r="BC40" s="78"/>
    </row>
    <row r="41" spans="1:68" x14ac:dyDescent="0.3">
      <c r="A41" s="66" t="s">
        <v>122</v>
      </c>
      <c r="B41" s="67">
        <v>125.22</v>
      </c>
      <c r="C41" s="67">
        <v>130.19999999999999</v>
      </c>
      <c r="D41" s="67">
        <v>122.24</v>
      </c>
      <c r="E41" s="67">
        <v>164</v>
      </c>
      <c r="F41" s="68">
        <v>186</v>
      </c>
      <c r="G41" s="68">
        <v>117</v>
      </c>
      <c r="H41" s="68">
        <v>90</v>
      </c>
      <c r="I41" s="68">
        <v>127</v>
      </c>
      <c r="J41" s="68">
        <v>110</v>
      </c>
      <c r="K41" s="68">
        <v>183</v>
      </c>
      <c r="L41" s="68">
        <v>88</v>
      </c>
      <c r="M41" s="68">
        <v>99</v>
      </c>
      <c r="N41" s="68">
        <v>55</v>
      </c>
      <c r="O41" s="68">
        <v>100</v>
      </c>
      <c r="P41" s="68">
        <v>74</v>
      </c>
      <c r="Q41" s="68">
        <v>87</v>
      </c>
      <c r="R41" s="68">
        <v>103</v>
      </c>
      <c r="S41" s="72">
        <v>104</v>
      </c>
      <c r="T41" s="68">
        <v>121</v>
      </c>
      <c r="U41" s="68">
        <v>152</v>
      </c>
      <c r="V41" s="68">
        <v>152</v>
      </c>
      <c r="W41" s="68">
        <v>174</v>
      </c>
      <c r="X41" s="68">
        <v>137</v>
      </c>
      <c r="Y41" s="68">
        <v>128</v>
      </c>
      <c r="Z41" s="68">
        <v>145</v>
      </c>
      <c r="AA41" s="68">
        <v>81</v>
      </c>
      <c r="AB41" s="68">
        <v>121</v>
      </c>
      <c r="AC41" s="68">
        <v>127</v>
      </c>
      <c r="AD41" s="68">
        <v>163</v>
      </c>
      <c r="AE41" s="72">
        <v>164</v>
      </c>
      <c r="AF41" s="68">
        <v>151</v>
      </c>
      <c r="AG41" s="68">
        <v>141</v>
      </c>
      <c r="AH41" s="68">
        <v>186</v>
      </c>
      <c r="AI41" s="68">
        <v>192</v>
      </c>
      <c r="AJ41" s="68">
        <v>205</v>
      </c>
      <c r="AK41" s="68">
        <v>155</v>
      </c>
      <c r="AL41" s="68">
        <v>203</v>
      </c>
      <c r="AM41" s="68">
        <v>201</v>
      </c>
      <c r="AN41" s="68">
        <v>222</v>
      </c>
      <c r="AO41" s="68">
        <v>192</v>
      </c>
      <c r="AP41" s="68">
        <v>210</v>
      </c>
      <c r="AQ41" s="72">
        <v>206</v>
      </c>
      <c r="AR41" s="72">
        <v>291</v>
      </c>
      <c r="AS41" s="72">
        <v>149</v>
      </c>
      <c r="AT41" s="72">
        <v>164</v>
      </c>
      <c r="AU41" s="68">
        <v>194</v>
      </c>
      <c r="AV41" s="68">
        <v>216</v>
      </c>
      <c r="AW41" s="69">
        <v>240</v>
      </c>
      <c r="BC41" s="78"/>
    </row>
    <row r="42" spans="1:68" x14ac:dyDescent="0.3">
      <c r="A42" s="66" t="s">
        <v>123</v>
      </c>
      <c r="B42" s="67">
        <v>68</v>
      </c>
      <c r="C42" s="67">
        <v>60</v>
      </c>
      <c r="D42" s="67">
        <v>82</v>
      </c>
      <c r="E42" s="67">
        <v>147</v>
      </c>
      <c r="F42" s="68">
        <v>66</v>
      </c>
      <c r="G42" s="68">
        <v>70</v>
      </c>
      <c r="H42" s="68">
        <v>78</v>
      </c>
      <c r="I42" s="68">
        <v>73</v>
      </c>
      <c r="J42" s="68">
        <v>84</v>
      </c>
      <c r="K42" s="68">
        <v>73</v>
      </c>
      <c r="L42" s="68">
        <v>87</v>
      </c>
      <c r="M42" s="68">
        <v>83</v>
      </c>
      <c r="N42" s="68">
        <v>52</v>
      </c>
      <c r="O42" s="68">
        <v>91</v>
      </c>
      <c r="P42" s="68">
        <v>88</v>
      </c>
      <c r="Q42" s="68">
        <v>73</v>
      </c>
      <c r="R42" s="68">
        <v>68</v>
      </c>
      <c r="S42" s="72">
        <v>83</v>
      </c>
      <c r="T42" s="68">
        <v>84</v>
      </c>
      <c r="U42" s="68">
        <v>48</v>
      </c>
      <c r="V42" s="68">
        <v>83</v>
      </c>
      <c r="W42" s="68">
        <v>87</v>
      </c>
      <c r="X42" s="68">
        <v>88</v>
      </c>
      <c r="Y42" s="68">
        <v>108</v>
      </c>
      <c r="Z42" s="68">
        <v>99</v>
      </c>
      <c r="AA42" s="68">
        <v>87</v>
      </c>
      <c r="AB42" s="68">
        <v>117</v>
      </c>
      <c r="AC42" s="68">
        <v>113</v>
      </c>
      <c r="AD42" s="68">
        <v>111</v>
      </c>
      <c r="AE42" s="72">
        <v>128</v>
      </c>
      <c r="AF42" s="68">
        <v>126</v>
      </c>
      <c r="AG42" s="68">
        <v>145</v>
      </c>
      <c r="AH42" s="68">
        <v>132</v>
      </c>
      <c r="AI42" s="68">
        <v>153</v>
      </c>
      <c r="AJ42" s="68">
        <v>167</v>
      </c>
      <c r="AK42" s="68">
        <v>175</v>
      </c>
      <c r="AL42" s="68">
        <v>192</v>
      </c>
      <c r="AM42" s="68">
        <v>166</v>
      </c>
      <c r="AN42" s="68">
        <v>149</v>
      </c>
      <c r="AO42" s="68">
        <v>153</v>
      </c>
      <c r="AP42" s="68">
        <v>185</v>
      </c>
      <c r="AQ42" s="72">
        <v>170</v>
      </c>
      <c r="AR42" s="72">
        <v>188</v>
      </c>
      <c r="AS42" s="72">
        <v>144</v>
      </c>
      <c r="AT42" s="72">
        <v>151</v>
      </c>
      <c r="AU42" s="68">
        <v>211</v>
      </c>
      <c r="AV42" s="68">
        <v>200</v>
      </c>
      <c r="AW42" s="69">
        <v>198</v>
      </c>
      <c r="BC42" s="78"/>
    </row>
    <row r="43" spans="1:68" x14ac:dyDescent="0.3">
      <c r="A43" s="66" t="s">
        <v>124</v>
      </c>
      <c r="B43" s="67">
        <v>103</v>
      </c>
      <c r="C43" s="67">
        <v>90</v>
      </c>
      <c r="D43" s="67">
        <v>90</v>
      </c>
      <c r="E43" s="67">
        <v>62</v>
      </c>
      <c r="F43" s="68">
        <v>89</v>
      </c>
      <c r="G43" s="68">
        <v>83</v>
      </c>
      <c r="H43" s="68">
        <v>60</v>
      </c>
      <c r="I43" s="68">
        <v>92</v>
      </c>
      <c r="J43" s="68">
        <v>73</v>
      </c>
      <c r="K43" s="68">
        <v>62</v>
      </c>
      <c r="L43" s="68">
        <v>82</v>
      </c>
      <c r="M43" s="68">
        <v>121</v>
      </c>
      <c r="N43" s="68">
        <v>91</v>
      </c>
      <c r="O43" s="68">
        <v>83</v>
      </c>
      <c r="P43" s="68">
        <v>89</v>
      </c>
      <c r="Q43" s="68">
        <v>77</v>
      </c>
      <c r="R43" s="68">
        <v>108</v>
      </c>
      <c r="S43" s="72">
        <v>85</v>
      </c>
      <c r="T43" s="68">
        <v>117</v>
      </c>
      <c r="U43" s="68">
        <v>171</v>
      </c>
      <c r="V43" s="68">
        <v>96</v>
      </c>
      <c r="W43" s="68">
        <v>114</v>
      </c>
      <c r="X43" s="68">
        <v>115</v>
      </c>
      <c r="Y43" s="68">
        <v>129</v>
      </c>
      <c r="Z43" s="68">
        <v>124</v>
      </c>
      <c r="AA43" s="68">
        <v>108</v>
      </c>
      <c r="AB43" s="68">
        <v>139</v>
      </c>
      <c r="AC43" s="68">
        <v>171</v>
      </c>
      <c r="AD43" s="68">
        <v>218</v>
      </c>
      <c r="AE43" s="72">
        <v>268</v>
      </c>
      <c r="AF43" s="68">
        <v>267</v>
      </c>
      <c r="AG43" s="68">
        <v>235</v>
      </c>
      <c r="AH43" s="68">
        <v>247</v>
      </c>
      <c r="AI43" s="68">
        <v>285</v>
      </c>
      <c r="AJ43" s="68">
        <v>247</v>
      </c>
      <c r="AK43" s="68">
        <v>240</v>
      </c>
      <c r="AL43" s="68">
        <v>251</v>
      </c>
      <c r="AM43" s="68">
        <v>177</v>
      </c>
      <c r="AN43" s="68">
        <v>193</v>
      </c>
      <c r="AO43" s="68">
        <v>221</v>
      </c>
      <c r="AP43" s="68">
        <v>137</v>
      </c>
      <c r="AQ43" s="72">
        <v>203</v>
      </c>
      <c r="AR43" s="72">
        <v>175</v>
      </c>
      <c r="AS43" s="72">
        <v>164</v>
      </c>
      <c r="AT43" s="72">
        <v>297</v>
      </c>
      <c r="AU43" s="68">
        <v>392</v>
      </c>
      <c r="AV43" s="68">
        <v>223</v>
      </c>
      <c r="AW43" s="69">
        <v>260</v>
      </c>
      <c r="BC43" s="78"/>
    </row>
    <row r="44" spans="1:68" x14ac:dyDescent="0.3">
      <c r="A44" s="66" t="s">
        <v>125</v>
      </c>
      <c r="B44" s="67">
        <v>143</v>
      </c>
      <c r="C44" s="67">
        <v>93</v>
      </c>
      <c r="D44" s="67">
        <v>121</v>
      </c>
      <c r="E44" s="67">
        <v>47</v>
      </c>
      <c r="F44" s="68">
        <v>59</v>
      </c>
      <c r="G44" s="68">
        <v>72</v>
      </c>
      <c r="H44" s="68">
        <v>99</v>
      </c>
      <c r="I44" s="68">
        <v>41</v>
      </c>
      <c r="J44" s="68">
        <v>87</v>
      </c>
      <c r="K44" s="68">
        <v>74</v>
      </c>
      <c r="L44" s="68">
        <v>72</v>
      </c>
      <c r="M44" s="68">
        <v>199</v>
      </c>
      <c r="N44" s="68">
        <v>87</v>
      </c>
      <c r="O44" s="68">
        <v>185</v>
      </c>
      <c r="P44" s="68">
        <v>140</v>
      </c>
      <c r="Q44" s="68">
        <v>44</v>
      </c>
      <c r="R44" s="68">
        <v>158</v>
      </c>
      <c r="S44" s="72">
        <v>33</v>
      </c>
      <c r="T44" s="68">
        <v>120</v>
      </c>
      <c r="U44" s="68">
        <v>220</v>
      </c>
      <c r="V44" s="68">
        <v>96</v>
      </c>
      <c r="W44" s="68">
        <v>274</v>
      </c>
      <c r="X44" s="68">
        <v>156</v>
      </c>
      <c r="Y44" s="68">
        <v>111</v>
      </c>
      <c r="Z44" s="68">
        <v>198</v>
      </c>
      <c r="AA44" s="68">
        <v>80</v>
      </c>
      <c r="AB44" s="68">
        <v>90</v>
      </c>
      <c r="AC44" s="68">
        <v>130</v>
      </c>
      <c r="AD44" s="68">
        <v>382</v>
      </c>
      <c r="AE44" s="72">
        <v>160</v>
      </c>
      <c r="AF44" s="68">
        <v>289</v>
      </c>
      <c r="AG44" s="68">
        <v>137</v>
      </c>
      <c r="AH44" s="68">
        <v>187</v>
      </c>
      <c r="AI44" s="68">
        <v>228</v>
      </c>
      <c r="AJ44" s="68">
        <v>404</v>
      </c>
      <c r="AK44" s="68">
        <v>326</v>
      </c>
      <c r="AL44" s="68">
        <v>288</v>
      </c>
      <c r="AM44" s="68">
        <v>313</v>
      </c>
      <c r="AN44" s="68">
        <v>217</v>
      </c>
      <c r="AO44" s="68">
        <v>222</v>
      </c>
      <c r="AP44" s="68">
        <v>215</v>
      </c>
      <c r="AQ44" s="72">
        <v>215</v>
      </c>
      <c r="AR44" s="72">
        <v>251</v>
      </c>
      <c r="AS44" s="72">
        <v>95</v>
      </c>
      <c r="AT44" s="72">
        <v>368</v>
      </c>
      <c r="AU44" s="68">
        <v>351</v>
      </c>
      <c r="AV44" s="68">
        <v>145</v>
      </c>
      <c r="AW44" s="69">
        <v>206</v>
      </c>
    </row>
    <row r="45" spans="1:68" s="57" customFormat="1" ht="15" thickBot="1" x14ac:dyDescent="0.35">
      <c r="A45" s="110" t="s">
        <v>109</v>
      </c>
      <c r="B45" s="111">
        <v>1714</v>
      </c>
      <c r="C45" s="111">
        <v>1647</v>
      </c>
      <c r="D45" s="111">
        <v>1950</v>
      </c>
      <c r="E45" s="111">
        <v>1731</v>
      </c>
      <c r="F45" s="76">
        <v>2068</v>
      </c>
      <c r="G45" s="76">
        <v>1379</v>
      </c>
      <c r="H45" s="76">
        <v>1756</v>
      </c>
      <c r="I45" s="76">
        <v>1665</v>
      </c>
      <c r="J45" s="76">
        <v>1894</v>
      </c>
      <c r="K45" s="76">
        <v>1801</v>
      </c>
      <c r="L45" s="76">
        <v>1936</v>
      </c>
      <c r="M45" s="76">
        <v>2069</v>
      </c>
      <c r="N45" s="76">
        <v>1912</v>
      </c>
      <c r="O45" s="76">
        <v>2321</v>
      </c>
      <c r="P45" s="76">
        <v>1628</v>
      </c>
      <c r="Q45" s="76">
        <v>1686</v>
      </c>
      <c r="R45" s="76">
        <v>1956</v>
      </c>
      <c r="S45" s="76">
        <v>1685</v>
      </c>
      <c r="T45" s="76">
        <v>1895</v>
      </c>
      <c r="U45" s="76">
        <v>2163</v>
      </c>
      <c r="V45" s="76">
        <v>1878</v>
      </c>
      <c r="W45" s="76">
        <v>2970</v>
      </c>
      <c r="X45" s="76">
        <v>2621</v>
      </c>
      <c r="Y45" s="76">
        <v>2147</v>
      </c>
      <c r="Z45" s="76">
        <v>2446</v>
      </c>
      <c r="AA45" s="76">
        <v>2343</v>
      </c>
      <c r="AB45" s="76">
        <v>2535</v>
      </c>
      <c r="AC45" s="76">
        <v>2771</v>
      </c>
      <c r="AD45" s="76">
        <v>3207</v>
      </c>
      <c r="AE45" s="76">
        <v>2936</v>
      </c>
      <c r="AF45" s="76">
        <v>3039</v>
      </c>
      <c r="AG45" s="76">
        <v>3068</v>
      </c>
      <c r="AH45" s="76">
        <v>3276</v>
      </c>
      <c r="AI45" s="76">
        <v>3712</v>
      </c>
      <c r="AJ45" s="76">
        <v>3121</v>
      </c>
      <c r="AK45" s="76">
        <v>3095</v>
      </c>
      <c r="AL45" s="76">
        <v>3188</v>
      </c>
      <c r="AM45" s="76">
        <v>3265</v>
      </c>
      <c r="AN45" s="76">
        <v>3316</v>
      </c>
      <c r="AO45" s="76">
        <v>3579</v>
      </c>
      <c r="AP45" s="76">
        <v>3319</v>
      </c>
      <c r="AQ45" s="76">
        <v>3486</v>
      </c>
      <c r="AR45" s="76">
        <v>3821</v>
      </c>
      <c r="AS45" s="76">
        <v>3496</v>
      </c>
      <c r="AT45" s="76">
        <v>4242</v>
      </c>
      <c r="AU45" s="76">
        <v>4384</v>
      </c>
      <c r="AV45" s="76">
        <v>3589</v>
      </c>
      <c r="AW45" s="76">
        <v>4051</v>
      </c>
      <c r="AX45" s="33"/>
      <c r="BB45" s="59"/>
      <c r="BC45" s="59"/>
      <c r="BD45" s="59"/>
      <c r="BE45" s="59"/>
    </row>
    <row r="46" spans="1:68" x14ac:dyDescent="0.3">
      <c r="I46" s="62"/>
      <c r="J46" s="62"/>
      <c r="K46" s="62"/>
      <c r="L46" s="62"/>
      <c r="M46" s="62"/>
      <c r="N46" s="62"/>
      <c r="O46" s="62"/>
      <c r="P46" s="62"/>
      <c r="Q46" s="62"/>
      <c r="R46" s="62"/>
      <c r="S46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/>
      <c r="AF46" s="62"/>
      <c r="AG46" s="62"/>
      <c r="AH46" s="62"/>
      <c r="AI46" s="62"/>
      <c r="AJ46" s="62"/>
      <c r="AK46" s="108">
        <f>SUM(Z45:AK45)</f>
        <v>35549</v>
      </c>
      <c r="AL46" s="62"/>
      <c r="AM46" s="56"/>
      <c r="AN46" s="62"/>
      <c r="AO46" s="62"/>
      <c r="AP46" s="62"/>
      <c r="AQ46" s="62"/>
      <c r="AR46" s="62"/>
      <c r="AS46" s="62"/>
      <c r="AT46" s="62"/>
      <c r="AU46" s="62"/>
      <c r="AV46" s="62"/>
      <c r="AW46" s="108">
        <f>SUM(AL45:AW45)</f>
        <v>43736</v>
      </c>
    </row>
    <row r="47" spans="1:68" s="62" customFormat="1" ht="15" thickBot="1" x14ac:dyDescent="0.35">
      <c r="A47" s="79"/>
      <c r="B47" s="80"/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/>
      <c r="AY47" s="79"/>
      <c r="BB47" s="81"/>
      <c r="BC47" s="81"/>
      <c r="BD47" s="81"/>
      <c r="BE47" s="81"/>
      <c r="BP47" s="60"/>
    </row>
    <row r="48" spans="1:68" x14ac:dyDescent="0.3">
      <c r="A48" s="109" t="s">
        <v>1</v>
      </c>
      <c r="B48" s="63"/>
      <c r="C48" s="63"/>
      <c r="D48" s="63"/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77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5"/>
    </row>
    <row r="49" spans="1:99" x14ac:dyDescent="0.3">
      <c r="A49" s="66"/>
      <c r="B49" s="67" t="s">
        <v>83</v>
      </c>
      <c r="C49" s="67"/>
      <c r="D49" s="67"/>
      <c r="E49" s="67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72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 t="s">
        <v>83</v>
      </c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9"/>
      <c r="BE49" s="82"/>
    </row>
    <row r="50" spans="1:99" x14ac:dyDescent="0.3">
      <c r="A50" s="66" t="s">
        <v>84</v>
      </c>
      <c r="B50" s="67" t="s">
        <v>85</v>
      </c>
      <c r="C50" s="67" t="s">
        <v>86</v>
      </c>
      <c r="D50" s="67" t="s">
        <v>87</v>
      </c>
      <c r="E50" s="67" t="s">
        <v>88</v>
      </c>
      <c r="F50" s="68" t="s">
        <v>89</v>
      </c>
      <c r="G50" s="68" t="s">
        <v>90</v>
      </c>
      <c r="H50" s="68" t="s">
        <v>91</v>
      </c>
      <c r="I50" s="68" t="s">
        <v>92</v>
      </c>
      <c r="J50" s="68" t="s">
        <v>93</v>
      </c>
      <c r="K50" s="68" t="s">
        <v>94</v>
      </c>
      <c r="L50" s="68" t="s">
        <v>95</v>
      </c>
      <c r="M50" s="68" t="s">
        <v>96</v>
      </c>
      <c r="N50" s="68" t="s">
        <v>97</v>
      </c>
      <c r="O50" s="68" t="s">
        <v>98</v>
      </c>
      <c r="P50" s="68" t="s">
        <v>99</v>
      </c>
      <c r="Q50" s="68" t="s">
        <v>100</v>
      </c>
      <c r="R50" s="68" t="s">
        <v>101</v>
      </c>
      <c r="S50" s="72" t="s">
        <v>102</v>
      </c>
      <c r="T50" s="68" t="s">
        <v>103</v>
      </c>
      <c r="U50" s="68" t="s">
        <v>104</v>
      </c>
      <c r="V50" s="68" t="s">
        <v>105</v>
      </c>
      <c r="W50" s="68" t="s">
        <v>106</v>
      </c>
      <c r="X50" s="68" t="s">
        <v>107</v>
      </c>
      <c r="Y50" s="68" t="s">
        <v>108</v>
      </c>
      <c r="Z50" s="68" t="s">
        <v>132</v>
      </c>
      <c r="AA50" s="68" t="s">
        <v>133</v>
      </c>
      <c r="AB50" s="68" t="s">
        <v>134</v>
      </c>
      <c r="AC50" s="68" t="s">
        <v>135</v>
      </c>
      <c r="AD50" s="68" t="s">
        <v>136</v>
      </c>
      <c r="AE50" s="68" t="s">
        <v>137</v>
      </c>
      <c r="AF50" s="68" t="s">
        <v>138</v>
      </c>
      <c r="AG50" s="68" t="s">
        <v>139</v>
      </c>
      <c r="AH50" s="68" t="s">
        <v>140</v>
      </c>
      <c r="AI50" s="68" t="s">
        <v>141</v>
      </c>
      <c r="AJ50" s="68" t="s">
        <v>142</v>
      </c>
      <c r="AK50" s="68" t="s">
        <v>143</v>
      </c>
      <c r="AL50" s="70" t="s">
        <v>155</v>
      </c>
      <c r="AM50" s="70" t="s">
        <v>156</v>
      </c>
      <c r="AN50" s="70" t="s">
        <v>157</v>
      </c>
      <c r="AO50" s="70" t="s">
        <v>158</v>
      </c>
      <c r="AP50" s="70" t="s">
        <v>159</v>
      </c>
      <c r="AQ50" s="70">
        <v>41791</v>
      </c>
      <c r="AR50" s="70">
        <v>41821</v>
      </c>
      <c r="AS50" s="70">
        <v>41852</v>
      </c>
      <c r="AT50" s="70">
        <v>41883</v>
      </c>
      <c r="AU50" s="70">
        <v>41913</v>
      </c>
      <c r="AV50" s="70">
        <v>41944</v>
      </c>
      <c r="AW50" s="71">
        <v>41974</v>
      </c>
      <c r="AZ50" s="62"/>
      <c r="BA50" s="62"/>
      <c r="BB50" s="83"/>
      <c r="BC50" s="78"/>
      <c r="BE50" s="82"/>
    </row>
    <row r="51" spans="1:99" x14ac:dyDescent="0.3">
      <c r="A51" s="84" t="s">
        <v>110</v>
      </c>
      <c r="B51" s="85">
        <v>76</v>
      </c>
      <c r="C51" s="85">
        <v>163</v>
      </c>
      <c r="D51" s="85">
        <v>126</v>
      </c>
      <c r="E51" s="85">
        <v>139</v>
      </c>
      <c r="F51" s="84">
        <v>91</v>
      </c>
      <c r="G51" s="84">
        <v>66</v>
      </c>
      <c r="H51" s="84">
        <v>60</v>
      </c>
      <c r="I51" s="84">
        <v>66</v>
      </c>
      <c r="J51" s="84">
        <v>68</v>
      </c>
      <c r="K51" s="84">
        <v>66</v>
      </c>
      <c r="L51" s="84">
        <v>67</v>
      </c>
      <c r="M51" s="84">
        <v>61</v>
      </c>
      <c r="N51" s="84">
        <v>105</v>
      </c>
      <c r="O51" s="84">
        <v>71</v>
      </c>
      <c r="P51" s="84">
        <v>102</v>
      </c>
      <c r="Q51" s="84">
        <v>84</v>
      </c>
      <c r="R51" s="84">
        <v>100</v>
      </c>
      <c r="S51" s="84">
        <v>98</v>
      </c>
      <c r="T51" s="84">
        <v>126</v>
      </c>
      <c r="U51" s="84">
        <v>241</v>
      </c>
      <c r="V51" s="84">
        <v>159</v>
      </c>
      <c r="W51" s="84">
        <v>198</v>
      </c>
      <c r="X51" s="84">
        <v>478</v>
      </c>
      <c r="Y51" s="84">
        <v>147</v>
      </c>
      <c r="Z51" s="84">
        <v>261</v>
      </c>
      <c r="AA51" s="84">
        <v>344</v>
      </c>
      <c r="AB51" s="84">
        <v>278</v>
      </c>
      <c r="AC51" s="84">
        <v>163</v>
      </c>
      <c r="AD51" s="84">
        <v>273</v>
      </c>
      <c r="AE51" s="84">
        <v>349</v>
      </c>
      <c r="AF51" s="84">
        <v>207</v>
      </c>
      <c r="AG51" s="84">
        <v>181</v>
      </c>
      <c r="AH51" s="84">
        <v>239</v>
      </c>
      <c r="AI51" s="84">
        <v>344</v>
      </c>
      <c r="AJ51" s="84">
        <v>190</v>
      </c>
      <c r="AK51" s="84">
        <v>278</v>
      </c>
      <c r="AL51" s="84">
        <v>165</v>
      </c>
      <c r="AM51" s="84">
        <v>140</v>
      </c>
      <c r="AN51" s="84">
        <v>296</v>
      </c>
      <c r="AO51" s="84">
        <v>217</v>
      </c>
      <c r="AP51" s="84">
        <v>194</v>
      </c>
      <c r="AQ51" s="84">
        <v>156</v>
      </c>
      <c r="AR51" s="84">
        <v>263</v>
      </c>
      <c r="AS51" s="84">
        <v>372</v>
      </c>
      <c r="AT51" s="84">
        <v>277</v>
      </c>
      <c r="AU51" s="84">
        <v>213</v>
      </c>
      <c r="AV51" s="84">
        <v>250</v>
      </c>
      <c r="AW51" s="86">
        <v>226</v>
      </c>
      <c r="AZ51" s="62"/>
      <c r="BA51" s="62"/>
      <c r="BB51" s="81"/>
      <c r="BC51" s="78"/>
      <c r="BE51" s="82"/>
    </row>
    <row r="52" spans="1:99" x14ac:dyDescent="0.3">
      <c r="A52" s="87" t="s">
        <v>111</v>
      </c>
      <c r="B52" s="88">
        <v>68</v>
      </c>
      <c r="C52" s="88">
        <v>85</v>
      </c>
      <c r="D52" s="88">
        <v>152</v>
      </c>
      <c r="E52" s="88">
        <v>151</v>
      </c>
      <c r="F52" s="87">
        <v>101</v>
      </c>
      <c r="G52" s="87">
        <v>79</v>
      </c>
      <c r="H52" s="87">
        <v>67</v>
      </c>
      <c r="I52" s="87">
        <v>69</v>
      </c>
      <c r="J52" s="87">
        <v>87</v>
      </c>
      <c r="K52" s="87">
        <v>82</v>
      </c>
      <c r="L52" s="87">
        <v>85</v>
      </c>
      <c r="M52" s="87">
        <v>63</v>
      </c>
      <c r="N52" s="87">
        <v>70</v>
      </c>
      <c r="O52" s="87">
        <v>81</v>
      </c>
      <c r="P52" s="87">
        <v>68</v>
      </c>
      <c r="Q52" s="87">
        <v>71</v>
      </c>
      <c r="R52" s="87">
        <v>84</v>
      </c>
      <c r="S52" s="87">
        <v>78</v>
      </c>
      <c r="T52" s="87">
        <v>66</v>
      </c>
      <c r="U52" s="87">
        <v>64</v>
      </c>
      <c r="V52" s="87">
        <v>79</v>
      </c>
      <c r="W52" s="87">
        <v>79</v>
      </c>
      <c r="X52" s="87">
        <v>102</v>
      </c>
      <c r="Y52" s="87">
        <v>107</v>
      </c>
      <c r="Z52" s="87">
        <v>117</v>
      </c>
      <c r="AA52" s="87">
        <v>123</v>
      </c>
      <c r="AB52" s="87">
        <v>156</v>
      </c>
      <c r="AC52" s="87">
        <v>90</v>
      </c>
      <c r="AD52" s="87">
        <v>126</v>
      </c>
      <c r="AE52" s="87">
        <v>115</v>
      </c>
      <c r="AF52" s="87">
        <v>119</v>
      </c>
      <c r="AG52" s="87">
        <v>92</v>
      </c>
      <c r="AH52" s="87">
        <v>121</v>
      </c>
      <c r="AI52" s="87">
        <v>111</v>
      </c>
      <c r="AJ52" s="87">
        <v>95</v>
      </c>
      <c r="AK52" s="87">
        <v>123</v>
      </c>
      <c r="AL52" s="87">
        <v>96</v>
      </c>
      <c r="AM52" s="87">
        <v>139</v>
      </c>
      <c r="AN52" s="87">
        <v>123</v>
      </c>
      <c r="AO52" s="87">
        <v>105</v>
      </c>
      <c r="AP52" s="87">
        <v>102</v>
      </c>
      <c r="AQ52" s="87">
        <v>126</v>
      </c>
      <c r="AR52" s="87">
        <v>123</v>
      </c>
      <c r="AS52" s="87">
        <v>180</v>
      </c>
      <c r="AT52" s="87">
        <v>107</v>
      </c>
      <c r="AU52" s="87">
        <v>83</v>
      </c>
      <c r="AV52" s="87">
        <v>128</v>
      </c>
      <c r="AW52" s="89">
        <v>100</v>
      </c>
      <c r="AZ52" s="62"/>
      <c r="BA52" s="62"/>
      <c r="BB52" s="81"/>
      <c r="BC52" s="78"/>
      <c r="BE52" s="82"/>
    </row>
    <row r="53" spans="1:99" x14ac:dyDescent="0.3">
      <c r="A53" s="90" t="s">
        <v>112</v>
      </c>
      <c r="B53" s="91">
        <v>18</v>
      </c>
      <c r="C53" s="91">
        <v>28</v>
      </c>
      <c r="D53" s="91">
        <v>103</v>
      </c>
      <c r="E53" s="91">
        <v>35</v>
      </c>
      <c r="F53" s="90">
        <v>20</v>
      </c>
      <c r="G53" s="90">
        <v>36</v>
      </c>
      <c r="H53" s="90">
        <v>31</v>
      </c>
      <c r="I53" s="90">
        <v>34</v>
      </c>
      <c r="J53" s="90">
        <v>54</v>
      </c>
      <c r="K53" s="90">
        <v>76</v>
      </c>
      <c r="L53" s="90">
        <v>57</v>
      </c>
      <c r="M53" s="90">
        <v>74</v>
      </c>
      <c r="N53" s="90">
        <v>151</v>
      </c>
      <c r="O53" s="90">
        <v>27</v>
      </c>
      <c r="P53" s="90">
        <v>55</v>
      </c>
      <c r="Q53" s="90">
        <v>57</v>
      </c>
      <c r="R53" s="90">
        <v>104</v>
      </c>
      <c r="S53" s="90">
        <v>52</v>
      </c>
      <c r="T53" s="90">
        <v>40</v>
      </c>
      <c r="U53" s="90">
        <v>34</v>
      </c>
      <c r="V53" s="90">
        <v>86</v>
      </c>
      <c r="W53" s="90">
        <v>252</v>
      </c>
      <c r="X53" s="90">
        <v>35</v>
      </c>
      <c r="Y53" s="90">
        <v>22</v>
      </c>
      <c r="Z53" s="90">
        <v>19</v>
      </c>
      <c r="AA53" s="90">
        <v>189</v>
      </c>
      <c r="AB53" s="90">
        <v>45</v>
      </c>
      <c r="AC53" s="90">
        <v>285</v>
      </c>
      <c r="AD53" s="90">
        <v>209</v>
      </c>
      <c r="AE53" s="90">
        <v>76</v>
      </c>
      <c r="AF53" s="90">
        <v>40</v>
      </c>
      <c r="AG53" s="90">
        <v>283</v>
      </c>
      <c r="AH53" s="90">
        <v>36</v>
      </c>
      <c r="AI53" s="90">
        <v>32</v>
      </c>
      <c r="AJ53" s="90">
        <v>64</v>
      </c>
      <c r="AK53" s="90">
        <v>145</v>
      </c>
      <c r="AL53" s="90">
        <v>76</v>
      </c>
      <c r="AM53" s="90">
        <v>61</v>
      </c>
      <c r="AN53" s="90">
        <v>72</v>
      </c>
      <c r="AO53" s="90">
        <v>317</v>
      </c>
      <c r="AP53" s="90">
        <v>291</v>
      </c>
      <c r="AQ53" s="90">
        <v>151</v>
      </c>
      <c r="AR53" s="90">
        <v>226</v>
      </c>
      <c r="AS53" s="90">
        <v>123</v>
      </c>
      <c r="AT53" s="90">
        <v>141</v>
      </c>
      <c r="AU53" s="90">
        <v>312</v>
      </c>
      <c r="AV53" s="90">
        <v>120</v>
      </c>
      <c r="AW53" s="92">
        <v>53</v>
      </c>
      <c r="AZ53" s="62"/>
      <c r="BA53" s="62"/>
      <c r="BB53" s="81"/>
      <c r="BC53" s="78"/>
      <c r="BE53" s="82"/>
    </row>
    <row r="54" spans="1:99" x14ac:dyDescent="0.3">
      <c r="A54" s="93" t="s">
        <v>113</v>
      </c>
      <c r="B54" s="94">
        <v>108</v>
      </c>
      <c r="C54" s="94">
        <v>191</v>
      </c>
      <c r="D54" s="94">
        <v>136</v>
      </c>
      <c r="E54" s="94">
        <v>29</v>
      </c>
      <c r="F54" s="93">
        <v>227</v>
      </c>
      <c r="G54" s="93">
        <v>68</v>
      </c>
      <c r="H54" s="93">
        <v>345</v>
      </c>
      <c r="I54" s="93">
        <v>146</v>
      </c>
      <c r="J54" s="93">
        <v>255</v>
      </c>
      <c r="K54" s="93">
        <v>72</v>
      </c>
      <c r="L54" s="93">
        <v>148</v>
      </c>
      <c r="M54" s="93">
        <v>153</v>
      </c>
      <c r="N54" s="93">
        <v>120</v>
      </c>
      <c r="O54" s="93">
        <v>512</v>
      </c>
      <c r="P54" s="93">
        <v>53</v>
      </c>
      <c r="Q54" s="93">
        <v>179</v>
      </c>
      <c r="R54" s="93">
        <v>69</v>
      </c>
      <c r="S54" s="93">
        <v>183</v>
      </c>
      <c r="T54" s="93">
        <v>92</v>
      </c>
      <c r="U54" s="93">
        <v>136</v>
      </c>
      <c r="V54" s="93">
        <v>107</v>
      </c>
      <c r="W54" s="93">
        <v>262</v>
      </c>
      <c r="X54" s="93">
        <v>49</v>
      </c>
      <c r="Y54" s="93">
        <v>52</v>
      </c>
      <c r="Z54" s="93">
        <v>118</v>
      </c>
      <c r="AA54" s="93">
        <v>143</v>
      </c>
      <c r="AB54" s="93">
        <v>166</v>
      </c>
      <c r="AC54" s="93">
        <v>249</v>
      </c>
      <c r="AD54" s="93">
        <v>356</v>
      </c>
      <c r="AE54" s="93">
        <v>209</v>
      </c>
      <c r="AF54" s="93">
        <v>287</v>
      </c>
      <c r="AG54" s="93">
        <v>25</v>
      </c>
      <c r="AH54" s="93">
        <v>323</v>
      </c>
      <c r="AI54" s="93">
        <v>248</v>
      </c>
      <c r="AJ54" s="93">
        <v>164</v>
      </c>
      <c r="AK54" s="93">
        <v>137</v>
      </c>
      <c r="AL54" s="93">
        <v>310</v>
      </c>
      <c r="AM54" s="93">
        <v>313</v>
      </c>
      <c r="AN54" s="93">
        <v>241</v>
      </c>
      <c r="AO54" s="93">
        <v>182</v>
      </c>
      <c r="AP54" s="93">
        <v>146</v>
      </c>
      <c r="AQ54" s="93">
        <v>397</v>
      </c>
      <c r="AR54" s="93">
        <v>460</v>
      </c>
      <c r="AS54" s="93">
        <v>126</v>
      </c>
      <c r="AT54" s="93">
        <v>601</v>
      </c>
      <c r="AU54" s="93">
        <v>195</v>
      </c>
      <c r="AV54" s="93">
        <v>199</v>
      </c>
      <c r="AW54" s="95">
        <v>512</v>
      </c>
      <c r="AZ54" s="62"/>
      <c r="BA54" s="62"/>
      <c r="BB54" s="81"/>
      <c r="BC54" s="78"/>
      <c r="BE54" s="82"/>
    </row>
    <row r="55" spans="1:99" x14ac:dyDescent="0.3">
      <c r="A55" s="87" t="s">
        <v>114</v>
      </c>
      <c r="B55" s="88">
        <v>60</v>
      </c>
      <c r="C55" s="88">
        <v>53</v>
      </c>
      <c r="D55" s="88">
        <v>53</v>
      </c>
      <c r="E55" s="88">
        <v>83</v>
      </c>
      <c r="F55" s="87">
        <v>63</v>
      </c>
      <c r="G55" s="87">
        <v>50</v>
      </c>
      <c r="H55" s="87">
        <v>83</v>
      </c>
      <c r="I55" s="87">
        <v>90</v>
      </c>
      <c r="J55" s="87">
        <v>126</v>
      </c>
      <c r="K55" s="87">
        <v>102</v>
      </c>
      <c r="L55" s="87">
        <v>163</v>
      </c>
      <c r="M55" s="87">
        <v>247</v>
      </c>
      <c r="N55" s="87">
        <v>104</v>
      </c>
      <c r="O55" s="87">
        <v>152</v>
      </c>
      <c r="P55" s="87">
        <v>47</v>
      </c>
      <c r="Q55" s="87">
        <v>67</v>
      </c>
      <c r="R55" s="87">
        <v>99</v>
      </c>
      <c r="S55" s="87">
        <v>88</v>
      </c>
      <c r="T55" s="87">
        <v>158</v>
      </c>
      <c r="U55" s="87">
        <v>89</v>
      </c>
      <c r="V55" s="87">
        <v>67</v>
      </c>
      <c r="W55" s="87">
        <v>120</v>
      </c>
      <c r="X55" s="87">
        <v>130</v>
      </c>
      <c r="Y55" s="87">
        <v>167</v>
      </c>
      <c r="Z55" s="87">
        <v>96</v>
      </c>
      <c r="AA55" s="87">
        <v>103</v>
      </c>
      <c r="AB55" s="87">
        <v>109</v>
      </c>
      <c r="AC55" s="87">
        <v>104</v>
      </c>
      <c r="AD55" s="87">
        <v>104</v>
      </c>
      <c r="AE55" s="87">
        <v>107</v>
      </c>
      <c r="AF55" s="87">
        <v>159</v>
      </c>
      <c r="AG55" s="87">
        <v>231</v>
      </c>
      <c r="AH55" s="87">
        <v>173</v>
      </c>
      <c r="AI55" s="87">
        <v>215</v>
      </c>
      <c r="AJ55" s="87">
        <v>108</v>
      </c>
      <c r="AK55" s="87">
        <v>147</v>
      </c>
      <c r="AL55" s="87">
        <v>176</v>
      </c>
      <c r="AM55" s="87">
        <v>200</v>
      </c>
      <c r="AN55" s="87">
        <v>222</v>
      </c>
      <c r="AO55" s="87">
        <v>284</v>
      </c>
      <c r="AP55" s="87">
        <v>308</v>
      </c>
      <c r="AQ55" s="87">
        <v>114</v>
      </c>
      <c r="AR55" s="87">
        <v>171</v>
      </c>
      <c r="AS55" s="87">
        <v>245</v>
      </c>
      <c r="AT55" s="87">
        <v>268</v>
      </c>
      <c r="AU55" s="87">
        <v>186</v>
      </c>
      <c r="AV55" s="87">
        <v>128</v>
      </c>
      <c r="AW55" s="89">
        <v>130</v>
      </c>
      <c r="AZ55" s="62"/>
      <c r="BA55" s="62"/>
      <c r="BB55" s="81"/>
      <c r="BC55" s="78"/>
      <c r="BE55" s="82"/>
    </row>
    <row r="56" spans="1:99" x14ac:dyDescent="0.3">
      <c r="A56" s="96" t="s">
        <v>115</v>
      </c>
      <c r="B56" s="97">
        <v>107</v>
      </c>
      <c r="C56" s="97">
        <v>121</v>
      </c>
      <c r="D56" s="97">
        <v>130</v>
      </c>
      <c r="E56" s="97">
        <v>154</v>
      </c>
      <c r="F56" s="96">
        <v>202</v>
      </c>
      <c r="G56" s="96">
        <v>101</v>
      </c>
      <c r="H56" s="96">
        <v>132</v>
      </c>
      <c r="I56" s="96">
        <v>148</v>
      </c>
      <c r="J56" s="96">
        <v>166</v>
      </c>
      <c r="K56" s="96">
        <v>177</v>
      </c>
      <c r="L56" s="96">
        <v>158</v>
      </c>
      <c r="M56" s="96">
        <v>128</v>
      </c>
      <c r="N56" s="96">
        <v>149</v>
      </c>
      <c r="O56" s="96">
        <v>127</v>
      </c>
      <c r="P56" s="96">
        <v>133</v>
      </c>
      <c r="Q56" s="96">
        <v>142</v>
      </c>
      <c r="R56" s="96">
        <v>114</v>
      </c>
      <c r="S56" s="96">
        <v>132</v>
      </c>
      <c r="T56" s="96">
        <v>121</v>
      </c>
      <c r="U56" s="96">
        <v>156</v>
      </c>
      <c r="V56" s="96">
        <v>204</v>
      </c>
      <c r="W56" s="96">
        <v>260</v>
      </c>
      <c r="X56" s="96">
        <v>220</v>
      </c>
      <c r="Y56" s="96">
        <v>172</v>
      </c>
      <c r="Z56" s="96">
        <v>204</v>
      </c>
      <c r="AA56" s="96">
        <v>155</v>
      </c>
      <c r="AB56" s="96">
        <v>181</v>
      </c>
      <c r="AC56" s="96">
        <v>233</v>
      </c>
      <c r="AD56" s="96">
        <v>194</v>
      </c>
      <c r="AE56" s="96">
        <v>235</v>
      </c>
      <c r="AF56" s="96">
        <v>183</v>
      </c>
      <c r="AG56" s="96">
        <v>267</v>
      </c>
      <c r="AH56" s="96">
        <v>295</v>
      </c>
      <c r="AI56" s="96">
        <v>328</v>
      </c>
      <c r="AJ56" s="96">
        <v>310</v>
      </c>
      <c r="AK56" s="96">
        <v>209</v>
      </c>
      <c r="AL56" s="96">
        <v>217</v>
      </c>
      <c r="AM56" s="96">
        <v>250</v>
      </c>
      <c r="AN56" s="96">
        <v>295</v>
      </c>
      <c r="AO56" s="96">
        <v>278</v>
      </c>
      <c r="AP56" s="96">
        <v>222</v>
      </c>
      <c r="AQ56" s="96">
        <v>280</v>
      </c>
      <c r="AR56" s="96">
        <v>297</v>
      </c>
      <c r="AS56" s="96">
        <v>248</v>
      </c>
      <c r="AT56" s="96">
        <v>407</v>
      </c>
      <c r="AU56" s="96">
        <v>347</v>
      </c>
      <c r="AV56" s="96">
        <v>347</v>
      </c>
      <c r="AW56" s="98">
        <v>429</v>
      </c>
      <c r="AZ56" s="62"/>
      <c r="BA56" s="62"/>
      <c r="BB56" s="81"/>
      <c r="BC56" s="78"/>
      <c r="BE56" s="82"/>
    </row>
    <row r="57" spans="1:99" x14ac:dyDescent="0.3">
      <c r="A57" s="96" t="s">
        <v>116</v>
      </c>
      <c r="B57" s="97">
        <v>222</v>
      </c>
      <c r="C57" s="97">
        <v>116</v>
      </c>
      <c r="D57" s="97">
        <v>143</v>
      </c>
      <c r="E57" s="97">
        <v>147</v>
      </c>
      <c r="F57" s="96">
        <v>111</v>
      </c>
      <c r="G57" s="96">
        <v>165</v>
      </c>
      <c r="H57" s="96">
        <v>165</v>
      </c>
      <c r="I57" s="96">
        <v>160</v>
      </c>
      <c r="J57" s="96">
        <v>184</v>
      </c>
      <c r="K57" s="96">
        <v>185</v>
      </c>
      <c r="L57" s="96">
        <v>208</v>
      </c>
      <c r="M57" s="96">
        <v>183</v>
      </c>
      <c r="N57" s="96">
        <v>137</v>
      </c>
      <c r="O57" s="96">
        <v>143</v>
      </c>
      <c r="P57" s="96">
        <v>135</v>
      </c>
      <c r="Q57" s="96">
        <v>192</v>
      </c>
      <c r="R57" s="96">
        <v>190</v>
      </c>
      <c r="S57" s="96">
        <v>157</v>
      </c>
      <c r="T57" s="96">
        <v>167</v>
      </c>
      <c r="U57" s="96">
        <v>261</v>
      </c>
      <c r="V57" s="96">
        <v>189</v>
      </c>
      <c r="W57" s="96">
        <v>256</v>
      </c>
      <c r="X57" s="96">
        <v>303</v>
      </c>
      <c r="Y57" s="96">
        <v>225</v>
      </c>
      <c r="Z57" s="96">
        <v>262</v>
      </c>
      <c r="AA57" s="96">
        <v>253</v>
      </c>
      <c r="AB57" s="96">
        <v>253</v>
      </c>
      <c r="AC57" s="96">
        <v>290</v>
      </c>
      <c r="AD57" s="96">
        <v>287</v>
      </c>
      <c r="AE57" s="96">
        <v>313</v>
      </c>
      <c r="AF57" s="96">
        <v>253</v>
      </c>
      <c r="AG57" s="96">
        <v>316</v>
      </c>
      <c r="AH57" s="96">
        <v>291</v>
      </c>
      <c r="AI57" s="96">
        <v>404</v>
      </c>
      <c r="AJ57" s="96">
        <v>300</v>
      </c>
      <c r="AK57" s="96">
        <v>411</v>
      </c>
      <c r="AL57" s="96">
        <v>232</v>
      </c>
      <c r="AM57" s="96">
        <v>355</v>
      </c>
      <c r="AN57" s="96">
        <v>397</v>
      </c>
      <c r="AO57" s="96">
        <v>496</v>
      </c>
      <c r="AP57" s="96">
        <v>417</v>
      </c>
      <c r="AQ57" s="96">
        <v>457</v>
      </c>
      <c r="AR57" s="96">
        <v>414</v>
      </c>
      <c r="AS57" s="96">
        <v>467</v>
      </c>
      <c r="AT57" s="96">
        <v>373</v>
      </c>
      <c r="AU57" s="96">
        <v>386</v>
      </c>
      <c r="AV57" s="96">
        <v>372</v>
      </c>
      <c r="AW57" s="98">
        <v>446</v>
      </c>
      <c r="AZ57" s="62"/>
      <c r="BA57" s="62"/>
      <c r="BB57" s="81"/>
      <c r="BC57" s="78"/>
      <c r="BE57" s="82"/>
    </row>
    <row r="58" spans="1:99" x14ac:dyDescent="0.3">
      <c r="A58" s="90" t="s">
        <v>117</v>
      </c>
      <c r="B58" s="91">
        <v>115</v>
      </c>
      <c r="C58" s="91">
        <v>68</v>
      </c>
      <c r="D58" s="91">
        <v>47</v>
      </c>
      <c r="E58" s="91">
        <v>22</v>
      </c>
      <c r="F58" s="90">
        <v>69</v>
      </c>
      <c r="G58" s="90">
        <v>85</v>
      </c>
      <c r="H58" s="90">
        <v>32</v>
      </c>
      <c r="I58" s="90">
        <v>12</v>
      </c>
      <c r="J58" s="90">
        <v>96</v>
      </c>
      <c r="K58" s="90">
        <v>67</v>
      </c>
      <c r="L58" s="90">
        <v>66</v>
      </c>
      <c r="M58" s="90">
        <v>28</v>
      </c>
      <c r="N58" s="90">
        <v>32</v>
      </c>
      <c r="O58" s="90">
        <v>59</v>
      </c>
      <c r="P58" s="90">
        <v>101</v>
      </c>
      <c r="Q58" s="90">
        <v>41</v>
      </c>
      <c r="R58" s="90">
        <v>26</v>
      </c>
      <c r="S58" s="90">
        <v>51</v>
      </c>
      <c r="T58" s="90">
        <v>45</v>
      </c>
      <c r="U58" s="90">
        <v>8</v>
      </c>
      <c r="V58" s="90">
        <v>32</v>
      </c>
      <c r="W58" s="90">
        <v>36</v>
      </c>
      <c r="X58" s="90">
        <v>50</v>
      </c>
      <c r="Y58" s="90">
        <v>38</v>
      </c>
      <c r="Z58" s="90">
        <v>112</v>
      </c>
      <c r="AA58" s="90">
        <v>108</v>
      </c>
      <c r="AB58" s="90">
        <v>83</v>
      </c>
      <c r="AC58" s="90">
        <v>62</v>
      </c>
      <c r="AD58" s="90">
        <v>71</v>
      </c>
      <c r="AE58" s="90">
        <v>65</v>
      </c>
      <c r="AF58" s="90">
        <v>120</v>
      </c>
      <c r="AG58" s="90">
        <v>114</v>
      </c>
      <c r="AH58" s="90">
        <v>102</v>
      </c>
      <c r="AI58" s="90">
        <v>203</v>
      </c>
      <c r="AJ58" s="90">
        <v>55</v>
      </c>
      <c r="AK58" s="90">
        <v>102</v>
      </c>
      <c r="AL58" s="90">
        <v>115</v>
      </c>
      <c r="AM58" s="90">
        <v>74</v>
      </c>
      <c r="AN58" s="90">
        <v>98</v>
      </c>
      <c r="AO58" s="90">
        <v>110</v>
      </c>
      <c r="AP58" s="90">
        <v>155</v>
      </c>
      <c r="AQ58" s="90">
        <v>151</v>
      </c>
      <c r="AR58" s="90">
        <v>154</v>
      </c>
      <c r="AS58" s="90">
        <v>142</v>
      </c>
      <c r="AT58" s="90">
        <v>96</v>
      </c>
      <c r="AU58" s="90">
        <v>96</v>
      </c>
      <c r="AV58" s="90">
        <v>109</v>
      </c>
      <c r="AW58" s="92">
        <v>201</v>
      </c>
      <c r="AZ58" s="62"/>
      <c r="BA58" s="62"/>
      <c r="BB58" s="81"/>
      <c r="BC58" s="78"/>
      <c r="BE58" s="82"/>
    </row>
    <row r="59" spans="1:99" x14ac:dyDescent="0.3">
      <c r="A59" s="93" t="s">
        <v>118</v>
      </c>
      <c r="B59" s="94">
        <v>8</v>
      </c>
      <c r="C59" s="94">
        <v>12</v>
      </c>
      <c r="D59" s="94">
        <v>33</v>
      </c>
      <c r="E59" s="94">
        <v>17</v>
      </c>
      <c r="F59" s="93">
        <v>154</v>
      </c>
      <c r="G59" s="93">
        <v>13</v>
      </c>
      <c r="H59" s="93">
        <v>86</v>
      </c>
      <c r="I59" s="93">
        <v>68</v>
      </c>
      <c r="J59" s="93">
        <v>50</v>
      </c>
      <c r="K59" s="93">
        <v>63</v>
      </c>
      <c r="L59" s="93">
        <v>38</v>
      </c>
      <c r="M59" s="93">
        <v>40</v>
      </c>
      <c r="N59" s="93">
        <v>30</v>
      </c>
      <c r="O59" s="93">
        <v>13</v>
      </c>
      <c r="P59" s="93">
        <v>6</v>
      </c>
      <c r="Q59" s="93">
        <v>16</v>
      </c>
      <c r="R59" s="93">
        <v>36</v>
      </c>
      <c r="S59" s="93">
        <v>38</v>
      </c>
      <c r="T59" s="93">
        <v>36</v>
      </c>
      <c r="U59" s="93">
        <v>83</v>
      </c>
      <c r="V59" s="93">
        <v>29</v>
      </c>
      <c r="W59" s="93">
        <v>130</v>
      </c>
      <c r="X59" s="93">
        <v>45</v>
      </c>
      <c r="Y59" s="93">
        <v>83</v>
      </c>
      <c r="Z59" s="93">
        <v>49</v>
      </c>
      <c r="AA59" s="93">
        <v>20</v>
      </c>
      <c r="AB59" s="93">
        <v>16</v>
      </c>
      <c r="AC59" s="93">
        <v>9</v>
      </c>
      <c r="AD59" s="93">
        <v>8</v>
      </c>
      <c r="AE59" s="93">
        <v>65</v>
      </c>
      <c r="AF59" s="93">
        <v>74</v>
      </c>
      <c r="AG59" s="93">
        <v>147</v>
      </c>
      <c r="AH59" s="93">
        <v>182</v>
      </c>
      <c r="AI59" s="93">
        <v>182</v>
      </c>
      <c r="AJ59" s="93">
        <v>26</v>
      </c>
      <c r="AK59" s="93">
        <v>32</v>
      </c>
      <c r="AL59" s="93">
        <v>216</v>
      </c>
      <c r="AM59" s="93">
        <v>82</v>
      </c>
      <c r="AN59" s="93">
        <v>39</v>
      </c>
      <c r="AO59" s="93">
        <v>30</v>
      </c>
      <c r="AP59" s="93">
        <v>52</v>
      </c>
      <c r="AQ59" s="93">
        <v>50</v>
      </c>
      <c r="AR59" s="93">
        <v>42</v>
      </c>
      <c r="AS59" s="93">
        <v>23</v>
      </c>
      <c r="AT59" s="93">
        <v>50</v>
      </c>
      <c r="AU59" s="93">
        <v>169</v>
      </c>
      <c r="AV59" s="93">
        <v>127</v>
      </c>
      <c r="AW59" s="95">
        <v>129</v>
      </c>
      <c r="AZ59" s="62"/>
      <c r="BA59" s="62"/>
      <c r="BB59" s="81"/>
      <c r="BC59" s="78"/>
      <c r="BE59" s="82"/>
    </row>
    <row r="60" spans="1:99" x14ac:dyDescent="0.3">
      <c r="A60" s="87" t="s">
        <v>119</v>
      </c>
      <c r="B60" s="88">
        <v>112</v>
      </c>
      <c r="C60" s="88">
        <v>75</v>
      </c>
      <c r="D60" s="88">
        <v>104</v>
      </c>
      <c r="E60" s="88">
        <v>138</v>
      </c>
      <c r="F60" s="87">
        <v>94</v>
      </c>
      <c r="G60" s="87">
        <v>95</v>
      </c>
      <c r="H60" s="87">
        <v>146</v>
      </c>
      <c r="I60" s="87">
        <v>134</v>
      </c>
      <c r="J60" s="87">
        <v>107</v>
      </c>
      <c r="K60" s="87">
        <v>132</v>
      </c>
      <c r="L60" s="87">
        <v>131</v>
      </c>
      <c r="M60" s="87">
        <v>113</v>
      </c>
      <c r="N60" s="87">
        <v>109</v>
      </c>
      <c r="O60" s="87">
        <v>139</v>
      </c>
      <c r="P60" s="87">
        <v>137</v>
      </c>
      <c r="Q60" s="87">
        <v>99</v>
      </c>
      <c r="R60" s="87">
        <v>118</v>
      </c>
      <c r="S60" s="87">
        <v>131</v>
      </c>
      <c r="T60" s="87">
        <v>137</v>
      </c>
      <c r="U60" s="87">
        <v>130</v>
      </c>
      <c r="V60" s="87">
        <v>126</v>
      </c>
      <c r="W60" s="87">
        <v>194</v>
      </c>
      <c r="X60" s="87">
        <v>149</v>
      </c>
      <c r="Y60" s="87">
        <v>153</v>
      </c>
      <c r="Z60" s="87">
        <v>162</v>
      </c>
      <c r="AA60" s="87">
        <v>137</v>
      </c>
      <c r="AB60" s="87">
        <v>191</v>
      </c>
      <c r="AC60" s="87">
        <v>181</v>
      </c>
      <c r="AD60" s="87">
        <v>185</v>
      </c>
      <c r="AE60" s="87">
        <v>131</v>
      </c>
      <c r="AF60" s="87">
        <v>227</v>
      </c>
      <c r="AG60" s="87">
        <v>221</v>
      </c>
      <c r="AH60" s="87">
        <v>162</v>
      </c>
      <c r="AI60" s="87">
        <v>249</v>
      </c>
      <c r="AJ60" s="87">
        <v>209</v>
      </c>
      <c r="AK60" s="87">
        <v>183</v>
      </c>
      <c r="AL60" s="87">
        <v>193</v>
      </c>
      <c r="AM60" s="87">
        <v>241</v>
      </c>
      <c r="AN60" s="87">
        <v>197</v>
      </c>
      <c r="AO60" s="87">
        <v>244</v>
      </c>
      <c r="AP60" s="87">
        <v>215</v>
      </c>
      <c r="AQ60" s="87">
        <v>226</v>
      </c>
      <c r="AR60" s="87">
        <v>238</v>
      </c>
      <c r="AS60" s="87">
        <v>212</v>
      </c>
      <c r="AT60" s="87">
        <v>181</v>
      </c>
      <c r="AU60" s="87">
        <v>224</v>
      </c>
      <c r="AV60" s="87">
        <v>183</v>
      </c>
      <c r="AW60" s="89">
        <v>199</v>
      </c>
      <c r="AZ60" s="62"/>
      <c r="BA60" s="62"/>
      <c r="BB60" s="81"/>
      <c r="BC60" s="78"/>
      <c r="BE60" s="82"/>
    </row>
    <row r="61" spans="1:99" x14ac:dyDescent="0.3">
      <c r="A61" s="90" t="s">
        <v>120</v>
      </c>
      <c r="B61" s="91">
        <v>58</v>
      </c>
      <c r="C61" s="91">
        <v>83</v>
      </c>
      <c r="D61" s="91">
        <v>118</v>
      </c>
      <c r="E61" s="91">
        <v>75</v>
      </c>
      <c r="F61" s="90">
        <v>54</v>
      </c>
      <c r="G61" s="90">
        <v>37</v>
      </c>
      <c r="H61" s="90">
        <v>53</v>
      </c>
      <c r="I61" s="90">
        <v>51</v>
      </c>
      <c r="J61" s="90">
        <v>72</v>
      </c>
      <c r="K61" s="90">
        <v>62</v>
      </c>
      <c r="L61" s="90">
        <v>101</v>
      </c>
      <c r="M61" s="90">
        <v>145</v>
      </c>
      <c r="N61" s="90">
        <v>128</v>
      </c>
      <c r="O61" s="90">
        <v>98</v>
      </c>
      <c r="P61" s="90">
        <v>147</v>
      </c>
      <c r="Q61" s="90">
        <v>208</v>
      </c>
      <c r="R61" s="90">
        <v>311</v>
      </c>
      <c r="S61" s="90">
        <v>138</v>
      </c>
      <c r="T61" s="90">
        <v>169</v>
      </c>
      <c r="U61" s="90">
        <v>136</v>
      </c>
      <c r="V61" s="90">
        <v>57</v>
      </c>
      <c r="W61" s="90">
        <v>65</v>
      </c>
      <c r="X61" s="90">
        <v>71</v>
      </c>
      <c r="Y61" s="90">
        <v>113</v>
      </c>
      <c r="Z61" s="90">
        <v>85</v>
      </c>
      <c r="AA61" s="90">
        <v>79</v>
      </c>
      <c r="AB61" s="90">
        <v>217</v>
      </c>
      <c r="AC61" s="90">
        <v>276</v>
      </c>
      <c r="AD61" s="90">
        <v>193</v>
      </c>
      <c r="AE61" s="90">
        <v>321</v>
      </c>
      <c r="AF61" s="90">
        <v>233</v>
      </c>
      <c r="AG61" s="90">
        <v>206</v>
      </c>
      <c r="AH61" s="90">
        <v>153</v>
      </c>
      <c r="AI61" s="90">
        <v>122</v>
      </c>
      <c r="AJ61" s="90">
        <v>178</v>
      </c>
      <c r="AK61" s="90">
        <v>148</v>
      </c>
      <c r="AL61" s="90">
        <v>174</v>
      </c>
      <c r="AM61" s="90">
        <v>176</v>
      </c>
      <c r="AN61" s="90">
        <v>184</v>
      </c>
      <c r="AO61" s="90">
        <v>103</v>
      </c>
      <c r="AP61" s="90">
        <v>69</v>
      </c>
      <c r="AQ61" s="90">
        <v>112</v>
      </c>
      <c r="AR61" s="90">
        <v>153</v>
      </c>
      <c r="AS61" s="90">
        <v>117</v>
      </c>
      <c r="AT61" s="90">
        <v>118</v>
      </c>
      <c r="AU61" s="90">
        <v>253</v>
      </c>
      <c r="AV61" s="90">
        <v>230</v>
      </c>
      <c r="AW61" s="92">
        <v>204</v>
      </c>
      <c r="AZ61" s="62"/>
      <c r="BA61" s="62"/>
      <c r="BB61" s="81"/>
      <c r="BC61" s="78"/>
      <c r="BE61" s="82"/>
    </row>
    <row r="62" spans="1:99" x14ac:dyDescent="0.3">
      <c r="A62" s="93" t="s">
        <v>121</v>
      </c>
      <c r="B62" s="94">
        <v>79</v>
      </c>
      <c r="C62" s="94">
        <v>42</v>
      </c>
      <c r="D62" s="94">
        <v>102</v>
      </c>
      <c r="E62" s="94">
        <v>45</v>
      </c>
      <c r="F62" s="93">
        <v>226</v>
      </c>
      <c r="G62" s="93">
        <v>62</v>
      </c>
      <c r="H62" s="93">
        <v>48</v>
      </c>
      <c r="I62" s="93">
        <v>172</v>
      </c>
      <c r="J62" s="93">
        <v>97</v>
      </c>
      <c r="K62" s="93">
        <v>139</v>
      </c>
      <c r="L62" s="93">
        <v>167</v>
      </c>
      <c r="M62" s="93">
        <v>119</v>
      </c>
      <c r="N62" s="93">
        <v>259</v>
      </c>
      <c r="O62" s="93">
        <v>226</v>
      </c>
      <c r="P62" s="93">
        <v>72</v>
      </c>
      <c r="Q62" s="93">
        <v>110</v>
      </c>
      <c r="R62" s="93">
        <v>83</v>
      </c>
      <c r="S62" s="93">
        <v>75</v>
      </c>
      <c r="T62" s="93">
        <v>135</v>
      </c>
      <c r="U62" s="93">
        <v>92</v>
      </c>
      <c r="V62" s="93">
        <v>136</v>
      </c>
      <c r="W62" s="93">
        <v>224</v>
      </c>
      <c r="X62" s="93">
        <v>244</v>
      </c>
      <c r="Y62" s="93">
        <v>175</v>
      </c>
      <c r="Z62" s="93">
        <v>155</v>
      </c>
      <c r="AA62" s="93">
        <v>159</v>
      </c>
      <c r="AB62" s="93">
        <v>201</v>
      </c>
      <c r="AC62" s="93">
        <v>127</v>
      </c>
      <c r="AD62" s="93">
        <v>99</v>
      </c>
      <c r="AE62" s="93">
        <v>66</v>
      </c>
      <c r="AF62" s="93">
        <v>137</v>
      </c>
      <c r="AG62" s="93">
        <v>94</v>
      </c>
      <c r="AH62" s="93">
        <v>164</v>
      </c>
      <c r="AI62" s="93">
        <v>180</v>
      </c>
      <c r="AJ62" s="93">
        <v>173</v>
      </c>
      <c r="AK62" s="93">
        <v>70</v>
      </c>
      <c r="AL62" s="93">
        <v>84</v>
      </c>
      <c r="AM62" s="93">
        <v>110</v>
      </c>
      <c r="AN62" s="93">
        <v>63</v>
      </c>
      <c r="AO62" s="93">
        <v>92</v>
      </c>
      <c r="AP62" s="93">
        <v>118</v>
      </c>
      <c r="AQ62" s="93">
        <v>185</v>
      </c>
      <c r="AR62" s="93">
        <v>142</v>
      </c>
      <c r="AS62" s="93">
        <v>262</v>
      </c>
      <c r="AT62" s="93">
        <v>305</v>
      </c>
      <c r="AU62" s="93">
        <v>433</v>
      </c>
      <c r="AV62" s="93">
        <v>383</v>
      </c>
      <c r="AW62" s="95">
        <v>273</v>
      </c>
      <c r="AZ62" s="99">
        <v>40544</v>
      </c>
      <c r="BA62" s="99">
        <v>40575</v>
      </c>
      <c r="BB62" s="99">
        <v>40603</v>
      </c>
      <c r="BC62" s="99">
        <v>40634</v>
      </c>
      <c r="BD62" s="99">
        <v>40664</v>
      </c>
      <c r="BE62" s="99">
        <v>40695</v>
      </c>
      <c r="BF62" s="99">
        <v>40725</v>
      </c>
      <c r="BG62" s="99">
        <v>40756</v>
      </c>
      <c r="BH62" s="99">
        <v>40787</v>
      </c>
      <c r="BI62" s="99">
        <v>40817</v>
      </c>
      <c r="BJ62" s="99">
        <v>40848</v>
      </c>
      <c r="BK62" s="99">
        <v>40878</v>
      </c>
      <c r="BL62" s="99">
        <v>40909</v>
      </c>
      <c r="BM62" s="99">
        <v>40940</v>
      </c>
      <c r="BN62" s="99">
        <v>40969</v>
      </c>
      <c r="BO62" s="99">
        <v>41000</v>
      </c>
      <c r="BP62" s="99">
        <v>41030</v>
      </c>
      <c r="BQ62" s="99">
        <v>41061</v>
      </c>
      <c r="BR62" s="99">
        <v>41091</v>
      </c>
      <c r="BS62" s="99">
        <v>41122</v>
      </c>
      <c r="BT62" s="99">
        <v>41153</v>
      </c>
      <c r="BU62" s="99">
        <v>41183</v>
      </c>
      <c r="BV62" s="99">
        <v>41214</v>
      </c>
      <c r="BW62" s="99">
        <v>41244</v>
      </c>
      <c r="BX62" s="99">
        <v>41275</v>
      </c>
      <c r="BY62" s="99">
        <v>41306</v>
      </c>
      <c r="BZ62" s="99">
        <v>41334</v>
      </c>
      <c r="CA62" s="99">
        <v>41365</v>
      </c>
      <c r="CB62" s="99">
        <v>41395</v>
      </c>
      <c r="CC62" s="99">
        <v>41426</v>
      </c>
      <c r="CD62" s="99">
        <v>41456</v>
      </c>
      <c r="CE62" s="99">
        <v>41487</v>
      </c>
      <c r="CF62" s="99">
        <v>41518</v>
      </c>
      <c r="CG62" s="99">
        <v>41548</v>
      </c>
      <c r="CH62" s="99">
        <v>41579</v>
      </c>
      <c r="CI62" s="99">
        <v>41609</v>
      </c>
      <c r="CJ62" s="99">
        <v>41640</v>
      </c>
      <c r="CK62" s="99">
        <v>41671</v>
      </c>
      <c r="CL62" s="99">
        <v>41699</v>
      </c>
      <c r="CM62" s="99">
        <v>41730</v>
      </c>
      <c r="CN62" s="99">
        <v>41760</v>
      </c>
      <c r="CO62" s="99">
        <v>41791</v>
      </c>
      <c r="CP62" s="99">
        <v>41821</v>
      </c>
      <c r="CQ62" s="99">
        <v>41852</v>
      </c>
      <c r="CR62" s="99">
        <v>41883</v>
      </c>
      <c r="CS62" s="99">
        <v>41913</v>
      </c>
      <c r="CT62" s="99">
        <v>41944</v>
      </c>
      <c r="CU62" s="99">
        <v>41974</v>
      </c>
    </row>
    <row r="63" spans="1:99" x14ac:dyDescent="0.3">
      <c r="A63" s="96" t="s">
        <v>122</v>
      </c>
      <c r="B63" s="97">
        <v>119</v>
      </c>
      <c r="C63" s="97">
        <v>119</v>
      </c>
      <c r="D63" s="97">
        <v>103</v>
      </c>
      <c r="E63" s="97">
        <v>144</v>
      </c>
      <c r="F63" s="96">
        <v>178</v>
      </c>
      <c r="G63" s="96">
        <v>112</v>
      </c>
      <c r="H63" s="96">
        <v>79</v>
      </c>
      <c r="I63" s="96">
        <v>109</v>
      </c>
      <c r="J63" s="96">
        <v>99</v>
      </c>
      <c r="K63" s="96">
        <v>173</v>
      </c>
      <c r="L63" s="96">
        <v>83</v>
      </c>
      <c r="M63" s="96">
        <v>94</v>
      </c>
      <c r="N63" s="96">
        <v>56</v>
      </c>
      <c r="O63" s="96">
        <v>89</v>
      </c>
      <c r="P63" s="96">
        <v>70</v>
      </c>
      <c r="Q63" s="96">
        <v>76</v>
      </c>
      <c r="R63" s="96">
        <v>94</v>
      </c>
      <c r="S63" s="96">
        <v>104</v>
      </c>
      <c r="T63" s="96">
        <v>118</v>
      </c>
      <c r="U63" s="96">
        <v>153</v>
      </c>
      <c r="V63" s="96">
        <v>140</v>
      </c>
      <c r="W63" s="96">
        <v>167</v>
      </c>
      <c r="X63" s="96">
        <v>132</v>
      </c>
      <c r="Y63" s="96">
        <v>133</v>
      </c>
      <c r="Z63" s="96">
        <v>148</v>
      </c>
      <c r="AA63" s="96">
        <v>88</v>
      </c>
      <c r="AB63" s="96">
        <v>116</v>
      </c>
      <c r="AC63" s="96">
        <v>123</v>
      </c>
      <c r="AD63" s="96">
        <v>157</v>
      </c>
      <c r="AE63" s="96">
        <v>173</v>
      </c>
      <c r="AF63" s="96">
        <v>148</v>
      </c>
      <c r="AG63" s="96">
        <v>116</v>
      </c>
      <c r="AH63" s="96">
        <v>181</v>
      </c>
      <c r="AI63" s="96">
        <v>173</v>
      </c>
      <c r="AJ63" s="96">
        <v>196</v>
      </c>
      <c r="AK63" s="96">
        <v>162</v>
      </c>
      <c r="AL63" s="96">
        <v>201</v>
      </c>
      <c r="AM63" s="96">
        <v>199</v>
      </c>
      <c r="AN63" s="96">
        <v>204</v>
      </c>
      <c r="AO63" s="96">
        <v>189</v>
      </c>
      <c r="AP63" s="96">
        <v>200</v>
      </c>
      <c r="AQ63" s="96">
        <v>197</v>
      </c>
      <c r="AR63" s="96">
        <v>282</v>
      </c>
      <c r="AS63" s="96">
        <v>131</v>
      </c>
      <c r="AT63" s="96">
        <v>159</v>
      </c>
      <c r="AU63" s="96">
        <v>180</v>
      </c>
      <c r="AV63" s="96">
        <v>224</v>
      </c>
      <c r="AW63" s="98">
        <v>248</v>
      </c>
      <c r="AY63" s="100" t="s">
        <v>127</v>
      </c>
      <c r="AZ63" s="62">
        <v>273</v>
      </c>
      <c r="BA63" s="62">
        <v>257</v>
      </c>
      <c r="BB63" s="62">
        <v>369</v>
      </c>
      <c r="BC63" s="62">
        <v>506</v>
      </c>
      <c r="BD63" s="62">
        <v>315</v>
      </c>
      <c r="BE63" s="62">
        <v>270</v>
      </c>
      <c r="BF63" s="62">
        <v>348</v>
      </c>
      <c r="BG63" s="62">
        <v>342</v>
      </c>
      <c r="BH63" s="62">
        <v>385</v>
      </c>
      <c r="BI63" s="62">
        <v>380</v>
      </c>
      <c r="BJ63" s="62">
        <v>452</v>
      </c>
      <c r="BK63" s="62">
        <v>484</v>
      </c>
      <c r="BL63" s="62">
        <v>326</v>
      </c>
      <c r="BM63" s="62">
        <v>450</v>
      </c>
      <c r="BN63" s="62">
        <v>312</v>
      </c>
      <c r="BO63" s="62">
        <v>293</v>
      </c>
      <c r="BP63" s="62">
        <v>361</v>
      </c>
      <c r="BQ63" s="62">
        <v>374</v>
      </c>
      <c r="BR63" s="62">
        <v>434</v>
      </c>
      <c r="BS63" s="62">
        <v>326</v>
      </c>
      <c r="BT63" s="62">
        <v>344</v>
      </c>
      <c r="BU63" s="62">
        <v>470</v>
      </c>
      <c r="BV63" s="62">
        <v>462</v>
      </c>
      <c r="BW63" s="62">
        <v>524</v>
      </c>
      <c r="BX63" s="62">
        <v>448</v>
      </c>
      <c r="BY63" s="62">
        <v>442</v>
      </c>
      <c r="BZ63" s="62">
        <v>568</v>
      </c>
      <c r="CA63" s="62">
        <v>462</v>
      </c>
      <c r="CB63" s="62">
        <v>517</v>
      </c>
      <c r="CC63" s="62">
        <v>465</v>
      </c>
      <c r="CD63" s="62">
        <v>622</v>
      </c>
      <c r="CE63" s="62">
        <v>659</v>
      </c>
      <c r="CF63" s="62">
        <v>576</v>
      </c>
      <c r="CG63" s="62">
        <v>716</v>
      </c>
      <c r="CH63" s="62">
        <v>569</v>
      </c>
      <c r="CI63" s="62">
        <v>635</v>
      </c>
      <c r="CJ63" s="62">
        <v>655</v>
      </c>
      <c r="CK63" s="62">
        <v>740</v>
      </c>
      <c r="CL63" s="62">
        <v>682</v>
      </c>
      <c r="CM63" s="62">
        <v>781</v>
      </c>
      <c r="CN63" s="62">
        <v>811</v>
      </c>
      <c r="CO63" s="62">
        <v>637</v>
      </c>
      <c r="CP63" s="62">
        <v>700</v>
      </c>
      <c r="CQ63" s="62">
        <v>780</v>
      </c>
      <c r="CR63" s="62">
        <v>692</v>
      </c>
      <c r="CS63" s="62">
        <v>687</v>
      </c>
      <c r="CT63" s="62">
        <v>624</v>
      </c>
      <c r="CU63" s="62">
        <v>627</v>
      </c>
    </row>
    <row r="64" spans="1:99" x14ac:dyDescent="0.3">
      <c r="A64" s="87" t="s">
        <v>123</v>
      </c>
      <c r="B64" s="88">
        <v>33</v>
      </c>
      <c r="C64" s="88">
        <v>44</v>
      </c>
      <c r="D64" s="88">
        <v>60</v>
      </c>
      <c r="E64" s="88">
        <v>134</v>
      </c>
      <c r="F64" s="87">
        <v>57</v>
      </c>
      <c r="G64" s="87">
        <v>46</v>
      </c>
      <c r="H64" s="87">
        <v>52</v>
      </c>
      <c r="I64" s="87">
        <v>49</v>
      </c>
      <c r="J64" s="87">
        <v>65</v>
      </c>
      <c r="K64" s="87">
        <v>64</v>
      </c>
      <c r="L64" s="87">
        <v>73</v>
      </c>
      <c r="M64" s="87">
        <v>61</v>
      </c>
      <c r="N64" s="87">
        <v>43</v>
      </c>
      <c r="O64" s="87">
        <v>78</v>
      </c>
      <c r="P64" s="87">
        <v>60</v>
      </c>
      <c r="Q64" s="87">
        <v>56</v>
      </c>
      <c r="R64" s="87">
        <v>60</v>
      </c>
      <c r="S64" s="87">
        <v>77</v>
      </c>
      <c r="T64" s="87">
        <v>73</v>
      </c>
      <c r="U64" s="87">
        <v>43</v>
      </c>
      <c r="V64" s="87">
        <v>72</v>
      </c>
      <c r="W64" s="87">
        <v>77</v>
      </c>
      <c r="X64" s="87">
        <v>81</v>
      </c>
      <c r="Y64" s="87">
        <v>97</v>
      </c>
      <c r="Z64" s="87">
        <v>73</v>
      </c>
      <c r="AA64" s="87">
        <v>79</v>
      </c>
      <c r="AB64" s="87">
        <v>112</v>
      </c>
      <c r="AC64" s="87">
        <v>87</v>
      </c>
      <c r="AD64" s="87">
        <v>102</v>
      </c>
      <c r="AE64" s="87">
        <v>112</v>
      </c>
      <c r="AF64" s="87">
        <v>117</v>
      </c>
      <c r="AG64" s="87">
        <v>115</v>
      </c>
      <c r="AH64" s="87">
        <v>120</v>
      </c>
      <c r="AI64" s="87">
        <v>141</v>
      </c>
      <c r="AJ64" s="87">
        <v>157</v>
      </c>
      <c r="AK64" s="87">
        <v>182</v>
      </c>
      <c r="AL64" s="87">
        <v>190</v>
      </c>
      <c r="AM64" s="87">
        <v>160</v>
      </c>
      <c r="AN64" s="87">
        <v>140</v>
      </c>
      <c r="AO64" s="87">
        <v>148</v>
      </c>
      <c r="AP64" s="87">
        <v>186</v>
      </c>
      <c r="AQ64" s="87">
        <v>171</v>
      </c>
      <c r="AR64" s="87">
        <v>168</v>
      </c>
      <c r="AS64" s="87">
        <v>143</v>
      </c>
      <c r="AT64" s="87">
        <v>136</v>
      </c>
      <c r="AU64" s="87">
        <v>194</v>
      </c>
      <c r="AV64" s="87">
        <v>185</v>
      </c>
      <c r="AW64" s="89">
        <v>198</v>
      </c>
      <c r="AY64" s="101" t="s">
        <v>128</v>
      </c>
      <c r="AZ64" s="62">
        <v>131</v>
      </c>
      <c r="BA64" s="62">
        <v>215</v>
      </c>
      <c r="BB64" s="62">
        <v>184</v>
      </c>
      <c r="BC64" s="62">
        <v>175</v>
      </c>
      <c r="BD64" s="62">
        <v>143</v>
      </c>
      <c r="BE64" s="62">
        <v>114</v>
      </c>
      <c r="BF64" s="62">
        <v>101</v>
      </c>
      <c r="BG64" s="62">
        <v>132</v>
      </c>
      <c r="BH64" s="62">
        <v>125</v>
      </c>
      <c r="BI64" s="62">
        <v>119</v>
      </c>
      <c r="BJ64" s="62">
        <v>125</v>
      </c>
      <c r="BK64" s="62">
        <v>144</v>
      </c>
      <c r="BL64" s="62">
        <v>178</v>
      </c>
      <c r="BM64" s="62">
        <v>131</v>
      </c>
      <c r="BN64" s="62">
        <v>169</v>
      </c>
      <c r="BO64" s="62">
        <v>138</v>
      </c>
      <c r="BP64" s="62">
        <v>181</v>
      </c>
      <c r="BQ64" s="62">
        <v>156</v>
      </c>
      <c r="BR64" s="62">
        <v>204</v>
      </c>
      <c r="BS64" s="62">
        <v>314</v>
      </c>
      <c r="BT64" s="62">
        <v>224</v>
      </c>
      <c r="BU64" s="62">
        <v>284</v>
      </c>
      <c r="BV64" s="62">
        <v>572</v>
      </c>
      <c r="BW64" s="62">
        <v>239</v>
      </c>
      <c r="BX64" s="62">
        <v>352</v>
      </c>
      <c r="BY64" s="62">
        <v>436</v>
      </c>
      <c r="BZ64" s="62">
        <v>413</v>
      </c>
      <c r="CA64" s="62">
        <v>316</v>
      </c>
      <c r="CB64" s="62">
        <v>455</v>
      </c>
      <c r="CC64" s="62">
        <v>584</v>
      </c>
      <c r="CD64" s="62">
        <v>431</v>
      </c>
      <c r="CE64" s="62">
        <v>373</v>
      </c>
      <c r="CF64" s="62">
        <v>445</v>
      </c>
      <c r="CG64" s="62">
        <v>593</v>
      </c>
      <c r="CH64" s="62">
        <v>398</v>
      </c>
      <c r="CI64" s="62">
        <v>410</v>
      </c>
      <c r="CJ64" s="62">
        <v>366</v>
      </c>
      <c r="CK64" s="62">
        <v>279</v>
      </c>
      <c r="CL64" s="62">
        <v>466</v>
      </c>
      <c r="CM64" s="62">
        <v>408</v>
      </c>
      <c r="CN64" s="62">
        <v>300</v>
      </c>
      <c r="CO64" s="62">
        <v>322</v>
      </c>
      <c r="CP64" s="62">
        <v>394</v>
      </c>
      <c r="CQ64" s="62">
        <v>492</v>
      </c>
      <c r="CR64" s="62">
        <v>532</v>
      </c>
      <c r="CS64" s="62">
        <v>585</v>
      </c>
      <c r="CT64" s="62">
        <v>459</v>
      </c>
      <c r="CU64" s="62">
        <v>463</v>
      </c>
    </row>
    <row r="65" spans="1:99" x14ac:dyDescent="0.3">
      <c r="A65" s="84" t="s">
        <v>124</v>
      </c>
      <c r="B65" s="85">
        <v>55</v>
      </c>
      <c r="C65" s="85">
        <v>52</v>
      </c>
      <c r="D65" s="85">
        <v>58</v>
      </c>
      <c r="E65" s="85">
        <v>36</v>
      </c>
      <c r="F65" s="84">
        <v>52</v>
      </c>
      <c r="G65" s="84">
        <v>48</v>
      </c>
      <c r="H65" s="84">
        <v>41</v>
      </c>
      <c r="I65" s="84">
        <v>66</v>
      </c>
      <c r="J65" s="84">
        <v>57</v>
      </c>
      <c r="K65" s="84">
        <v>53</v>
      </c>
      <c r="L65" s="84">
        <v>58</v>
      </c>
      <c r="M65" s="84">
        <v>83</v>
      </c>
      <c r="N65" s="84">
        <v>73</v>
      </c>
      <c r="O65" s="84">
        <v>60</v>
      </c>
      <c r="P65" s="84">
        <v>67</v>
      </c>
      <c r="Q65" s="84">
        <v>54</v>
      </c>
      <c r="R65" s="84">
        <v>81</v>
      </c>
      <c r="S65" s="84">
        <v>58</v>
      </c>
      <c r="T65" s="84">
        <v>78</v>
      </c>
      <c r="U65" s="84">
        <v>73</v>
      </c>
      <c r="V65" s="84">
        <v>65</v>
      </c>
      <c r="W65" s="84">
        <v>86</v>
      </c>
      <c r="X65" s="84">
        <v>94</v>
      </c>
      <c r="Y65" s="84">
        <v>92</v>
      </c>
      <c r="Z65" s="84">
        <v>91</v>
      </c>
      <c r="AA65" s="84">
        <v>92</v>
      </c>
      <c r="AB65" s="84">
        <v>135</v>
      </c>
      <c r="AC65" s="84">
        <v>153</v>
      </c>
      <c r="AD65" s="84">
        <v>182</v>
      </c>
      <c r="AE65" s="84">
        <v>235</v>
      </c>
      <c r="AF65" s="84">
        <v>224</v>
      </c>
      <c r="AG65" s="84">
        <v>192</v>
      </c>
      <c r="AH65" s="84">
        <v>206</v>
      </c>
      <c r="AI65" s="84">
        <v>249</v>
      </c>
      <c r="AJ65" s="84">
        <v>208</v>
      </c>
      <c r="AK65" s="84">
        <v>132</v>
      </c>
      <c r="AL65" s="84">
        <v>201</v>
      </c>
      <c r="AM65" s="84">
        <v>139</v>
      </c>
      <c r="AN65" s="84">
        <v>170</v>
      </c>
      <c r="AO65" s="84">
        <v>191</v>
      </c>
      <c r="AP65" s="84">
        <v>106</v>
      </c>
      <c r="AQ65" s="84">
        <v>166</v>
      </c>
      <c r="AR65" s="84">
        <v>131</v>
      </c>
      <c r="AS65" s="84">
        <v>120</v>
      </c>
      <c r="AT65" s="84">
        <v>255</v>
      </c>
      <c r="AU65" s="84">
        <v>372</v>
      </c>
      <c r="AV65" s="84">
        <v>209</v>
      </c>
      <c r="AW65" s="86">
        <v>237</v>
      </c>
      <c r="AY65" s="102" t="s">
        <v>129</v>
      </c>
      <c r="AZ65" s="103">
        <v>448</v>
      </c>
      <c r="BA65" s="103">
        <v>356</v>
      </c>
      <c r="BB65" s="103">
        <v>376</v>
      </c>
      <c r="BC65" s="103">
        <v>445</v>
      </c>
      <c r="BD65" s="103">
        <v>491</v>
      </c>
      <c r="BE65" s="103">
        <v>378</v>
      </c>
      <c r="BF65" s="103">
        <v>376</v>
      </c>
      <c r="BG65" s="103">
        <v>417</v>
      </c>
      <c r="BH65" s="103">
        <v>449</v>
      </c>
      <c r="BI65" s="103">
        <v>535</v>
      </c>
      <c r="BJ65" s="103">
        <v>449</v>
      </c>
      <c r="BK65" s="103">
        <v>405</v>
      </c>
      <c r="BL65" s="103">
        <v>342</v>
      </c>
      <c r="BM65" s="103">
        <v>359</v>
      </c>
      <c r="BN65" s="103">
        <v>338</v>
      </c>
      <c r="BO65" s="103">
        <v>410</v>
      </c>
      <c r="BP65" s="103">
        <v>398</v>
      </c>
      <c r="BQ65" s="103">
        <v>393</v>
      </c>
      <c r="BR65" s="103">
        <v>406</v>
      </c>
      <c r="BS65" s="103">
        <v>570</v>
      </c>
      <c r="BT65" s="103">
        <v>533</v>
      </c>
      <c r="BU65" s="103">
        <v>683</v>
      </c>
      <c r="BV65" s="103">
        <v>655</v>
      </c>
      <c r="BW65" s="103">
        <v>530</v>
      </c>
      <c r="BX65" s="103">
        <v>614</v>
      </c>
      <c r="BY65" s="103">
        <v>496</v>
      </c>
      <c r="BZ65" s="103">
        <v>550</v>
      </c>
      <c r="CA65" s="103">
        <v>646</v>
      </c>
      <c r="CB65" s="103">
        <v>638</v>
      </c>
      <c r="CC65" s="103">
        <v>721</v>
      </c>
      <c r="CD65" s="103">
        <v>584</v>
      </c>
      <c r="CE65" s="103">
        <v>699</v>
      </c>
      <c r="CF65" s="103">
        <v>767</v>
      </c>
      <c r="CG65" s="103">
        <v>905</v>
      </c>
      <c r="CH65" s="103">
        <v>806</v>
      </c>
      <c r="CI65" s="103">
        <v>782</v>
      </c>
      <c r="CJ65" s="103">
        <v>650</v>
      </c>
      <c r="CK65" s="103">
        <v>804</v>
      </c>
      <c r="CL65" s="103">
        <v>896</v>
      </c>
      <c r="CM65" s="103">
        <v>963</v>
      </c>
      <c r="CN65" s="103">
        <v>839</v>
      </c>
      <c r="CO65" s="103">
        <v>934</v>
      </c>
      <c r="CP65" s="103">
        <v>993</v>
      </c>
      <c r="CQ65" s="103">
        <v>846</v>
      </c>
      <c r="CR65" s="103">
        <v>939</v>
      </c>
      <c r="CS65" s="103">
        <v>913</v>
      </c>
      <c r="CT65" s="103">
        <v>943</v>
      </c>
      <c r="CU65" s="103">
        <v>1123</v>
      </c>
    </row>
    <row r="66" spans="1:99" x14ac:dyDescent="0.3">
      <c r="A66" s="93" t="s">
        <v>125</v>
      </c>
      <c r="B66" s="94">
        <v>93</v>
      </c>
      <c r="C66" s="94">
        <v>46</v>
      </c>
      <c r="D66" s="94">
        <v>65</v>
      </c>
      <c r="E66" s="94">
        <v>26</v>
      </c>
      <c r="F66" s="93">
        <v>19</v>
      </c>
      <c r="G66" s="93">
        <v>50</v>
      </c>
      <c r="H66" s="93">
        <v>80</v>
      </c>
      <c r="I66" s="93">
        <v>23</v>
      </c>
      <c r="J66" s="93">
        <v>53</v>
      </c>
      <c r="K66" s="93">
        <v>48</v>
      </c>
      <c r="L66" s="93">
        <v>45</v>
      </c>
      <c r="M66" s="93">
        <v>174</v>
      </c>
      <c r="N66" s="93">
        <v>76</v>
      </c>
      <c r="O66" s="93">
        <v>163</v>
      </c>
      <c r="P66" s="93">
        <v>131</v>
      </c>
      <c r="Q66" s="93">
        <v>24</v>
      </c>
      <c r="R66" s="93">
        <v>134</v>
      </c>
      <c r="S66" s="93">
        <v>21</v>
      </c>
      <c r="T66" s="93">
        <v>93</v>
      </c>
      <c r="U66" s="93">
        <v>208</v>
      </c>
      <c r="V66" s="93">
        <v>77</v>
      </c>
      <c r="W66" s="93">
        <v>223</v>
      </c>
      <c r="X66" s="93">
        <v>131</v>
      </c>
      <c r="Y66" s="93">
        <v>84</v>
      </c>
      <c r="Z66" s="93">
        <v>139</v>
      </c>
      <c r="AA66" s="93">
        <v>43</v>
      </c>
      <c r="AB66" s="93">
        <v>68</v>
      </c>
      <c r="AC66" s="93">
        <v>121</v>
      </c>
      <c r="AD66" s="93">
        <v>362</v>
      </c>
      <c r="AE66" s="93">
        <v>144</v>
      </c>
      <c r="AF66" s="93">
        <v>262</v>
      </c>
      <c r="AG66" s="93">
        <v>85</v>
      </c>
      <c r="AH66" s="93">
        <v>162</v>
      </c>
      <c r="AI66" s="93">
        <v>204</v>
      </c>
      <c r="AJ66" s="93">
        <v>377</v>
      </c>
      <c r="AK66" s="93">
        <v>309</v>
      </c>
      <c r="AL66" s="93">
        <v>252</v>
      </c>
      <c r="AM66" s="93">
        <v>274</v>
      </c>
      <c r="AN66" s="93">
        <v>179</v>
      </c>
      <c r="AO66" s="93">
        <v>197</v>
      </c>
      <c r="AP66" s="93">
        <v>200</v>
      </c>
      <c r="AQ66" s="93">
        <v>167</v>
      </c>
      <c r="AR66" s="93">
        <v>197</v>
      </c>
      <c r="AS66" s="93">
        <v>65</v>
      </c>
      <c r="AT66" s="93">
        <v>327</v>
      </c>
      <c r="AU66" s="93">
        <v>319</v>
      </c>
      <c r="AV66" s="93">
        <v>117</v>
      </c>
      <c r="AW66" s="95">
        <v>164</v>
      </c>
      <c r="AY66" s="104" t="s">
        <v>130</v>
      </c>
      <c r="AZ66" s="62">
        <v>191</v>
      </c>
      <c r="BA66" s="62">
        <v>179</v>
      </c>
      <c r="BB66" s="62">
        <v>268</v>
      </c>
      <c r="BC66" s="62">
        <v>132</v>
      </c>
      <c r="BD66" s="62">
        <v>143</v>
      </c>
      <c r="BE66" s="62">
        <v>158</v>
      </c>
      <c r="BF66" s="62">
        <v>116</v>
      </c>
      <c r="BG66" s="62">
        <v>97</v>
      </c>
      <c r="BH66" s="62">
        <v>222</v>
      </c>
      <c r="BI66" s="62">
        <v>205</v>
      </c>
      <c r="BJ66" s="62">
        <v>224</v>
      </c>
      <c r="BK66" s="62">
        <v>247</v>
      </c>
      <c r="BL66" s="62">
        <v>311</v>
      </c>
      <c r="BM66" s="62">
        <v>184</v>
      </c>
      <c r="BN66" s="62">
        <v>303</v>
      </c>
      <c r="BO66" s="62">
        <v>306</v>
      </c>
      <c r="BP66" s="62">
        <v>441</v>
      </c>
      <c r="BQ66" s="62">
        <v>241</v>
      </c>
      <c r="BR66" s="62">
        <v>254</v>
      </c>
      <c r="BS66" s="62">
        <v>178</v>
      </c>
      <c r="BT66" s="62">
        <v>175</v>
      </c>
      <c r="BU66" s="62">
        <v>353</v>
      </c>
      <c r="BV66" s="62">
        <v>156</v>
      </c>
      <c r="BW66" s="62">
        <v>173</v>
      </c>
      <c r="BX66" s="62">
        <v>216</v>
      </c>
      <c r="BY66" s="62">
        <v>376</v>
      </c>
      <c r="BZ66" s="62">
        <v>345</v>
      </c>
      <c r="CA66" s="62">
        <v>623</v>
      </c>
      <c r="CB66" s="62">
        <v>473</v>
      </c>
      <c r="CC66" s="62">
        <v>462</v>
      </c>
      <c r="CD66" s="62">
        <v>393</v>
      </c>
      <c r="CE66" s="62">
        <v>603</v>
      </c>
      <c r="CF66" s="62">
        <v>291</v>
      </c>
      <c r="CG66" s="62">
        <v>357</v>
      </c>
      <c r="CH66" s="62">
        <v>297</v>
      </c>
      <c r="CI66" s="62">
        <v>395</v>
      </c>
      <c r="CJ66" s="62">
        <v>365</v>
      </c>
      <c r="CK66" s="62">
        <v>311</v>
      </c>
      <c r="CL66" s="62">
        <v>354</v>
      </c>
      <c r="CM66" s="62">
        <v>530</v>
      </c>
      <c r="CN66" s="62">
        <v>515</v>
      </c>
      <c r="CO66" s="62">
        <v>414</v>
      </c>
      <c r="CP66" s="62">
        <v>533</v>
      </c>
      <c r="CQ66" s="62">
        <v>382</v>
      </c>
      <c r="CR66" s="62">
        <v>355</v>
      </c>
      <c r="CS66" s="62">
        <v>661</v>
      </c>
      <c r="CT66" s="62">
        <v>459</v>
      </c>
      <c r="CU66" s="62">
        <v>458</v>
      </c>
    </row>
    <row r="67" spans="1:99" s="57" customFormat="1" ht="15" thickBot="1" x14ac:dyDescent="0.35">
      <c r="A67" s="110" t="s">
        <v>109</v>
      </c>
      <c r="B67" s="111">
        <v>1331</v>
      </c>
      <c r="C67" s="111">
        <v>1298</v>
      </c>
      <c r="D67" s="111">
        <v>1533</v>
      </c>
      <c r="E67" s="111">
        <v>1375</v>
      </c>
      <c r="F67" s="76">
        <v>1718</v>
      </c>
      <c r="G67" s="76">
        <v>1113</v>
      </c>
      <c r="H67" s="76">
        <v>1500</v>
      </c>
      <c r="I67" s="76">
        <v>1397</v>
      </c>
      <c r="J67" s="76">
        <v>1636</v>
      </c>
      <c r="K67" s="76">
        <v>1561</v>
      </c>
      <c r="L67" s="76">
        <v>1648</v>
      </c>
      <c r="M67" s="76">
        <v>1766</v>
      </c>
      <c r="N67" s="76">
        <v>1642</v>
      </c>
      <c r="O67" s="76">
        <v>2038</v>
      </c>
      <c r="P67" s="76">
        <v>1384</v>
      </c>
      <c r="Q67" s="76">
        <v>1476</v>
      </c>
      <c r="R67" s="76">
        <v>1703</v>
      </c>
      <c r="S67" s="76">
        <v>1481</v>
      </c>
      <c r="T67" s="76">
        <v>1654</v>
      </c>
      <c r="U67" s="76">
        <v>1907</v>
      </c>
      <c r="V67" s="76">
        <v>1625</v>
      </c>
      <c r="W67" s="76">
        <v>2629</v>
      </c>
      <c r="X67" s="76">
        <v>2314</v>
      </c>
      <c r="Y67" s="76">
        <v>1860</v>
      </c>
      <c r="Z67" s="76">
        <v>2091</v>
      </c>
      <c r="AA67" s="76">
        <v>2115</v>
      </c>
      <c r="AB67" s="76">
        <v>2327</v>
      </c>
      <c r="AC67" s="76">
        <v>2553</v>
      </c>
      <c r="AD67" s="76">
        <v>2908</v>
      </c>
      <c r="AE67" s="76">
        <v>2716</v>
      </c>
      <c r="AF67" s="76">
        <v>2790</v>
      </c>
      <c r="AG67" s="76">
        <v>2685</v>
      </c>
      <c r="AH67" s="76">
        <v>2910</v>
      </c>
      <c r="AI67" s="76">
        <v>3385</v>
      </c>
      <c r="AJ67" s="76">
        <v>2810</v>
      </c>
      <c r="AK67" s="76">
        <v>2770</v>
      </c>
      <c r="AL67" s="76">
        <v>2898</v>
      </c>
      <c r="AM67" s="76">
        <v>2913</v>
      </c>
      <c r="AN67" s="76">
        <v>2920</v>
      </c>
      <c r="AO67" s="76">
        <v>3183</v>
      </c>
      <c r="AP67" s="76">
        <v>2981</v>
      </c>
      <c r="AQ67" s="76">
        <v>3106</v>
      </c>
      <c r="AR67" s="76">
        <v>3461</v>
      </c>
      <c r="AS67" s="76">
        <v>2976</v>
      </c>
      <c r="AT67" s="76">
        <v>3801</v>
      </c>
      <c r="AU67" s="76">
        <v>3962</v>
      </c>
      <c r="AV67" s="76">
        <v>3311</v>
      </c>
      <c r="AW67" s="76">
        <v>3749</v>
      </c>
      <c r="AX67" s="33"/>
      <c r="AY67" s="58" t="s">
        <v>131</v>
      </c>
      <c r="AZ67" s="57">
        <v>288</v>
      </c>
      <c r="BA67" s="57">
        <v>291</v>
      </c>
      <c r="BB67" s="57">
        <v>336</v>
      </c>
      <c r="BC67" s="57">
        <v>117</v>
      </c>
      <c r="BD67" s="57">
        <v>626</v>
      </c>
      <c r="BE67" s="57">
        <v>193</v>
      </c>
      <c r="BF67" s="57">
        <v>559</v>
      </c>
      <c r="BG67" s="57">
        <v>409</v>
      </c>
      <c r="BH67" s="57">
        <v>455</v>
      </c>
      <c r="BI67" s="57">
        <v>322</v>
      </c>
      <c r="BJ67" s="57">
        <v>398</v>
      </c>
      <c r="BK67" s="57">
        <v>486</v>
      </c>
      <c r="BL67" s="57">
        <v>485</v>
      </c>
      <c r="BM67" s="57">
        <v>914</v>
      </c>
      <c r="BN67" s="57">
        <v>262</v>
      </c>
      <c r="BO67" s="57">
        <v>329</v>
      </c>
      <c r="BP67" s="57">
        <v>322</v>
      </c>
      <c r="BQ67" s="57">
        <v>317</v>
      </c>
      <c r="BR67" s="57">
        <v>356</v>
      </c>
      <c r="BS67" s="57">
        <v>519</v>
      </c>
      <c r="BT67" s="57">
        <v>349</v>
      </c>
      <c r="BU67" s="57">
        <v>839</v>
      </c>
      <c r="BV67" s="57">
        <v>469</v>
      </c>
      <c r="BW67" s="57">
        <v>394</v>
      </c>
      <c r="BX67" s="57">
        <v>461</v>
      </c>
      <c r="BY67" s="57">
        <v>365</v>
      </c>
      <c r="BZ67" s="57">
        <v>451</v>
      </c>
      <c r="CA67" s="57">
        <v>506</v>
      </c>
      <c r="CB67" s="57">
        <v>825</v>
      </c>
      <c r="CC67" s="57">
        <v>484</v>
      </c>
      <c r="CD67" s="57">
        <v>760</v>
      </c>
      <c r="CE67" s="57">
        <v>351</v>
      </c>
      <c r="CF67" s="57">
        <v>831</v>
      </c>
      <c r="CG67" s="57">
        <v>814</v>
      </c>
      <c r="CH67" s="57">
        <v>740</v>
      </c>
      <c r="CI67" s="57">
        <v>548</v>
      </c>
      <c r="CJ67" s="57">
        <v>862</v>
      </c>
      <c r="CK67" s="57">
        <v>779</v>
      </c>
      <c r="CL67" s="57">
        <v>522</v>
      </c>
      <c r="CM67" s="57">
        <v>501</v>
      </c>
      <c r="CN67" s="57">
        <v>516</v>
      </c>
      <c r="CO67" s="57">
        <v>799</v>
      </c>
      <c r="CP67" s="57">
        <v>841</v>
      </c>
      <c r="CQ67" s="57">
        <v>476</v>
      </c>
      <c r="CR67" s="57">
        <v>1283</v>
      </c>
      <c r="CS67" s="57">
        <v>1116</v>
      </c>
      <c r="CT67" s="57">
        <v>826</v>
      </c>
      <c r="CU67" s="57">
        <v>1078</v>
      </c>
    </row>
    <row r="68" spans="1:99" x14ac:dyDescent="0.3"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108">
        <f>SUM(Z67:AK67)</f>
        <v>32060</v>
      </c>
      <c r="AL68" s="62"/>
      <c r="AM68" s="56"/>
      <c r="AN68" s="62"/>
      <c r="AO68" s="62"/>
      <c r="AP68" s="62"/>
      <c r="AQ68" s="62"/>
      <c r="AR68" s="62"/>
      <c r="AS68" s="62"/>
      <c r="AT68" s="62"/>
      <c r="AU68" s="62"/>
      <c r="AV68" s="62"/>
      <c r="AW68" s="108">
        <f>SUM(AL67:AW67)</f>
        <v>39261</v>
      </c>
    </row>
    <row r="69" spans="1:99" ht="15" thickBot="1" x14ac:dyDescent="0.35"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</row>
    <row r="70" spans="1:99" x14ac:dyDescent="0.3">
      <c r="A70" s="109" t="s">
        <v>22</v>
      </c>
      <c r="B70" s="63"/>
      <c r="C70" s="63"/>
      <c r="D70" s="63"/>
      <c r="E70" s="63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5"/>
    </row>
    <row r="71" spans="1:99" x14ac:dyDescent="0.3">
      <c r="A71" s="66"/>
      <c r="B71" s="67" t="s">
        <v>83</v>
      </c>
      <c r="C71" s="67"/>
      <c r="D71" s="67"/>
      <c r="E71" s="67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 t="s">
        <v>83</v>
      </c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9"/>
      <c r="BC71" s="78"/>
    </row>
    <row r="72" spans="1:99" x14ac:dyDescent="0.3">
      <c r="A72" s="66" t="s">
        <v>84</v>
      </c>
      <c r="B72" s="67" t="s">
        <v>85</v>
      </c>
      <c r="C72" s="67" t="s">
        <v>86</v>
      </c>
      <c r="D72" s="67" t="s">
        <v>87</v>
      </c>
      <c r="E72" s="67" t="s">
        <v>88</v>
      </c>
      <c r="F72" s="68" t="s">
        <v>89</v>
      </c>
      <c r="G72" s="68" t="s">
        <v>90</v>
      </c>
      <c r="H72" s="68" t="s">
        <v>91</v>
      </c>
      <c r="I72" s="68" t="s">
        <v>92</v>
      </c>
      <c r="J72" s="68" t="s">
        <v>93</v>
      </c>
      <c r="K72" s="68" t="s">
        <v>94</v>
      </c>
      <c r="L72" s="68" t="s">
        <v>95</v>
      </c>
      <c r="M72" s="68" t="s">
        <v>96</v>
      </c>
      <c r="N72" s="68" t="s">
        <v>97</v>
      </c>
      <c r="O72" s="68" t="s">
        <v>98</v>
      </c>
      <c r="P72" s="68" t="s">
        <v>99</v>
      </c>
      <c r="Q72" s="68" t="s">
        <v>100</v>
      </c>
      <c r="R72" s="68" t="s">
        <v>101</v>
      </c>
      <c r="S72" s="68" t="s">
        <v>102</v>
      </c>
      <c r="T72" s="68" t="s">
        <v>103</v>
      </c>
      <c r="U72" s="68" t="s">
        <v>104</v>
      </c>
      <c r="V72" s="68" t="s">
        <v>105</v>
      </c>
      <c r="W72" s="68" t="s">
        <v>106</v>
      </c>
      <c r="X72" s="68" t="s">
        <v>107</v>
      </c>
      <c r="Y72" s="68" t="s">
        <v>108</v>
      </c>
      <c r="Z72" s="68" t="s">
        <v>132</v>
      </c>
      <c r="AA72" s="68" t="s">
        <v>133</v>
      </c>
      <c r="AB72" s="68" t="s">
        <v>134</v>
      </c>
      <c r="AC72" s="68" t="s">
        <v>135</v>
      </c>
      <c r="AD72" s="68" t="s">
        <v>136</v>
      </c>
      <c r="AE72" s="68" t="s">
        <v>137</v>
      </c>
      <c r="AF72" s="68" t="s">
        <v>138</v>
      </c>
      <c r="AG72" s="68" t="s">
        <v>139</v>
      </c>
      <c r="AH72" s="68" t="s">
        <v>140</v>
      </c>
      <c r="AI72" s="68" t="s">
        <v>141</v>
      </c>
      <c r="AJ72" s="68" t="s">
        <v>142</v>
      </c>
      <c r="AK72" s="68" t="s">
        <v>143</v>
      </c>
      <c r="AL72" s="70" t="s">
        <v>155</v>
      </c>
      <c r="AM72" s="70" t="s">
        <v>156</v>
      </c>
      <c r="AN72" s="70" t="s">
        <v>157</v>
      </c>
      <c r="AO72" s="70" t="s">
        <v>158</v>
      </c>
      <c r="AP72" s="70" t="s">
        <v>159</v>
      </c>
      <c r="AQ72" s="70">
        <v>41791</v>
      </c>
      <c r="AR72" s="70">
        <v>41821</v>
      </c>
      <c r="AS72" s="70">
        <v>41852</v>
      </c>
      <c r="AT72" s="70">
        <v>41883</v>
      </c>
      <c r="AU72" s="70">
        <v>41913</v>
      </c>
      <c r="AV72" s="70">
        <v>41944</v>
      </c>
      <c r="AW72" s="71">
        <v>41974</v>
      </c>
      <c r="BC72" s="78"/>
    </row>
    <row r="73" spans="1:99" x14ac:dyDescent="0.3">
      <c r="A73" s="84" t="s">
        <v>110</v>
      </c>
      <c r="B73" s="85">
        <v>50</v>
      </c>
      <c r="C73" s="85">
        <v>37</v>
      </c>
      <c r="D73" s="85">
        <v>57</v>
      </c>
      <c r="E73" s="85">
        <v>47</v>
      </c>
      <c r="F73" s="84">
        <v>42</v>
      </c>
      <c r="G73" s="84">
        <v>26</v>
      </c>
      <c r="H73" s="84">
        <v>28</v>
      </c>
      <c r="I73" s="84">
        <v>41</v>
      </c>
      <c r="J73" s="84">
        <v>23</v>
      </c>
      <c r="K73" s="84">
        <v>24</v>
      </c>
      <c r="L73" s="84">
        <v>17</v>
      </c>
      <c r="M73" s="84">
        <v>33</v>
      </c>
      <c r="N73" s="84">
        <v>27</v>
      </c>
      <c r="O73" s="84">
        <v>23</v>
      </c>
      <c r="P73" s="84">
        <v>19</v>
      </c>
      <c r="Q73" s="84">
        <v>25</v>
      </c>
      <c r="R73" s="84">
        <v>23</v>
      </c>
      <c r="S73" s="84">
        <v>30</v>
      </c>
      <c r="T73" s="84">
        <v>37</v>
      </c>
      <c r="U73" s="84">
        <v>18</v>
      </c>
      <c r="V73" s="84">
        <v>23</v>
      </c>
      <c r="W73" s="84">
        <v>38</v>
      </c>
      <c r="X73" s="84">
        <v>32</v>
      </c>
      <c r="Y73" s="84">
        <v>39</v>
      </c>
      <c r="Z73" s="84">
        <v>52</v>
      </c>
      <c r="AA73" s="84">
        <v>37</v>
      </c>
      <c r="AB73" s="84">
        <v>42</v>
      </c>
      <c r="AC73" s="84">
        <v>43</v>
      </c>
      <c r="AD73" s="84">
        <v>37</v>
      </c>
      <c r="AE73" s="84">
        <v>41</v>
      </c>
      <c r="AF73" s="84">
        <v>29</v>
      </c>
      <c r="AG73" s="84">
        <v>31</v>
      </c>
      <c r="AH73" s="84">
        <v>45</v>
      </c>
      <c r="AI73" s="84">
        <v>40</v>
      </c>
      <c r="AJ73" s="84">
        <v>30</v>
      </c>
      <c r="AK73" s="84">
        <v>44</v>
      </c>
      <c r="AL73" s="84">
        <v>36</v>
      </c>
      <c r="AM73" s="84">
        <v>31</v>
      </c>
      <c r="AN73" s="84">
        <v>49</v>
      </c>
      <c r="AO73" s="84">
        <v>48</v>
      </c>
      <c r="AP73" s="84">
        <v>28</v>
      </c>
      <c r="AQ73" s="84">
        <v>25</v>
      </c>
      <c r="AR73" s="84">
        <v>41</v>
      </c>
      <c r="AS73" s="84">
        <v>24</v>
      </c>
      <c r="AT73" s="84">
        <v>25</v>
      </c>
      <c r="AU73" s="84">
        <v>47</v>
      </c>
      <c r="AV73" s="84">
        <v>33</v>
      </c>
      <c r="AW73" s="86">
        <v>30</v>
      </c>
      <c r="BC73" s="78"/>
    </row>
    <row r="74" spans="1:99" x14ac:dyDescent="0.3">
      <c r="A74" s="87" t="s">
        <v>111</v>
      </c>
      <c r="B74" s="88">
        <v>31</v>
      </c>
      <c r="C74" s="88">
        <v>32</v>
      </c>
      <c r="D74" s="88">
        <v>30</v>
      </c>
      <c r="E74" s="88">
        <v>30</v>
      </c>
      <c r="F74" s="87">
        <v>26</v>
      </c>
      <c r="G74" s="87">
        <v>20</v>
      </c>
      <c r="H74" s="87">
        <v>18</v>
      </c>
      <c r="I74" s="87">
        <v>16</v>
      </c>
      <c r="J74" s="87">
        <v>26</v>
      </c>
      <c r="K74" s="87">
        <v>27</v>
      </c>
      <c r="L74" s="87">
        <v>20</v>
      </c>
      <c r="M74" s="87">
        <v>27</v>
      </c>
      <c r="N74" s="87">
        <v>24</v>
      </c>
      <c r="O74" s="87">
        <v>34</v>
      </c>
      <c r="P74" s="87">
        <v>16</v>
      </c>
      <c r="Q74" s="87">
        <v>21</v>
      </c>
      <c r="R74" s="87">
        <v>21</v>
      </c>
      <c r="S74" s="87">
        <v>29</v>
      </c>
      <c r="T74" s="87">
        <v>20</v>
      </c>
      <c r="U74" s="87">
        <v>16</v>
      </c>
      <c r="V74" s="87">
        <v>26</v>
      </c>
      <c r="W74" s="87">
        <v>21</v>
      </c>
      <c r="X74" s="87">
        <v>17</v>
      </c>
      <c r="Y74" s="87">
        <v>20</v>
      </c>
      <c r="Z74" s="87">
        <v>22</v>
      </c>
      <c r="AA74" s="87">
        <v>14</v>
      </c>
      <c r="AB74" s="87">
        <v>27</v>
      </c>
      <c r="AC74" s="87">
        <v>20</v>
      </c>
      <c r="AD74" s="87">
        <v>35</v>
      </c>
      <c r="AE74" s="87">
        <v>28</v>
      </c>
      <c r="AF74" s="87">
        <v>20</v>
      </c>
      <c r="AG74" s="87">
        <v>22</v>
      </c>
      <c r="AH74" s="87">
        <v>41</v>
      </c>
      <c r="AI74" s="87">
        <v>42</v>
      </c>
      <c r="AJ74" s="87">
        <v>37</v>
      </c>
      <c r="AK74" s="87">
        <v>34</v>
      </c>
      <c r="AL74" s="87">
        <v>36</v>
      </c>
      <c r="AM74" s="87">
        <v>36</v>
      </c>
      <c r="AN74" s="87">
        <v>47</v>
      </c>
      <c r="AO74" s="87">
        <v>39</v>
      </c>
      <c r="AP74" s="87">
        <v>38</v>
      </c>
      <c r="AQ74" s="87">
        <v>23</v>
      </c>
      <c r="AR74" s="87">
        <v>29</v>
      </c>
      <c r="AS74" s="87">
        <v>41</v>
      </c>
      <c r="AT74" s="87">
        <v>19</v>
      </c>
      <c r="AU74" s="87">
        <v>25</v>
      </c>
      <c r="AV74" s="87">
        <v>23</v>
      </c>
      <c r="AW74" s="89">
        <v>17</v>
      </c>
      <c r="BC74" s="78"/>
    </row>
    <row r="75" spans="1:99" x14ac:dyDescent="0.3">
      <c r="A75" s="90" t="s">
        <v>112</v>
      </c>
      <c r="B75" s="91">
        <v>16</v>
      </c>
      <c r="C75" s="91">
        <v>36</v>
      </c>
      <c r="D75" s="91">
        <v>30</v>
      </c>
      <c r="E75" s="91">
        <v>41</v>
      </c>
      <c r="F75" s="90">
        <v>36</v>
      </c>
      <c r="G75" s="90">
        <v>19</v>
      </c>
      <c r="H75" s="90">
        <v>17</v>
      </c>
      <c r="I75" s="90">
        <v>28</v>
      </c>
      <c r="J75" s="90">
        <v>26</v>
      </c>
      <c r="K75" s="90">
        <v>16</v>
      </c>
      <c r="L75" s="90">
        <v>11</v>
      </c>
      <c r="M75" s="90">
        <v>22</v>
      </c>
      <c r="N75" s="90">
        <v>24</v>
      </c>
      <c r="O75" s="90">
        <v>23</v>
      </c>
      <c r="P75" s="90">
        <v>30</v>
      </c>
      <c r="Q75" s="90">
        <v>16</v>
      </c>
      <c r="R75" s="90">
        <v>15</v>
      </c>
      <c r="S75" s="90">
        <v>17</v>
      </c>
      <c r="T75" s="90">
        <v>17</v>
      </c>
      <c r="U75" s="90">
        <v>21</v>
      </c>
      <c r="V75" s="90">
        <v>25</v>
      </c>
      <c r="W75" s="90">
        <v>42</v>
      </c>
      <c r="X75" s="90">
        <v>20</v>
      </c>
      <c r="Y75" s="90">
        <v>22</v>
      </c>
      <c r="Z75" s="90">
        <v>34</v>
      </c>
      <c r="AA75" s="90">
        <v>54</v>
      </c>
      <c r="AB75" s="90">
        <v>29</v>
      </c>
      <c r="AC75" s="90">
        <v>24</v>
      </c>
      <c r="AD75" s="90">
        <v>48</v>
      </c>
      <c r="AE75" s="90">
        <v>34</v>
      </c>
      <c r="AF75" s="90">
        <v>30</v>
      </c>
      <c r="AG75" s="90">
        <v>46</v>
      </c>
      <c r="AH75" s="90">
        <v>39</v>
      </c>
      <c r="AI75" s="90">
        <v>33</v>
      </c>
      <c r="AJ75" s="90">
        <v>22</v>
      </c>
      <c r="AK75" s="90">
        <v>23</v>
      </c>
      <c r="AL75" s="90">
        <v>25</v>
      </c>
      <c r="AM75" s="90">
        <v>26</v>
      </c>
      <c r="AN75" s="90">
        <v>24</v>
      </c>
      <c r="AO75" s="90">
        <v>27</v>
      </c>
      <c r="AP75" s="90">
        <v>27</v>
      </c>
      <c r="AQ75" s="90">
        <v>23</v>
      </c>
      <c r="AR75" s="90">
        <v>26</v>
      </c>
      <c r="AS75" s="90">
        <v>23</v>
      </c>
      <c r="AT75" s="90">
        <v>41</v>
      </c>
      <c r="AU75" s="90">
        <v>31</v>
      </c>
      <c r="AV75" s="90">
        <v>38</v>
      </c>
      <c r="AW75" s="92">
        <v>24</v>
      </c>
      <c r="BC75" s="78"/>
    </row>
    <row r="76" spans="1:99" x14ac:dyDescent="0.3">
      <c r="A76" s="93" t="s">
        <v>113</v>
      </c>
      <c r="B76" s="94">
        <v>34</v>
      </c>
      <c r="C76" s="94">
        <v>39</v>
      </c>
      <c r="D76" s="94">
        <v>46</v>
      </c>
      <c r="E76" s="94">
        <v>42</v>
      </c>
      <c r="F76" s="93">
        <v>45</v>
      </c>
      <c r="G76" s="93">
        <v>30</v>
      </c>
      <c r="H76" s="93">
        <v>31</v>
      </c>
      <c r="I76" s="93">
        <v>42</v>
      </c>
      <c r="J76" s="93">
        <v>32</v>
      </c>
      <c r="K76" s="93">
        <v>31</v>
      </c>
      <c r="L76" s="93">
        <v>27</v>
      </c>
      <c r="M76" s="93">
        <v>41</v>
      </c>
      <c r="N76" s="93">
        <v>29</v>
      </c>
      <c r="O76" s="93">
        <v>37</v>
      </c>
      <c r="P76" s="93">
        <v>17</v>
      </c>
      <c r="Q76" s="93">
        <v>32</v>
      </c>
      <c r="R76" s="93">
        <v>34</v>
      </c>
      <c r="S76" s="93">
        <v>25</v>
      </c>
      <c r="T76" s="93">
        <v>36</v>
      </c>
      <c r="U76" s="93">
        <v>18</v>
      </c>
      <c r="V76" s="93">
        <v>45</v>
      </c>
      <c r="W76" s="93">
        <v>42</v>
      </c>
      <c r="X76" s="93">
        <v>56</v>
      </c>
      <c r="Y76" s="93">
        <v>30</v>
      </c>
      <c r="Z76" s="93">
        <v>28</v>
      </c>
      <c r="AA76" s="93">
        <v>28</v>
      </c>
      <c r="AB76" s="93">
        <v>50</v>
      </c>
      <c r="AC76" s="93">
        <v>34</v>
      </c>
      <c r="AD76" s="93">
        <v>34</v>
      </c>
      <c r="AE76" s="93">
        <v>29</v>
      </c>
      <c r="AF76" s="93">
        <v>27</v>
      </c>
      <c r="AG76" s="93">
        <v>31</v>
      </c>
      <c r="AH76" s="93">
        <v>37</v>
      </c>
      <c r="AI76" s="93">
        <v>34</v>
      </c>
      <c r="AJ76" s="93">
        <v>33</v>
      </c>
      <c r="AK76" s="93">
        <v>27</v>
      </c>
      <c r="AL76" s="93">
        <v>23</v>
      </c>
      <c r="AM76" s="93">
        <v>47</v>
      </c>
      <c r="AN76" s="93">
        <v>52</v>
      </c>
      <c r="AO76" s="93">
        <v>33</v>
      </c>
      <c r="AP76" s="93">
        <v>38</v>
      </c>
      <c r="AQ76" s="93">
        <v>24</v>
      </c>
      <c r="AR76" s="93">
        <v>30</v>
      </c>
      <c r="AS76" s="93">
        <v>67</v>
      </c>
      <c r="AT76" s="93">
        <v>31</v>
      </c>
      <c r="AU76" s="93">
        <v>46</v>
      </c>
      <c r="AV76" s="93">
        <v>25</v>
      </c>
      <c r="AW76" s="95">
        <v>48</v>
      </c>
      <c r="BC76" s="78"/>
    </row>
    <row r="77" spans="1:99" x14ac:dyDescent="0.3">
      <c r="A77" s="87" t="s">
        <v>114</v>
      </c>
      <c r="B77" s="88">
        <v>43</v>
      </c>
      <c r="C77" s="88">
        <v>48</v>
      </c>
      <c r="D77" s="88">
        <v>37</v>
      </c>
      <c r="E77" s="88">
        <v>34</v>
      </c>
      <c r="F77" s="87">
        <v>40</v>
      </c>
      <c r="G77" s="87">
        <v>31</v>
      </c>
      <c r="H77" s="87">
        <v>24</v>
      </c>
      <c r="I77" s="87">
        <v>27</v>
      </c>
      <c r="J77" s="87">
        <v>34</v>
      </c>
      <c r="K77" s="87">
        <v>36</v>
      </c>
      <c r="L77" s="87">
        <v>80</v>
      </c>
      <c r="M77" s="87">
        <v>39</v>
      </c>
      <c r="N77" s="87">
        <v>29</v>
      </c>
      <c r="O77" s="87">
        <v>40</v>
      </c>
      <c r="P77" s="87">
        <v>30</v>
      </c>
      <c r="Q77" s="87">
        <v>17</v>
      </c>
      <c r="R77" s="87">
        <v>27</v>
      </c>
      <c r="S77" s="87">
        <v>32</v>
      </c>
      <c r="T77" s="87">
        <v>35</v>
      </c>
      <c r="U77" s="87">
        <v>27</v>
      </c>
      <c r="V77" s="87">
        <v>36</v>
      </c>
      <c r="W77" s="87">
        <v>34</v>
      </c>
      <c r="X77" s="87">
        <v>40</v>
      </c>
      <c r="Y77" s="87">
        <v>38</v>
      </c>
      <c r="Z77" s="87">
        <v>31</v>
      </c>
      <c r="AA77" s="87">
        <v>22</v>
      </c>
      <c r="AB77" s="87">
        <v>26</v>
      </c>
      <c r="AC77" s="87">
        <v>32</v>
      </c>
      <c r="AD77" s="87">
        <v>25</v>
      </c>
      <c r="AE77" s="87">
        <v>49</v>
      </c>
      <c r="AF77" s="87">
        <v>32</v>
      </c>
      <c r="AG77" s="87">
        <v>20</v>
      </c>
      <c r="AH77" s="87">
        <v>40</v>
      </c>
      <c r="AI77" s="87">
        <v>35</v>
      </c>
      <c r="AJ77" s="87">
        <v>27</v>
      </c>
      <c r="AK77" s="87">
        <v>39</v>
      </c>
      <c r="AL77" s="87">
        <v>29</v>
      </c>
      <c r="AM77" s="87">
        <v>23</v>
      </c>
      <c r="AN77" s="87">
        <v>41</v>
      </c>
      <c r="AO77" s="87">
        <v>59</v>
      </c>
      <c r="AP77" s="87">
        <v>52</v>
      </c>
      <c r="AQ77" s="87">
        <v>26</v>
      </c>
      <c r="AR77" s="87">
        <v>36</v>
      </c>
      <c r="AS77" s="87">
        <v>45</v>
      </c>
      <c r="AT77" s="87">
        <v>29</v>
      </c>
      <c r="AU77" s="87">
        <v>33</v>
      </c>
      <c r="AV77" s="87">
        <v>34</v>
      </c>
      <c r="AW77" s="89">
        <v>23</v>
      </c>
      <c r="BC77" s="78"/>
    </row>
    <row r="78" spans="1:99" x14ac:dyDescent="0.3">
      <c r="A78" s="96" t="s">
        <v>115</v>
      </c>
      <c r="B78" s="97">
        <v>37</v>
      </c>
      <c r="C78" s="97">
        <v>46</v>
      </c>
      <c r="D78" s="97">
        <v>46</v>
      </c>
      <c r="E78" s="97">
        <v>40</v>
      </c>
      <c r="F78" s="96">
        <v>36</v>
      </c>
      <c r="G78" s="96">
        <v>30</v>
      </c>
      <c r="H78" s="96">
        <v>37</v>
      </c>
      <c r="I78" s="96">
        <v>34</v>
      </c>
      <c r="J78" s="96">
        <v>43</v>
      </c>
      <c r="K78" s="96">
        <v>39</v>
      </c>
      <c r="L78" s="96">
        <v>30</v>
      </c>
      <c r="M78" s="96">
        <v>35</v>
      </c>
      <c r="N78" s="96">
        <v>22</v>
      </c>
      <c r="O78" s="96">
        <v>28</v>
      </c>
      <c r="P78" s="96">
        <v>33</v>
      </c>
      <c r="Q78" s="96">
        <v>58</v>
      </c>
      <c r="R78" s="96">
        <v>38</v>
      </c>
      <c r="S78" s="96">
        <v>35</v>
      </c>
      <c r="T78" s="96">
        <v>30</v>
      </c>
      <c r="U78" s="96">
        <v>29</v>
      </c>
      <c r="V78" s="96">
        <v>24</v>
      </c>
      <c r="W78" s="96">
        <v>46</v>
      </c>
      <c r="X78" s="96">
        <v>31</v>
      </c>
      <c r="Y78" s="96">
        <v>43</v>
      </c>
      <c r="Z78" s="96">
        <v>42</v>
      </c>
      <c r="AA78" s="96">
        <v>38</v>
      </c>
      <c r="AB78" s="96">
        <v>35</v>
      </c>
      <c r="AC78" s="96">
        <v>30</v>
      </c>
      <c r="AD78" s="96">
        <v>41</v>
      </c>
      <c r="AE78" s="96">
        <v>47</v>
      </c>
      <c r="AF78" s="96">
        <v>28</v>
      </c>
      <c r="AG78" s="96">
        <v>40</v>
      </c>
      <c r="AH78" s="96">
        <v>49</v>
      </c>
      <c r="AI78" s="96">
        <v>52</v>
      </c>
      <c r="AJ78" s="96">
        <v>46</v>
      </c>
      <c r="AK78" s="96">
        <v>33</v>
      </c>
      <c r="AL78" s="96">
        <v>39</v>
      </c>
      <c r="AM78" s="96">
        <v>73</v>
      </c>
      <c r="AN78" s="96">
        <v>41</v>
      </c>
      <c r="AO78" s="96">
        <v>50</v>
      </c>
      <c r="AP78" s="96">
        <v>38</v>
      </c>
      <c r="AQ78" s="96">
        <v>50</v>
      </c>
      <c r="AR78" s="96">
        <v>53</v>
      </c>
      <c r="AS78" s="96">
        <v>53</v>
      </c>
      <c r="AT78" s="96">
        <v>88</v>
      </c>
      <c r="AU78" s="96">
        <v>98</v>
      </c>
      <c r="AV78" s="96">
        <v>57</v>
      </c>
      <c r="AW78" s="98">
        <v>42</v>
      </c>
      <c r="BC78" s="78"/>
    </row>
    <row r="79" spans="1:99" x14ac:dyDescent="0.3">
      <c r="A79" s="96" t="s">
        <v>116</v>
      </c>
      <c r="B79" s="97">
        <v>49</v>
      </c>
      <c r="C79" s="97">
        <v>33</v>
      </c>
      <c r="D79" s="97">
        <v>45</v>
      </c>
      <c r="E79" s="97">
        <v>44</v>
      </c>
      <c r="F79" s="96">
        <v>36</v>
      </c>
      <c r="G79" s="96">
        <v>22</v>
      </c>
      <c r="H79" s="96">
        <v>28</v>
      </c>
      <c r="I79" s="96">
        <v>49</v>
      </c>
      <c r="J79" s="96">
        <v>61</v>
      </c>
      <c r="K79" s="96">
        <v>26</v>
      </c>
      <c r="L79" s="96">
        <v>29</v>
      </c>
      <c r="M79" s="96">
        <v>34</v>
      </c>
      <c r="N79" s="96">
        <v>66</v>
      </c>
      <c r="O79" s="96">
        <v>41</v>
      </c>
      <c r="P79" s="96">
        <v>56</v>
      </c>
      <c r="Q79" s="96">
        <v>33</v>
      </c>
      <c r="R79" s="96">
        <v>48</v>
      </c>
      <c r="S79" s="96">
        <v>32</v>
      </c>
      <c r="T79" s="96">
        <v>33</v>
      </c>
      <c r="U79" s="96">
        <v>31</v>
      </c>
      <c r="V79" s="96">
        <v>44</v>
      </c>
      <c r="W79" s="96">
        <v>40</v>
      </c>
      <c r="X79" s="96">
        <v>42</v>
      </c>
      <c r="Y79" s="96">
        <v>48</v>
      </c>
      <c r="Z79" s="96">
        <v>39</v>
      </c>
      <c r="AA79" s="96">
        <v>48</v>
      </c>
      <c r="AB79" s="96">
        <v>48</v>
      </c>
      <c r="AC79" s="96">
        <v>34</v>
      </c>
      <c r="AD79" s="96">
        <v>51</v>
      </c>
      <c r="AE79" s="96">
        <v>42</v>
      </c>
      <c r="AF79" s="96">
        <v>41</v>
      </c>
      <c r="AG79" s="96">
        <v>63</v>
      </c>
      <c r="AH79" s="96">
        <v>44</v>
      </c>
      <c r="AI79" s="96">
        <v>69</v>
      </c>
      <c r="AJ79" s="96">
        <v>58</v>
      </c>
      <c r="AK79" s="96">
        <v>55</v>
      </c>
      <c r="AL79" s="96">
        <v>41</v>
      </c>
      <c r="AM79" s="96">
        <v>80</v>
      </c>
      <c r="AN79" s="96">
        <v>116</v>
      </c>
      <c r="AO79" s="96">
        <v>74</v>
      </c>
      <c r="AP79" s="96">
        <v>79</v>
      </c>
      <c r="AQ79" s="96">
        <v>89</v>
      </c>
      <c r="AR79" s="96">
        <v>93</v>
      </c>
      <c r="AS79" s="96">
        <v>72</v>
      </c>
      <c r="AT79" s="96">
        <v>79</v>
      </c>
      <c r="AU79" s="96">
        <v>74</v>
      </c>
      <c r="AV79" s="96">
        <v>62</v>
      </c>
      <c r="AW79" s="98">
        <v>65</v>
      </c>
      <c r="BC79" s="78"/>
    </row>
    <row r="80" spans="1:99" x14ac:dyDescent="0.3">
      <c r="A80" s="90" t="s">
        <v>117</v>
      </c>
      <c r="B80" s="91">
        <v>40</v>
      </c>
      <c r="C80" s="91">
        <v>31</v>
      </c>
      <c r="D80" s="91">
        <v>41</v>
      </c>
      <c r="E80" s="91">
        <v>39</v>
      </c>
      <c r="F80" s="90">
        <v>23</v>
      </c>
      <c r="G80" s="90">
        <v>36</v>
      </c>
      <c r="H80" s="90">
        <v>29</v>
      </c>
      <c r="I80" s="90">
        <v>22</v>
      </c>
      <c r="J80" s="90">
        <v>16</v>
      </c>
      <c r="K80" s="90">
        <v>32</v>
      </c>
      <c r="L80" s="90">
        <v>16</v>
      </c>
      <c r="M80" s="90">
        <v>18</v>
      </c>
      <c r="N80" s="90">
        <v>24</v>
      </c>
      <c r="O80" s="90">
        <v>19</v>
      </c>
      <c r="P80" s="90">
        <v>17</v>
      </c>
      <c r="Q80" s="90">
        <v>13</v>
      </c>
      <c r="R80" s="90">
        <v>16</v>
      </c>
      <c r="S80" s="90">
        <v>18</v>
      </c>
      <c r="T80" s="90">
        <v>21</v>
      </c>
      <c r="U80" s="90">
        <v>13</v>
      </c>
      <c r="V80" s="90">
        <v>14</v>
      </c>
      <c r="W80" s="90">
        <v>23</v>
      </c>
      <c r="X80" s="90">
        <v>14</v>
      </c>
      <c r="Y80" s="90">
        <v>25</v>
      </c>
      <c r="Z80" s="90">
        <v>46</v>
      </c>
      <c r="AA80" s="90">
        <v>23</v>
      </c>
      <c r="AB80" s="90">
        <v>23</v>
      </c>
      <c r="AC80" s="90">
        <v>20</v>
      </c>
      <c r="AD80" s="90">
        <v>43</v>
      </c>
      <c r="AE80" s="90">
        <v>25</v>
      </c>
      <c r="AF80" s="90">
        <v>29</v>
      </c>
      <c r="AG80" s="90">
        <v>31</v>
      </c>
      <c r="AH80" s="90">
        <v>30</v>
      </c>
      <c r="AI80" s="90">
        <v>40</v>
      </c>
      <c r="AJ80" s="90">
        <v>33</v>
      </c>
      <c r="AK80" s="90">
        <v>34</v>
      </c>
      <c r="AL80" s="90">
        <v>27</v>
      </c>
      <c r="AM80" s="90">
        <v>30</v>
      </c>
      <c r="AN80" s="90">
        <v>24</v>
      </c>
      <c r="AO80" s="90">
        <v>44</v>
      </c>
      <c r="AP80" s="90">
        <v>25</v>
      </c>
      <c r="AQ80" s="90">
        <v>31</v>
      </c>
      <c r="AR80" s="90">
        <v>26</v>
      </c>
      <c r="AS80" s="90">
        <v>27</v>
      </c>
      <c r="AT80" s="90">
        <v>30</v>
      </c>
      <c r="AU80" s="90">
        <v>28</v>
      </c>
      <c r="AV80" s="90">
        <v>14</v>
      </c>
      <c r="AW80" s="92">
        <v>26</v>
      </c>
      <c r="BC80" s="78"/>
    </row>
    <row r="81" spans="1:99" x14ac:dyDescent="0.3">
      <c r="A81" s="93" t="s">
        <v>118</v>
      </c>
      <c r="B81" s="94">
        <v>25</v>
      </c>
      <c r="C81" s="94">
        <v>13</v>
      </c>
      <c r="D81" s="94">
        <v>14</v>
      </c>
      <c r="E81" s="94">
        <v>6</v>
      </c>
      <c r="F81" s="93">
        <v>18</v>
      </c>
      <c r="G81" s="93">
        <v>13</v>
      </c>
      <c r="H81" s="93">
        <v>8</v>
      </c>
      <c r="I81" s="93">
        <v>15</v>
      </c>
      <c r="J81" s="93">
        <v>13</v>
      </c>
      <c r="K81" s="93">
        <v>27</v>
      </c>
      <c r="L81" s="93">
        <v>10</v>
      </c>
      <c r="M81" s="93">
        <v>15</v>
      </c>
      <c r="N81" s="93">
        <v>5</v>
      </c>
      <c r="O81" s="93">
        <v>14</v>
      </c>
      <c r="P81" s="93">
        <v>9</v>
      </c>
      <c r="Q81" s="93">
        <v>7</v>
      </c>
      <c r="R81" s="93">
        <v>9</v>
      </c>
      <c r="S81" s="93">
        <v>16</v>
      </c>
      <c r="T81" s="93">
        <v>11</v>
      </c>
      <c r="U81" s="93">
        <v>11</v>
      </c>
      <c r="V81" s="93">
        <v>13</v>
      </c>
      <c r="W81" s="93">
        <v>11</v>
      </c>
      <c r="X81" s="93">
        <v>5</v>
      </c>
      <c r="Y81" s="93">
        <v>18</v>
      </c>
      <c r="Z81" s="93">
        <v>22</v>
      </c>
      <c r="AA81" s="93">
        <v>14</v>
      </c>
      <c r="AB81" s="93">
        <v>12</v>
      </c>
      <c r="AC81" s="93">
        <v>10</v>
      </c>
      <c r="AD81" s="93">
        <v>22</v>
      </c>
      <c r="AE81" s="93">
        <v>6</v>
      </c>
      <c r="AF81" s="93">
        <v>11</v>
      </c>
      <c r="AG81" s="93">
        <v>11</v>
      </c>
      <c r="AH81" s="93">
        <v>42</v>
      </c>
      <c r="AI81" s="93">
        <v>8</v>
      </c>
      <c r="AJ81" s="93">
        <v>13</v>
      </c>
      <c r="AK81" s="93">
        <v>37</v>
      </c>
      <c r="AL81" s="93">
        <v>20</v>
      </c>
      <c r="AM81" s="93">
        <v>12</v>
      </c>
      <c r="AN81" s="93">
        <v>10</v>
      </c>
      <c r="AO81" s="93">
        <v>20</v>
      </c>
      <c r="AP81" s="93">
        <v>33</v>
      </c>
      <c r="AQ81" s="93">
        <v>25</v>
      </c>
      <c r="AR81" s="93">
        <v>8</v>
      </c>
      <c r="AS81" s="93">
        <v>167</v>
      </c>
      <c r="AT81" s="93">
        <v>60</v>
      </c>
      <c r="AU81" s="93">
        <v>19</v>
      </c>
      <c r="AV81" s="93">
        <v>19</v>
      </c>
      <c r="AW81" s="95">
        <v>12</v>
      </c>
      <c r="BC81" s="78"/>
    </row>
    <row r="82" spans="1:99" x14ac:dyDescent="0.3">
      <c r="A82" s="87" t="s">
        <v>119</v>
      </c>
      <c r="B82" s="88">
        <v>35</v>
      </c>
      <c r="C82" s="88">
        <v>37</v>
      </c>
      <c r="D82" s="88">
        <v>30</v>
      </c>
      <c r="E82" s="88">
        <v>26</v>
      </c>
      <c r="F82" s="87">
        <v>18</v>
      </c>
      <c r="G82" s="87">
        <v>19</v>
      </c>
      <c r="H82" s="87">
        <v>24</v>
      </c>
      <c r="I82" s="87">
        <v>29</v>
      </c>
      <c r="J82" s="87">
        <v>26</v>
      </c>
      <c r="K82" s="87">
        <v>39</v>
      </c>
      <c r="L82" s="87">
        <v>27</v>
      </c>
      <c r="M82" s="87">
        <v>25</v>
      </c>
      <c r="N82" s="87">
        <v>31</v>
      </c>
      <c r="O82" s="87">
        <v>37</v>
      </c>
      <c r="P82" s="87">
        <v>14</v>
      </c>
      <c r="Q82" s="87">
        <v>21</v>
      </c>
      <c r="R82" s="87">
        <v>38</v>
      </c>
      <c r="S82" s="87">
        <v>19</v>
      </c>
      <c r="T82" s="87">
        <v>20</v>
      </c>
      <c r="U82" s="87">
        <v>41</v>
      </c>
      <c r="V82" s="87">
        <v>22</v>
      </c>
      <c r="W82" s="87">
        <v>39</v>
      </c>
      <c r="X82" s="87">
        <v>27</v>
      </c>
      <c r="Y82" s="87">
        <v>34</v>
      </c>
      <c r="Z82" s="87">
        <v>30</v>
      </c>
      <c r="AA82" s="87">
        <v>24</v>
      </c>
      <c r="AB82" s="87">
        <v>24</v>
      </c>
      <c r="AC82" s="87">
        <v>30</v>
      </c>
      <c r="AD82" s="87">
        <v>42</v>
      </c>
      <c r="AE82" s="87">
        <v>34</v>
      </c>
      <c r="AF82" s="87">
        <v>35</v>
      </c>
      <c r="AG82" s="87">
        <v>25</v>
      </c>
      <c r="AH82" s="87">
        <v>23</v>
      </c>
      <c r="AI82" s="87">
        <v>33</v>
      </c>
      <c r="AJ82" s="87">
        <v>20</v>
      </c>
      <c r="AK82" s="87">
        <v>24</v>
      </c>
      <c r="AL82" s="87">
        <v>31</v>
      </c>
      <c r="AM82" s="87">
        <v>25</v>
      </c>
      <c r="AN82" s="87">
        <v>22</v>
      </c>
      <c r="AO82" s="87">
        <v>25</v>
      </c>
      <c r="AP82" s="87">
        <v>26</v>
      </c>
      <c r="AQ82" s="87">
        <v>27</v>
      </c>
      <c r="AR82" s="87">
        <v>29</v>
      </c>
      <c r="AS82" s="87">
        <v>35</v>
      </c>
      <c r="AT82" s="87">
        <v>33</v>
      </c>
      <c r="AU82" s="87">
        <v>33</v>
      </c>
      <c r="AV82" s="87">
        <v>25</v>
      </c>
      <c r="AW82" s="89">
        <v>26</v>
      </c>
      <c r="BC82" s="78"/>
    </row>
    <row r="83" spans="1:99" x14ac:dyDescent="0.3">
      <c r="A83" s="90" t="s">
        <v>120</v>
      </c>
      <c r="B83" s="91">
        <v>25</v>
      </c>
      <c r="C83" s="91">
        <v>34</v>
      </c>
      <c r="D83" s="91">
        <v>39</v>
      </c>
      <c r="E83" s="91">
        <v>47</v>
      </c>
      <c r="F83" s="90">
        <v>28</v>
      </c>
      <c r="G83" s="90">
        <v>29</v>
      </c>
      <c r="H83" s="90">
        <v>39</v>
      </c>
      <c r="I83" s="90">
        <v>31</v>
      </c>
      <c r="J83" s="90">
        <v>33</v>
      </c>
      <c r="K83" s="90">
        <v>27</v>
      </c>
      <c r="L83" s="90">
        <v>24</v>
      </c>
      <c r="M83" s="90">
        <v>29</v>
      </c>
      <c r="N83" s="90">
        <v>26</v>
      </c>
      <c r="O83" s="90">
        <v>23</v>
      </c>
      <c r="P83" s="90">
        <v>26</v>
      </c>
      <c r="Q83" s="90">
        <v>27</v>
      </c>
      <c r="R83" s="90">
        <v>43</v>
      </c>
      <c r="S83" s="90">
        <v>24</v>
      </c>
      <c r="T83" s="90">
        <v>40</v>
      </c>
      <c r="U83" s="90">
        <v>24</v>
      </c>
      <c r="V83" s="90">
        <v>20</v>
      </c>
      <c r="W83" s="90">
        <v>33</v>
      </c>
      <c r="X83" s="90">
        <v>55</v>
      </c>
      <c r="Y83" s="90">
        <v>22</v>
      </c>
      <c r="Z83" s="90">
        <v>29</v>
      </c>
      <c r="AA83" s="90">
        <v>34</v>
      </c>
      <c r="AB83" s="90">
        <v>37</v>
      </c>
      <c r="AC83" s="90">
        <v>28</v>
      </c>
      <c r="AD83" s="90">
        <v>23</v>
      </c>
      <c r="AE83" s="90">
        <v>21</v>
      </c>
      <c r="AF83" s="90">
        <v>24</v>
      </c>
      <c r="AG83" s="90">
        <v>31</v>
      </c>
      <c r="AH83" s="90">
        <v>29</v>
      </c>
      <c r="AI83" s="90">
        <v>32</v>
      </c>
      <c r="AJ83" s="90">
        <v>26</v>
      </c>
      <c r="AK83" s="90">
        <v>22</v>
      </c>
      <c r="AL83" s="90">
        <v>30</v>
      </c>
      <c r="AM83" s="90">
        <v>49</v>
      </c>
      <c r="AN83" s="90">
        <v>53</v>
      </c>
      <c r="AO83" s="90">
        <v>57</v>
      </c>
      <c r="AP83" s="90">
        <v>73</v>
      </c>
      <c r="AQ83" s="90">
        <v>52</v>
      </c>
      <c r="AR83" s="90">
        <v>34</v>
      </c>
      <c r="AS83" s="90">
        <v>46</v>
      </c>
      <c r="AT83" s="90">
        <v>26</v>
      </c>
      <c r="AU83" s="90">
        <v>44</v>
      </c>
      <c r="AV83" s="90">
        <v>22</v>
      </c>
      <c r="AW83" s="92">
        <v>41</v>
      </c>
      <c r="BC83" s="78"/>
    </row>
    <row r="84" spans="1:99" x14ac:dyDescent="0.3">
      <c r="A84" s="93" t="s">
        <v>121</v>
      </c>
      <c r="B84" s="94">
        <v>37</v>
      </c>
      <c r="C84" s="94">
        <v>33</v>
      </c>
      <c r="D84" s="94">
        <v>34</v>
      </c>
      <c r="E84" s="94">
        <v>25</v>
      </c>
      <c r="F84" s="93">
        <v>47</v>
      </c>
      <c r="G84" s="93">
        <v>42</v>
      </c>
      <c r="H84" s="93">
        <v>48</v>
      </c>
      <c r="I84" s="93">
        <v>33</v>
      </c>
      <c r="J84" s="93">
        <v>32</v>
      </c>
      <c r="K84" s="93">
        <v>24</v>
      </c>
      <c r="L84" s="93">
        <v>34</v>
      </c>
      <c r="M84" s="93">
        <v>55</v>
      </c>
      <c r="N84" s="93">
        <v>30</v>
      </c>
      <c r="O84" s="93">
        <v>46</v>
      </c>
      <c r="P84" s="93">
        <v>38</v>
      </c>
      <c r="Q84" s="93">
        <v>16</v>
      </c>
      <c r="R84" s="93">
        <v>26</v>
      </c>
      <c r="S84" s="93">
        <v>32</v>
      </c>
      <c r="T84" s="93">
        <v>33</v>
      </c>
      <c r="U84" s="93">
        <v>17</v>
      </c>
      <c r="V84" s="93">
        <v>21</v>
      </c>
      <c r="W84" s="93">
        <v>27</v>
      </c>
      <c r="X84" s="93">
        <v>27</v>
      </c>
      <c r="Y84" s="93">
        <v>23</v>
      </c>
      <c r="Z84" s="93">
        <v>22</v>
      </c>
      <c r="AA84" s="93">
        <v>45</v>
      </c>
      <c r="AB84" s="93">
        <v>25</v>
      </c>
      <c r="AC84" s="93">
        <v>19</v>
      </c>
      <c r="AD84" s="93">
        <v>28</v>
      </c>
      <c r="AE84" s="93">
        <v>18</v>
      </c>
      <c r="AF84" s="93">
        <v>20</v>
      </c>
      <c r="AG84" s="93">
        <v>38</v>
      </c>
      <c r="AH84" s="93">
        <v>24</v>
      </c>
      <c r="AI84" s="93">
        <v>19</v>
      </c>
      <c r="AJ84" s="93">
        <v>19</v>
      </c>
      <c r="AK84" s="93">
        <v>18</v>
      </c>
      <c r="AL84" s="93">
        <v>19</v>
      </c>
      <c r="AM84" s="93">
        <v>28</v>
      </c>
      <c r="AN84" s="93">
        <v>24</v>
      </c>
      <c r="AO84" s="93">
        <v>25</v>
      </c>
      <c r="AP84" s="93">
        <v>38</v>
      </c>
      <c r="AQ84" s="93">
        <v>32</v>
      </c>
      <c r="AR84" s="93">
        <v>27</v>
      </c>
      <c r="AS84" s="93">
        <v>31</v>
      </c>
      <c r="AT84" s="93">
        <v>37</v>
      </c>
      <c r="AU84" s="93">
        <v>24</v>
      </c>
      <c r="AV84" s="93">
        <v>16</v>
      </c>
      <c r="AW84" s="95">
        <v>32</v>
      </c>
      <c r="AZ84" s="99">
        <v>40544</v>
      </c>
      <c r="BA84" s="99">
        <v>40575</v>
      </c>
      <c r="BB84" s="99">
        <v>40603</v>
      </c>
      <c r="BC84" s="99">
        <v>40634</v>
      </c>
      <c r="BD84" s="99">
        <v>40664</v>
      </c>
      <c r="BE84" s="99">
        <v>40695</v>
      </c>
      <c r="BF84" s="99">
        <v>40725</v>
      </c>
      <c r="BG84" s="99">
        <v>40756</v>
      </c>
      <c r="BH84" s="99">
        <v>40787</v>
      </c>
      <c r="BI84" s="99">
        <v>40817</v>
      </c>
      <c r="BJ84" s="99">
        <v>40848</v>
      </c>
      <c r="BK84" s="99">
        <v>40878</v>
      </c>
      <c r="BL84" s="99">
        <v>40909</v>
      </c>
      <c r="BM84" s="99">
        <v>40940</v>
      </c>
      <c r="BN84" s="99">
        <v>40969</v>
      </c>
      <c r="BO84" s="99">
        <v>41000</v>
      </c>
      <c r="BP84" s="99">
        <v>41030</v>
      </c>
      <c r="BQ84" s="99">
        <v>41061</v>
      </c>
      <c r="BR84" s="99">
        <v>41091</v>
      </c>
      <c r="BS84" s="99">
        <v>41122</v>
      </c>
      <c r="BT84" s="99">
        <v>41153</v>
      </c>
      <c r="BU84" s="99">
        <v>41183</v>
      </c>
      <c r="BV84" s="99">
        <v>41214</v>
      </c>
      <c r="BW84" s="99">
        <v>41244</v>
      </c>
      <c r="BX84" s="99">
        <v>41275</v>
      </c>
      <c r="BY84" s="99">
        <v>41306</v>
      </c>
      <c r="BZ84" s="99">
        <v>41334</v>
      </c>
      <c r="CA84" s="99">
        <v>41365</v>
      </c>
      <c r="CB84" s="99">
        <v>41395</v>
      </c>
      <c r="CC84" s="99">
        <v>41426</v>
      </c>
      <c r="CD84" s="99">
        <v>41456</v>
      </c>
      <c r="CE84" s="99">
        <v>41487</v>
      </c>
      <c r="CF84" s="99">
        <v>41518</v>
      </c>
      <c r="CG84" s="99">
        <v>41548</v>
      </c>
      <c r="CH84" s="99">
        <v>41579</v>
      </c>
      <c r="CI84" s="99">
        <v>41609</v>
      </c>
      <c r="CJ84" s="99">
        <v>41640</v>
      </c>
      <c r="CK84" s="99">
        <v>41671</v>
      </c>
      <c r="CL84" s="99">
        <v>41699</v>
      </c>
      <c r="CM84" s="99">
        <v>41730</v>
      </c>
      <c r="CN84" s="99">
        <v>41760</v>
      </c>
      <c r="CO84" s="99">
        <v>41791</v>
      </c>
      <c r="CP84" s="99">
        <v>41821</v>
      </c>
      <c r="CQ84" s="99">
        <v>41852</v>
      </c>
      <c r="CR84" s="99">
        <v>41883</v>
      </c>
      <c r="CS84" s="99">
        <v>41913</v>
      </c>
      <c r="CT84" s="99">
        <v>41944</v>
      </c>
      <c r="CU84" s="99">
        <v>41974</v>
      </c>
    </row>
    <row r="85" spans="1:99" x14ac:dyDescent="0.3">
      <c r="A85" s="96" t="s">
        <v>122</v>
      </c>
      <c r="B85" s="97">
        <v>42</v>
      </c>
      <c r="C85" s="97">
        <v>32</v>
      </c>
      <c r="D85" s="97">
        <v>43</v>
      </c>
      <c r="E85" s="97">
        <v>49</v>
      </c>
      <c r="F85" s="96">
        <v>35</v>
      </c>
      <c r="G85" s="96">
        <v>27</v>
      </c>
      <c r="H85" s="96">
        <v>31</v>
      </c>
      <c r="I85" s="96">
        <v>44</v>
      </c>
      <c r="J85" s="96">
        <v>27</v>
      </c>
      <c r="K85" s="96">
        <v>30</v>
      </c>
      <c r="L85" s="96">
        <v>18</v>
      </c>
      <c r="M85" s="96">
        <v>25</v>
      </c>
      <c r="N85" s="96">
        <v>13</v>
      </c>
      <c r="O85" s="96">
        <v>31</v>
      </c>
      <c r="P85" s="96">
        <v>33</v>
      </c>
      <c r="Q85" s="96">
        <v>26</v>
      </c>
      <c r="R85" s="96">
        <v>32</v>
      </c>
      <c r="S85" s="96">
        <v>19</v>
      </c>
      <c r="T85" s="96">
        <v>33</v>
      </c>
      <c r="U85" s="96">
        <v>23</v>
      </c>
      <c r="V85" s="96">
        <v>28</v>
      </c>
      <c r="W85" s="96">
        <v>23</v>
      </c>
      <c r="X85" s="96">
        <v>36</v>
      </c>
      <c r="Y85" s="96">
        <v>27</v>
      </c>
      <c r="Z85" s="96">
        <v>14</v>
      </c>
      <c r="AA85" s="96">
        <v>11</v>
      </c>
      <c r="AB85" s="96">
        <v>30</v>
      </c>
      <c r="AC85" s="96">
        <v>15</v>
      </c>
      <c r="AD85" s="96">
        <v>40</v>
      </c>
      <c r="AE85" s="96">
        <v>28</v>
      </c>
      <c r="AF85" s="96">
        <v>24</v>
      </c>
      <c r="AG85" s="96">
        <v>46</v>
      </c>
      <c r="AH85" s="96">
        <v>37</v>
      </c>
      <c r="AI85" s="96">
        <v>39</v>
      </c>
      <c r="AJ85" s="96">
        <v>38</v>
      </c>
      <c r="AK85" s="96">
        <v>17</v>
      </c>
      <c r="AL85" s="96">
        <v>33</v>
      </c>
      <c r="AM85" s="96">
        <v>34</v>
      </c>
      <c r="AN85" s="96">
        <v>41</v>
      </c>
      <c r="AO85" s="96">
        <v>35</v>
      </c>
      <c r="AP85" s="96">
        <v>34</v>
      </c>
      <c r="AQ85" s="96">
        <v>29</v>
      </c>
      <c r="AR85" s="96">
        <v>25</v>
      </c>
      <c r="AS85" s="96">
        <v>31</v>
      </c>
      <c r="AT85" s="96">
        <v>37</v>
      </c>
      <c r="AU85" s="96">
        <v>32</v>
      </c>
      <c r="AV85" s="96">
        <v>20</v>
      </c>
      <c r="AW85" s="98">
        <v>18</v>
      </c>
      <c r="AY85" s="100" t="s">
        <v>127</v>
      </c>
      <c r="AZ85" s="62">
        <v>156</v>
      </c>
      <c r="BA85" s="62">
        <v>146</v>
      </c>
      <c r="BB85" s="62">
        <v>128</v>
      </c>
      <c r="BC85" s="62">
        <v>113</v>
      </c>
      <c r="BD85" s="62">
        <v>113</v>
      </c>
      <c r="BE85" s="62">
        <v>104</v>
      </c>
      <c r="BF85" s="62">
        <v>102</v>
      </c>
      <c r="BG85" s="62">
        <v>133</v>
      </c>
      <c r="BH85" s="62">
        <v>117</v>
      </c>
      <c r="BI85" s="62">
        <v>128</v>
      </c>
      <c r="BJ85" s="62">
        <v>156</v>
      </c>
      <c r="BK85" s="62">
        <v>120</v>
      </c>
      <c r="BL85" s="62">
        <v>105</v>
      </c>
      <c r="BM85" s="62">
        <v>145</v>
      </c>
      <c r="BN85" s="62">
        <v>96</v>
      </c>
      <c r="BO85" s="62">
        <v>86</v>
      </c>
      <c r="BP85" s="62">
        <v>105</v>
      </c>
      <c r="BQ85" s="62">
        <v>108</v>
      </c>
      <c r="BR85" s="62">
        <v>102</v>
      </c>
      <c r="BS85" s="62">
        <v>101</v>
      </c>
      <c r="BT85" s="62">
        <v>112</v>
      </c>
      <c r="BU85" s="62">
        <v>117</v>
      </c>
      <c r="BV85" s="62">
        <v>105</v>
      </c>
      <c r="BW85" s="62">
        <v>118</v>
      </c>
      <c r="BX85" s="62">
        <v>125</v>
      </c>
      <c r="BY85" s="62">
        <v>89</v>
      </c>
      <c r="BZ85" s="62">
        <v>99</v>
      </c>
      <c r="CA85" s="62">
        <v>140</v>
      </c>
      <c r="CB85" s="62">
        <v>128</v>
      </c>
      <c r="CC85" s="62">
        <v>151</v>
      </c>
      <c r="CD85" s="62">
        <v>118</v>
      </c>
      <c r="CE85" s="62">
        <v>109</v>
      </c>
      <c r="CF85" s="62">
        <v>143</v>
      </c>
      <c r="CG85" s="62">
        <v>142</v>
      </c>
      <c r="CH85" s="62">
        <v>123</v>
      </c>
      <c r="CI85" s="62">
        <v>145</v>
      </c>
      <c r="CJ85" s="62">
        <v>135</v>
      </c>
      <c r="CK85" s="62">
        <v>140</v>
      </c>
      <c r="CL85" s="62">
        <v>145</v>
      </c>
      <c r="CM85" s="62">
        <v>162</v>
      </c>
      <c r="CN85" s="62">
        <v>148</v>
      </c>
      <c r="CO85" s="62">
        <v>101</v>
      </c>
      <c r="CP85" s="62">
        <v>135</v>
      </c>
      <c r="CQ85" s="62">
        <v>142</v>
      </c>
      <c r="CR85" s="62">
        <v>117</v>
      </c>
      <c r="CS85" s="62">
        <v>129</v>
      </c>
      <c r="CT85" s="62">
        <v>118</v>
      </c>
      <c r="CU85" s="62">
        <v>94</v>
      </c>
    </row>
    <row r="86" spans="1:99" x14ac:dyDescent="0.3">
      <c r="A86" s="87" t="s">
        <v>123</v>
      </c>
      <c r="B86" s="88">
        <v>47</v>
      </c>
      <c r="C86" s="88">
        <v>29</v>
      </c>
      <c r="D86" s="88">
        <v>31</v>
      </c>
      <c r="E86" s="88">
        <v>23</v>
      </c>
      <c r="F86" s="87">
        <v>29</v>
      </c>
      <c r="G86" s="87">
        <v>34</v>
      </c>
      <c r="H86" s="87">
        <v>36</v>
      </c>
      <c r="I86" s="87">
        <v>61</v>
      </c>
      <c r="J86" s="87">
        <v>31</v>
      </c>
      <c r="K86" s="87">
        <v>26</v>
      </c>
      <c r="L86" s="87">
        <v>29</v>
      </c>
      <c r="M86" s="87">
        <v>29</v>
      </c>
      <c r="N86" s="87">
        <v>21</v>
      </c>
      <c r="O86" s="87">
        <v>34</v>
      </c>
      <c r="P86" s="87">
        <v>36</v>
      </c>
      <c r="Q86" s="87">
        <v>27</v>
      </c>
      <c r="R86" s="87">
        <v>19</v>
      </c>
      <c r="S86" s="87">
        <v>28</v>
      </c>
      <c r="T86" s="87">
        <v>27</v>
      </c>
      <c r="U86" s="87">
        <v>17</v>
      </c>
      <c r="V86" s="87">
        <v>28</v>
      </c>
      <c r="W86" s="87">
        <v>23</v>
      </c>
      <c r="X86" s="87">
        <v>21</v>
      </c>
      <c r="Y86" s="87">
        <v>26</v>
      </c>
      <c r="Z86" s="87">
        <v>42</v>
      </c>
      <c r="AA86" s="87">
        <v>29</v>
      </c>
      <c r="AB86" s="87">
        <v>22</v>
      </c>
      <c r="AC86" s="87">
        <v>58</v>
      </c>
      <c r="AD86" s="87">
        <v>26</v>
      </c>
      <c r="AE86" s="87">
        <v>40</v>
      </c>
      <c r="AF86" s="87">
        <v>31</v>
      </c>
      <c r="AG86" s="87">
        <v>42</v>
      </c>
      <c r="AH86" s="87">
        <v>39</v>
      </c>
      <c r="AI86" s="87">
        <v>32</v>
      </c>
      <c r="AJ86" s="87">
        <v>39</v>
      </c>
      <c r="AK86" s="87">
        <v>48</v>
      </c>
      <c r="AL86" s="87">
        <v>39</v>
      </c>
      <c r="AM86" s="87">
        <v>56</v>
      </c>
      <c r="AN86" s="87">
        <v>35</v>
      </c>
      <c r="AO86" s="87">
        <v>39</v>
      </c>
      <c r="AP86" s="87">
        <v>32</v>
      </c>
      <c r="AQ86" s="87">
        <v>25</v>
      </c>
      <c r="AR86" s="87">
        <v>41</v>
      </c>
      <c r="AS86" s="87">
        <v>21</v>
      </c>
      <c r="AT86" s="87">
        <v>36</v>
      </c>
      <c r="AU86" s="87">
        <v>38</v>
      </c>
      <c r="AV86" s="87">
        <v>36</v>
      </c>
      <c r="AW86" s="89">
        <v>28</v>
      </c>
      <c r="AY86" s="101" t="s">
        <v>128</v>
      </c>
      <c r="AZ86" s="62">
        <v>108</v>
      </c>
      <c r="BA86" s="62">
        <v>83</v>
      </c>
      <c r="BB86" s="62">
        <v>93</v>
      </c>
      <c r="BC86" s="62">
        <v>82</v>
      </c>
      <c r="BD86" s="62">
        <v>86</v>
      </c>
      <c r="BE86" s="62">
        <v>70</v>
      </c>
      <c r="BF86" s="62">
        <v>52</v>
      </c>
      <c r="BG86" s="62">
        <v>71</v>
      </c>
      <c r="BH86" s="62">
        <v>47</v>
      </c>
      <c r="BI86" s="62">
        <v>40</v>
      </c>
      <c r="BJ86" s="62">
        <v>43</v>
      </c>
      <c r="BK86" s="62">
        <v>75</v>
      </c>
      <c r="BL86" s="62">
        <v>53</v>
      </c>
      <c r="BM86" s="62">
        <v>53</v>
      </c>
      <c r="BN86" s="62">
        <v>49</v>
      </c>
      <c r="BO86" s="62">
        <v>59</v>
      </c>
      <c r="BP86" s="62">
        <v>67</v>
      </c>
      <c r="BQ86" s="62">
        <v>71</v>
      </c>
      <c r="BR86" s="62">
        <v>87</v>
      </c>
      <c r="BS86" s="62">
        <v>136</v>
      </c>
      <c r="BT86" s="62">
        <v>70</v>
      </c>
      <c r="BU86" s="62">
        <v>68</v>
      </c>
      <c r="BV86" s="62">
        <v>66</v>
      </c>
      <c r="BW86" s="62">
        <v>86</v>
      </c>
      <c r="BX86" s="62">
        <v>95</v>
      </c>
      <c r="BY86" s="62">
        <v>60</v>
      </c>
      <c r="BZ86" s="62">
        <v>71</v>
      </c>
      <c r="CA86" s="62">
        <v>86</v>
      </c>
      <c r="CB86" s="62">
        <v>82</v>
      </c>
      <c r="CC86" s="62">
        <v>83</v>
      </c>
      <c r="CD86" s="62">
        <v>82</v>
      </c>
      <c r="CE86" s="62">
        <v>84</v>
      </c>
      <c r="CF86" s="62">
        <v>93</v>
      </c>
      <c r="CG86" s="62">
        <v>88</v>
      </c>
      <c r="CH86" s="62">
        <v>83</v>
      </c>
      <c r="CI86" s="62">
        <v>161</v>
      </c>
      <c r="CJ86" s="62">
        <v>101</v>
      </c>
      <c r="CK86" s="62">
        <v>78</v>
      </c>
      <c r="CL86" s="62">
        <v>95</v>
      </c>
      <c r="CM86" s="62">
        <v>88</v>
      </c>
      <c r="CN86" s="62">
        <v>69</v>
      </c>
      <c r="CO86" s="62">
        <v>77</v>
      </c>
      <c r="CP86" s="62">
        <v>99</v>
      </c>
      <c r="CQ86" s="62">
        <v>75</v>
      </c>
      <c r="CR86" s="62">
        <v>78</v>
      </c>
      <c r="CS86" s="62">
        <v>80</v>
      </c>
      <c r="CT86" s="62">
        <v>60</v>
      </c>
      <c r="CU86" s="62">
        <v>61</v>
      </c>
    </row>
    <row r="87" spans="1:99" x14ac:dyDescent="0.3">
      <c r="A87" s="84" t="s">
        <v>124</v>
      </c>
      <c r="B87" s="85">
        <v>58</v>
      </c>
      <c r="C87" s="85">
        <v>46</v>
      </c>
      <c r="D87" s="85">
        <v>36</v>
      </c>
      <c r="E87" s="85">
        <v>35</v>
      </c>
      <c r="F87" s="84">
        <v>44</v>
      </c>
      <c r="G87" s="84">
        <v>44</v>
      </c>
      <c r="H87" s="84">
        <v>24</v>
      </c>
      <c r="I87" s="84">
        <v>30</v>
      </c>
      <c r="J87" s="84">
        <v>24</v>
      </c>
      <c r="K87" s="84">
        <v>16</v>
      </c>
      <c r="L87" s="84">
        <v>26</v>
      </c>
      <c r="M87" s="84">
        <v>42</v>
      </c>
      <c r="N87" s="84">
        <v>26</v>
      </c>
      <c r="O87" s="84">
        <v>30</v>
      </c>
      <c r="P87" s="84">
        <v>30</v>
      </c>
      <c r="Q87" s="84">
        <v>34</v>
      </c>
      <c r="R87" s="84">
        <v>44</v>
      </c>
      <c r="S87" s="84">
        <v>41</v>
      </c>
      <c r="T87" s="84">
        <v>50</v>
      </c>
      <c r="U87" s="84">
        <v>118</v>
      </c>
      <c r="V87" s="84">
        <v>47</v>
      </c>
      <c r="W87" s="84">
        <v>30</v>
      </c>
      <c r="X87" s="84">
        <v>34</v>
      </c>
      <c r="Y87" s="84">
        <v>47</v>
      </c>
      <c r="Z87" s="84">
        <v>43</v>
      </c>
      <c r="AA87" s="84">
        <v>23</v>
      </c>
      <c r="AB87" s="84">
        <v>29</v>
      </c>
      <c r="AC87" s="84">
        <v>43</v>
      </c>
      <c r="AD87" s="84">
        <v>45</v>
      </c>
      <c r="AE87" s="84">
        <v>42</v>
      </c>
      <c r="AF87" s="84">
        <v>53</v>
      </c>
      <c r="AG87" s="84">
        <v>53</v>
      </c>
      <c r="AH87" s="84">
        <v>48</v>
      </c>
      <c r="AI87" s="84">
        <v>48</v>
      </c>
      <c r="AJ87" s="84">
        <v>53</v>
      </c>
      <c r="AK87" s="84">
        <v>117</v>
      </c>
      <c r="AL87" s="84">
        <v>65</v>
      </c>
      <c r="AM87" s="84">
        <v>47</v>
      </c>
      <c r="AN87" s="84">
        <v>46</v>
      </c>
      <c r="AO87" s="84">
        <v>40</v>
      </c>
      <c r="AP87" s="84">
        <v>41</v>
      </c>
      <c r="AQ87" s="84">
        <v>52</v>
      </c>
      <c r="AR87" s="84">
        <v>58</v>
      </c>
      <c r="AS87" s="84">
        <v>51</v>
      </c>
      <c r="AT87" s="84">
        <v>53</v>
      </c>
      <c r="AU87" s="84">
        <v>33</v>
      </c>
      <c r="AV87" s="84">
        <v>27</v>
      </c>
      <c r="AW87" s="86">
        <v>31</v>
      </c>
      <c r="AY87" s="102" t="s">
        <v>129</v>
      </c>
      <c r="AZ87" s="103">
        <v>128</v>
      </c>
      <c r="BA87" s="103">
        <v>111</v>
      </c>
      <c r="BB87" s="103">
        <v>134</v>
      </c>
      <c r="BC87" s="103">
        <v>133</v>
      </c>
      <c r="BD87" s="103">
        <v>107</v>
      </c>
      <c r="BE87" s="103">
        <v>79</v>
      </c>
      <c r="BF87" s="103">
        <v>96</v>
      </c>
      <c r="BG87" s="103">
        <v>127</v>
      </c>
      <c r="BH87" s="103">
        <v>131</v>
      </c>
      <c r="BI87" s="103">
        <v>95</v>
      </c>
      <c r="BJ87" s="103">
        <v>77</v>
      </c>
      <c r="BK87" s="103">
        <v>94</v>
      </c>
      <c r="BL87" s="103">
        <v>101</v>
      </c>
      <c r="BM87" s="103">
        <v>100</v>
      </c>
      <c r="BN87" s="103">
        <v>122</v>
      </c>
      <c r="BO87" s="103">
        <v>117</v>
      </c>
      <c r="BP87" s="103">
        <v>118</v>
      </c>
      <c r="BQ87" s="103">
        <v>86</v>
      </c>
      <c r="BR87" s="103">
        <v>96</v>
      </c>
      <c r="BS87" s="103">
        <v>83</v>
      </c>
      <c r="BT87" s="103">
        <v>96</v>
      </c>
      <c r="BU87" s="103">
        <v>109</v>
      </c>
      <c r="BV87" s="103">
        <v>109</v>
      </c>
      <c r="BW87" s="103">
        <v>118</v>
      </c>
      <c r="BX87" s="103">
        <v>95</v>
      </c>
      <c r="BY87" s="103">
        <v>97</v>
      </c>
      <c r="BZ87" s="103">
        <v>113</v>
      </c>
      <c r="CA87" s="103">
        <v>79</v>
      </c>
      <c r="CB87" s="103">
        <v>132</v>
      </c>
      <c r="CC87" s="103">
        <v>117</v>
      </c>
      <c r="CD87" s="103">
        <v>93</v>
      </c>
      <c r="CE87" s="103">
        <v>149</v>
      </c>
      <c r="CF87" s="103">
        <v>130</v>
      </c>
      <c r="CG87" s="103">
        <v>160</v>
      </c>
      <c r="CH87" s="103">
        <v>142</v>
      </c>
      <c r="CI87" s="103">
        <v>105</v>
      </c>
      <c r="CJ87" s="103">
        <v>113</v>
      </c>
      <c r="CK87" s="103">
        <v>187</v>
      </c>
      <c r="CL87" s="103">
        <v>198</v>
      </c>
      <c r="CM87" s="103">
        <v>159</v>
      </c>
      <c r="CN87" s="103">
        <v>151</v>
      </c>
      <c r="CO87" s="103">
        <v>168</v>
      </c>
      <c r="CP87" s="103">
        <v>171</v>
      </c>
      <c r="CQ87" s="103">
        <v>156</v>
      </c>
      <c r="CR87" s="103">
        <v>204</v>
      </c>
      <c r="CS87" s="103">
        <v>204</v>
      </c>
      <c r="CT87" s="103">
        <v>139</v>
      </c>
      <c r="CU87" s="103">
        <v>125</v>
      </c>
    </row>
    <row r="88" spans="1:99" x14ac:dyDescent="0.3">
      <c r="A88" s="93" t="s">
        <v>125</v>
      </c>
      <c r="B88" s="94">
        <v>56</v>
      </c>
      <c r="C88" s="94">
        <v>53</v>
      </c>
      <c r="D88" s="94">
        <v>65</v>
      </c>
      <c r="E88" s="94">
        <v>29</v>
      </c>
      <c r="F88" s="93">
        <v>48</v>
      </c>
      <c r="G88" s="93">
        <v>24</v>
      </c>
      <c r="H88" s="93">
        <v>23</v>
      </c>
      <c r="I88" s="93">
        <v>24</v>
      </c>
      <c r="J88" s="93">
        <v>43</v>
      </c>
      <c r="K88" s="93">
        <v>29</v>
      </c>
      <c r="L88" s="93">
        <v>31</v>
      </c>
      <c r="M88" s="93">
        <v>35</v>
      </c>
      <c r="N88" s="93">
        <v>18</v>
      </c>
      <c r="O88" s="93">
        <v>27</v>
      </c>
      <c r="P88" s="93">
        <v>12</v>
      </c>
      <c r="Q88" s="93">
        <v>26</v>
      </c>
      <c r="R88" s="93">
        <v>31</v>
      </c>
      <c r="S88" s="93">
        <v>15</v>
      </c>
      <c r="T88" s="93">
        <v>34</v>
      </c>
      <c r="U88" s="93">
        <v>14</v>
      </c>
      <c r="V88" s="93">
        <v>24</v>
      </c>
      <c r="W88" s="93">
        <v>55</v>
      </c>
      <c r="X88" s="93">
        <v>30</v>
      </c>
      <c r="Y88" s="93">
        <v>32</v>
      </c>
      <c r="Z88" s="93">
        <v>63</v>
      </c>
      <c r="AA88" s="93">
        <v>42</v>
      </c>
      <c r="AB88" s="93">
        <v>29</v>
      </c>
      <c r="AC88" s="93">
        <v>14</v>
      </c>
      <c r="AD88" s="93">
        <v>26</v>
      </c>
      <c r="AE88" s="93">
        <v>21</v>
      </c>
      <c r="AF88" s="93">
        <v>34</v>
      </c>
      <c r="AG88" s="93">
        <v>60</v>
      </c>
      <c r="AH88" s="93">
        <v>31</v>
      </c>
      <c r="AI88" s="93">
        <v>33</v>
      </c>
      <c r="AJ88" s="93">
        <v>36</v>
      </c>
      <c r="AK88" s="93">
        <v>25</v>
      </c>
      <c r="AL88" s="93">
        <v>37</v>
      </c>
      <c r="AM88" s="93">
        <v>53</v>
      </c>
      <c r="AN88" s="93">
        <v>49</v>
      </c>
      <c r="AO88" s="93">
        <v>35</v>
      </c>
      <c r="AP88" s="93">
        <v>20</v>
      </c>
      <c r="AQ88" s="93">
        <v>52</v>
      </c>
      <c r="AR88" s="93">
        <v>62</v>
      </c>
      <c r="AS88" s="93">
        <v>41</v>
      </c>
      <c r="AT88" s="93">
        <v>49</v>
      </c>
      <c r="AU88" s="93">
        <v>35</v>
      </c>
      <c r="AV88" s="93">
        <v>32</v>
      </c>
      <c r="AW88" s="95">
        <v>46</v>
      </c>
      <c r="AY88" s="104" t="s">
        <v>130</v>
      </c>
      <c r="AZ88" s="62">
        <v>81</v>
      </c>
      <c r="BA88" s="62">
        <v>101</v>
      </c>
      <c r="BB88" s="62">
        <v>110</v>
      </c>
      <c r="BC88" s="62">
        <v>127</v>
      </c>
      <c r="BD88" s="62">
        <v>87</v>
      </c>
      <c r="BE88" s="62">
        <v>84</v>
      </c>
      <c r="BF88" s="62">
        <v>85</v>
      </c>
      <c r="BG88" s="62">
        <v>81</v>
      </c>
      <c r="BH88" s="62">
        <v>75</v>
      </c>
      <c r="BI88" s="62">
        <v>75</v>
      </c>
      <c r="BJ88" s="62">
        <v>51</v>
      </c>
      <c r="BK88" s="62">
        <v>69</v>
      </c>
      <c r="BL88" s="62">
        <v>74</v>
      </c>
      <c r="BM88" s="62">
        <v>65</v>
      </c>
      <c r="BN88" s="62">
        <v>73</v>
      </c>
      <c r="BO88" s="62">
        <v>56</v>
      </c>
      <c r="BP88" s="62">
        <v>74</v>
      </c>
      <c r="BQ88" s="62">
        <v>59</v>
      </c>
      <c r="BR88" s="62">
        <v>78</v>
      </c>
      <c r="BS88" s="62">
        <v>58</v>
      </c>
      <c r="BT88" s="62">
        <v>59</v>
      </c>
      <c r="BU88" s="62">
        <v>98</v>
      </c>
      <c r="BV88" s="62">
        <v>89</v>
      </c>
      <c r="BW88" s="62">
        <v>69</v>
      </c>
      <c r="BX88" s="62">
        <v>109</v>
      </c>
      <c r="BY88" s="62">
        <v>111</v>
      </c>
      <c r="BZ88" s="62">
        <v>89</v>
      </c>
      <c r="CA88" s="62">
        <v>72</v>
      </c>
      <c r="CB88" s="62">
        <v>114</v>
      </c>
      <c r="CC88" s="62">
        <v>80</v>
      </c>
      <c r="CD88" s="62">
        <v>83</v>
      </c>
      <c r="CE88" s="62">
        <v>108</v>
      </c>
      <c r="CF88" s="62">
        <v>98</v>
      </c>
      <c r="CG88" s="62">
        <v>105</v>
      </c>
      <c r="CH88" s="62">
        <v>81</v>
      </c>
      <c r="CI88" s="62">
        <v>79</v>
      </c>
      <c r="CJ88" s="62">
        <v>82</v>
      </c>
      <c r="CK88" s="62">
        <v>105</v>
      </c>
      <c r="CL88" s="62">
        <v>101</v>
      </c>
      <c r="CM88" s="62">
        <v>128</v>
      </c>
      <c r="CN88" s="62">
        <v>125</v>
      </c>
      <c r="CO88" s="62">
        <v>106</v>
      </c>
      <c r="CP88" s="62">
        <v>86</v>
      </c>
      <c r="CQ88" s="62">
        <v>96</v>
      </c>
      <c r="CR88" s="62">
        <v>97</v>
      </c>
      <c r="CS88" s="62">
        <v>103</v>
      </c>
      <c r="CT88" s="62">
        <v>74</v>
      </c>
      <c r="CU88" s="62">
        <v>91</v>
      </c>
    </row>
    <row r="89" spans="1:99" ht="15" thickBot="1" x14ac:dyDescent="0.35">
      <c r="A89" s="73" t="s">
        <v>109</v>
      </c>
      <c r="B89" s="74">
        <v>625</v>
      </c>
      <c r="C89" s="74">
        <v>579</v>
      </c>
      <c r="D89" s="74">
        <v>624</v>
      </c>
      <c r="E89" s="74">
        <v>557</v>
      </c>
      <c r="F89" s="75">
        <v>551</v>
      </c>
      <c r="G89" s="75">
        <v>446</v>
      </c>
      <c r="H89" s="75">
        <v>445</v>
      </c>
      <c r="I89" s="75">
        <v>526</v>
      </c>
      <c r="J89" s="75">
        <v>490</v>
      </c>
      <c r="K89" s="75">
        <v>449</v>
      </c>
      <c r="L89" s="75">
        <v>429</v>
      </c>
      <c r="M89" s="75">
        <v>504</v>
      </c>
      <c r="N89" s="75">
        <v>415</v>
      </c>
      <c r="O89" s="75">
        <v>487</v>
      </c>
      <c r="P89" s="75">
        <v>416</v>
      </c>
      <c r="Q89" s="75">
        <v>399</v>
      </c>
      <c r="R89" s="75">
        <v>464</v>
      </c>
      <c r="S89" s="75">
        <v>412</v>
      </c>
      <c r="T89" s="75">
        <v>477</v>
      </c>
      <c r="U89" s="75">
        <v>438</v>
      </c>
      <c r="V89" s="75">
        <v>440</v>
      </c>
      <c r="W89" s="75">
        <v>527</v>
      </c>
      <c r="X89" s="75">
        <v>487</v>
      </c>
      <c r="Y89" s="75">
        <v>494</v>
      </c>
      <c r="Z89" s="75">
        <v>559</v>
      </c>
      <c r="AA89" s="75">
        <v>486</v>
      </c>
      <c r="AB89" s="75">
        <v>488</v>
      </c>
      <c r="AC89" s="75">
        <v>454</v>
      </c>
      <c r="AD89" s="75">
        <v>566</v>
      </c>
      <c r="AE89" s="76">
        <v>505</v>
      </c>
      <c r="AF89" s="76">
        <v>468</v>
      </c>
      <c r="AG89" s="75">
        <v>590</v>
      </c>
      <c r="AH89" s="75">
        <v>598</v>
      </c>
      <c r="AI89" s="75">
        <v>589</v>
      </c>
      <c r="AJ89" s="75">
        <v>530</v>
      </c>
      <c r="AK89" s="75">
        <v>597</v>
      </c>
      <c r="AL89" s="75">
        <v>530</v>
      </c>
      <c r="AM89" s="75">
        <v>650</v>
      </c>
      <c r="AN89" s="75">
        <v>674</v>
      </c>
      <c r="AO89" s="75">
        <v>650</v>
      </c>
      <c r="AP89" s="75">
        <v>622</v>
      </c>
      <c r="AQ89" s="75">
        <v>585</v>
      </c>
      <c r="AR89" s="75">
        <v>618</v>
      </c>
      <c r="AS89" s="75">
        <v>775</v>
      </c>
      <c r="AT89" s="75">
        <v>673</v>
      </c>
      <c r="AU89" s="75">
        <v>640</v>
      </c>
      <c r="AV89" s="75">
        <v>483</v>
      </c>
      <c r="AW89" s="75">
        <v>509</v>
      </c>
      <c r="AY89" s="105" t="s">
        <v>131</v>
      </c>
      <c r="AZ89" s="60">
        <v>152</v>
      </c>
      <c r="BA89" s="60">
        <v>138</v>
      </c>
      <c r="BB89" s="60">
        <v>159</v>
      </c>
      <c r="BC89" s="60">
        <v>102</v>
      </c>
      <c r="BD89" s="60">
        <v>158</v>
      </c>
      <c r="BE89" s="60">
        <v>109</v>
      </c>
      <c r="BF89" s="60">
        <v>110</v>
      </c>
      <c r="BG89" s="60">
        <v>114</v>
      </c>
      <c r="BH89" s="60">
        <v>120</v>
      </c>
      <c r="BI89" s="60">
        <v>111</v>
      </c>
      <c r="BJ89" s="60">
        <v>102</v>
      </c>
      <c r="BK89" s="60">
        <v>146</v>
      </c>
      <c r="BL89" s="60">
        <v>82</v>
      </c>
      <c r="BM89" s="60">
        <v>124</v>
      </c>
      <c r="BN89" s="60">
        <v>76</v>
      </c>
      <c r="BO89" s="60">
        <v>81</v>
      </c>
      <c r="BP89" s="60">
        <v>100</v>
      </c>
      <c r="BQ89" s="60">
        <v>88</v>
      </c>
      <c r="BR89" s="60">
        <v>114</v>
      </c>
      <c r="BS89" s="60">
        <v>60</v>
      </c>
      <c r="BT89" s="60">
        <v>103</v>
      </c>
      <c r="BU89" s="60">
        <v>135</v>
      </c>
      <c r="BV89" s="60">
        <v>118</v>
      </c>
      <c r="BW89" s="60">
        <v>103</v>
      </c>
      <c r="BX89" s="60">
        <v>135</v>
      </c>
      <c r="BY89" s="60">
        <v>129</v>
      </c>
      <c r="BZ89" s="60">
        <v>116</v>
      </c>
      <c r="CA89" s="60">
        <v>77</v>
      </c>
      <c r="CB89" s="60">
        <v>110</v>
      </c>
      <c r="CC89" s="60">
        <v>74</v>
      </c>
      <c r="CD89" s="60">
        <v>92</v>
      </c>
      <c r="CE89" s="60">
        <v>140</v>
      </c>
      <c r="CF89" s="60">
        <v>134</v>
      </c>
      <c r="CG89" s="60">
        <v>94</v>
      </c>
      <c r="CH89" s="60">
        <v>101</v>
      </c>
      <c r="CI89" s="60">
        <v>107</v>
      </c>
      <c r="CJ89" s="60">
        <v>99</v>
      </c>
      <c r="CK89" s="60">
        <v>140</v>
      </c>
      <c r="CL89" s="60">
        <v>135</v>
      </c>
      <c r="CM89" s="60">
        <v>113</v>
      </c>
      <c r="CN89" s="60">
        <v>129</v>
      </c>
      <c r="CO89" s="60">
        <v>133</v>
      </c>
      <c r="CP89" s="60">
        <v>127</v>
      </c>
      <c r="CQ89" s="60">
        <v>306</v>
      </c>
      <c r="CR89" s="60">
        <v>177</v>
      </c>
      <c r="CS89" s="60">
        <v>124</v>
      </c>
      <c r="CT89" s="60">
        <v>92</v>
      </c>
      <c r="CU89" s="60">
        <v>138</v>
      </c>
    </row>
    <row r="90" spans="1:99" x14ac:dyDescent="0.3">
      <c r="B90" s="61">
        <v>1956</v>
      </c>
      <c r="C90" s="61">
        <v>1877</v>
      </c>
      <c r="D90" s="61">
        <v>2157</v>
      </c>
      <c r="E90" s="61">
        <v>1932</v>
      </c>
      <c r="F90" s="61">
        <v>2269</v>
      </c>
      <c r="G90" s="61">
        <v>1559</v>
      </c>
      <c r="H90" s="61">
        <v>1945</v>
      </c>
      <c r="I90" s="61">
        <v>1923</v>
      </c>
      <c r="J90" s="61">
        <v>2126</v>
      </c>
      <c r="K90" s="61">
        <v>2010</v>
      </c>
      <c r="L90" s="61">
        <v>2077</v>
      </c>
      <c r="M90" s="61">
        <v>2270</v>
      </c>
      <c r="N90" s="61">
        <v>2057</v>
      </c>
      <c r="O90" s="61">
        <v>2525</v>
      </c>
      <c r="P90" s="61">
        <v>1800</v>
      </c>
      <c r="Q90" s="61">
        <v>1875</v>
      </c>
      <c r="R90" s="61">
        <v>2167</v>
      </c>
      <c r="S90" s="61">
        <v>1893</v>
      </c>
      <c r="T90" s="61">
        <v>2131</v>
      </c>
      <c r="U90" s="61">
        <v>2345</v>
      </c>
      <c r="V90" s="61">
        <v>2065</v>
      </c>
      <c r="W90" s="61">
        <v>3156</v>
      </c>
      <c r="X90" s="61">
        <v>2801</v>
      </c>
      <c r="Y90" s="61">
        <v>2354</v>
      </c>
      <c r="Z90" s="61">
        <v>2650</v>
      </c>
      <c r="AA90" s="61">
        <v>2601</v>
      </c>
      <c r="AB90" s="61">
        <v>2815</v>
      </c>
      <c r="AC90" s="61">
        <v>3007</v>
      </c>
      <c r="AD90" s="61">
        <v>3474</v>
      </c>
      <c r="AE90" s="61">
        <v>3221</v>
      </c>
      <c r="AF90" s="61">
        <v>3258</v>
      </c>
      <c r="AG90" s="61">
        <v>3275</v>
      </c>
      <c r="AH90" s="61">
        <v>3508</v>
      </c>
      <c r="AI90" s="61">
        <v>3974</v>
      </c>
      <c r="AJ90" s="61">
        <v>3340</v>
      </c>
      <c r="AK90" s="61">
        <v>3367</v>
      </c>
      <c r="AL90" s="61">
        <v>3428</v>
      </c>
      <c r="AM90" s="61">
        <v>3563</v>
      </c>
      <c r="AN90" s="61">
        <v>3594</v>
      </c>
      <c r="AO90" s="61">
        <v>3833</v>
      </c>
      <c r="AP90" s="61">
        <v>3603</v>
      </c>
      <c r="AQ90" s="61">
        <v>3691</v>
      </c>
      <c r="AR90" s="61">
        <v>4079</v>
      </c>
      <c r="AS90" s="61">
        <v>3751</v>
      </c>
      <c r="AT90" s="61">
        <v>4474</v>
      </c>
      <c r="AU90" s="61">
        <v>4602</v>
      </c>
      <c r="AV90" s="61">
        <v>3794</v>
      </c>
      <c r="AW90" s="61">
        <v>4258</v>
      </c>
    </row>
    <row r="91" spans="1:99" x14ac:dyDescent="0.3">
      <c r="B91" s="106">
        <v>0</v>
      </c>
      <c r="C91" s="106">
        <v>0</v>
      </c>
      <c r="D91" s="106">
        <v>0</v>
      </c>
      <c r="E91" s="106">
        <v>0</v>
      </c>
      <c r="F91" s="106">
        <v>0</v>
      </c>
      <c r="G91" s="106">
        <v>0</v>
      </c>
      <c r="H91" s="106">
        <v>0</v>
      </c>
      <c r="I91" s="106">
        <v>0</v>
      </c>
      <c r="J91" s="106">
        <v>0</v>
      </c>
      <c r="K91" s="106">
        <v>0</v>
      </c>
      <c r="L91" s="106">
        <v>0</v>
      </c>
      <c r="M91" s="106">
        <v>0</v>
      </c>
      <c r="N91" s="106">
        <v>0</v>
      </c>
      <c r="O91" s="106">
        <v>0</v>
      </c>
      <c r="P91" s="106">
        <v>0</v>
      </c>
      <c r="Q91" s="106">
        <v>0</v>
      </c>
      <c r="R91" s="106">
        <v>0</v>
      </c>
      <c r="S91" s="106">
        <v>0</v>
      </c>
      <c r="T91" s="106">
        <v>0</v>
      </c>
      <c r="U91" s="106">
        <v>0</v>
      </c>
      <c r="V91" s="106">
        <v>0</v>
      </c>
      <c r="W91" s="106">
        <v>0</v>
      </c>
      <c r="X91" s="106">
        <v>0</v>
      </c>
      <c r="Y91" s="106">
        <v>0</v>
      </c>
      <c r="Z91" s="106">
        <v>0</v>
      </c>
      <c r="AA91" s="106">
        <v>0</v>
      </c>
      <c r="AB91" s="106">
        <v>0</v>
      </c>
      <c r="AC91" s="106">
        <v>0</v>
      </c>
      <c r="AD91" s="106">
        <v>0</v>
      </c>
      <c r="AE91" s="106">
        <v>0</v>
      </c>
      <c r="AF91" s="106">
        <v>0</v>
      </c>
      <c r="AG91" s="106">
        <v>0</v>
      </c>
      <c r="AH91" s="106">
        <v>0</v>
      </c>
      <c r="AI91" s="106">
        <v>0</v>
      </c>
      <c r="AJ91" s="106">
        <v>0</v>
      </c>
      <c r="AK91" s="106">
        <v>0</v>
      </c>
      <c r="AL91" s="106">
        <v>0</v>
      </c>
      <c r="AM91" s="106">
        <v>0</v>
      </c>
      <c r="AN91" s="106">
        <v>0</v>
      </c>
      <c r="AO91" s="106">
        <v>0</v>
      </c>
      <c r="AP91" s="106">
        <v>0</v>
      </c>
      <c r="AQ91" s="106">
        <v>0</v>
      </c>
      <c r="AR91" s="106">
        <v>0</v>
      </c>
      <c r="AS91" s="106">
        <v>0</v>
      </c>
      <c r="AT91" s="106">
        <v>0</v>
      </c>
      <c r="AU91" s="106">
        <v>0</v>
      </c>
      <c r="AV91" s="106">
        <v>0</v>
      </c>
      <c r="AW91" s="106">
        <v>0</v>
      </c>
    </row>
    <row r="92" spans="1:99" x14ac:dyDescent="0.3"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</row>
    <row r="93" spans="1:99" x14ac:dyDescent="0.3">
      <c r="I93" s="62"/>
      <c r="J93" s="62"/>
      <c r="K93" s="62"/>
      <c r="L93" s="62"/>
      <c r="M93" s="62"/>
      <c r="N93" s="19">
        <v>0.2017501215362178</v>
      </c>
      <c r="O93" s="19">
        <v>0.19287128712871288</v>
      </c>
      <c r="P93" s="19">
        <v>0.2311111111111111</v>
      </c>
      <c r="Q93" s="19">
        <v>0.21279999999999999</v>
      </c>
      <c r="R93" s="19">
        <v>0.21412090447623441</v>
      </c>
      <c r="S93" s="19">
        <v>0.21764395139989434</v>
      </c>
      <c r="T93" s="19">
        <v>0.22383857343969968</v>
      </c>
      <c r="U93" s="19">
        <v>0.18678038379530917</v>
      </c>
      <c r="V93" s="19">
        <v>0.21307506053268765</v>
      </c>
      <c r="W93" s="19">
        <v>0.16698352344740178</v>
      </c>
      <c r="X93" s="19">
        <v>0.17386647625847912</v>
      </c>
      <c r="Y93" s="19">
        <v>0.20985556499575192</v>
      </c>
      <c r="Z93" s="19">
        <v>0.21094339622641509</v>
      </c>
      <c r="AA93" s="19">
        <v>0.18685121107266436</v>
      </c>
      <c r="AB93" s="19">
        <v>0.1733570159857904</v>
      </c>
      <c r="AC93" s="19">
        <v>0.1509810442301297</v>
      </c>
      <c r="AD93" s="19">
        <v>0.1629245826137018</v>
      </c>
      <c r="AE93" s="19">
        <v>0.15678360757528717</v>
      </c>
      <c r="AF93" s="19">
        <v>0.143646408839779</v>
      </c>
      <c r="AG93" s="19">
        <v>0.18015267175572519</v>
      </c>
      <c r="AH93" s="19">
        <v>0.17046750285062715</v>
      </c>
      <c r="AI93" s="19">
        <v>0.14821338701560141</v>
      </c>
      <c r="AJ93" s="19">
        <v>0.15868263473053892</v>
      </c>
      <c r="AK93" s="19">
        <v>0.17730917730917731</v>
      </c>
      <c r="AL93" s="19">
        <v>0.15460910151691948</v>
      </c>
      <c r="AM93" s="19">
        <v>0.18243053606511367</v>
      </c>
      <c r="AN93" s="19">
        <v>0.18753478018920422</v>
      </c>
      <c r="AO93" s="19">
        <v>0.16957996347508478</v>
      </c>
      <c r="AP93" s="19">
        <v>0.1726339161809603</v>
      </c>
      <c r="AQ93" s="19">
        <v>0.15849363316174478</v>
      </c>
      <c r="AR93" s="19">
        <v>0.15150772248100025</v>
      </c>
      <c r="AS93" s="19">
        <v>0.20661157024793389</v>
      </c>
      <c r="AT93" s="19">
        <v>0.15042467590523023</v>
      </c>
      <c r="AU93" s="19">
        <v>0.13906996957844414</v>
      </c>
      <c r="AV93" s="19">
        <v>0.12730627306273062</v>
      </c>
      <c r="AW93" s="19">
        <v>0.11953968999530296</v>
      </c>
    </row>
    <row r="94" spans="1:99" x14ac:dyDescent="0.3"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108">
        <f>SUM(Z89:AK89)</f>
        <v>6430</v>
      </c>
      <c r="AL94" s="62"/>
      <c r="AM94" s="56"/>
      <c r="AN94" s="62"/>
      <c r="AO94" s="62"/>
      <c r="AP94" s="62"/>
      <c r="AQ94" s="62"/>
      <c r="AR94" s="62"/>
      <c r="AS94" s="62"/>
      <c r="AT94" s="62"/>
      <c r="AU94" s="62"/>
      <c r="AV94" s="62"/>
      <c r="AW94" s="108">
        <f>SUM(AL89:AW89)</f>
        <v>7409</v>
      </c>
    </row>
    <row r="95" spans="1:99" x14ac:dyDescent="0.3"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</row>
    <row r="96" spans="1:99" x14ac:dyDescent="0.3"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</row>
    <row r="97" spans="2:57" x14ac:dyDescent="0.3"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</row>
    <row r="98" spans="2:57" ht="13.2" x14ac:dyDescent="0.25">
      <c r="B98" s="60"/>
      <c r="C98" s="60"/>
      <c r="D98" s="60"/>
      <c r="E98" s="60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0"/>
      <c r="BB98" s="60"/>
      <c r="BC98" s="60"/>
      <c r="BD98" s="60"/>
      <c r="BE98" s="60"/>
    </row>
    <row r="99" spans="2:57" ht="13.2" x14ac:dyDescent="0.25">
      <c r="B99" s="60"/>
      <c r="C99" s="60"/>
      <c r="D99" s="60"/>
      <c r="E99" s="60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0"/>
      <c r="BB99" s="60"/>
      <c r="BC99" s="60"/>
      <c r="BD99" s="60"/>
      <c r="BE99" s="60"/>
    </row>
    <row r="100" spans="2:57" ht="13.2" x14ac:dyDescent="0.25">
      <c r="B100" s="60"/>
      <c r="C100" s="60"/>
      <c r="D100" s="60"/>
      <c r="E100" s="60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0"/>
      <c r="BB100" s="60"/>
      <c r="BC100" s="60"/>
      <c r="BD100" s="60"/>
      <c r="BE100" s="60"/>
    </row>
    <row r="101" spans="2:57" ht="13.2" x14ac:dyDescent="0.25">
      <c r="B101" s="60"/>
      <c r="C101" s="60"/>
      <c r="D101" s="60"/>
      <c r="E101" s="60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0"/>
      <c r="BB101" s="60"/>
      <c r="BC101" s="60"/>
      <c r="BD101" s="60"/>
      <c r="BE101" s="60"/>
    </row>
    <row r="102" spans="2:57" ht="13.2" x14ac:dyDescent="0.25">
      <c r="B102" s="60"/>
      <c r="C102" s="60"/>
      <c r="D102" s="60"/>
      <c r="E102" s="60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0"/>
      <c r="BB102" s="60"/>
      <c r="BC102" s="60"/>
      <c r="BD102" s="60"/>
      <c r="BE102" s="60"/>
    </row>
    <row r="103" spans="2:57" ht="13.2" x14ac:dyDescent="0.25">
      <c r="B103" s="60"/>
      <c r="C103" s="60"/>
      <c r="D103" s="60"/>
      <c r="E103" s="60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0"/>
      <c r="BB103" s="60"/>
      <c r="BC103" s="60"/>
      <c r="BD103" s="60"/>
      <c r="BE103" s="60"/>
    </row>
    <row r="104" spans="2:57" ht="13.2" x14ac:dyDescent="0.25">
      <c r="B104" s="60"/>
      <c r="C104" s="60"/>
      <c r="D104" s="60"/>
      <c r="E104" s="60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0"/>
      <c r="BB104" s="60"/>
      <c r="BC104" s="60"/>
      <c r="BD104" s="60"/>
      <c r="BE104" s="60"/>
    </row>
    <row r="105" spans="2:57" ht="13.2" x14ac:dyDescent="0.25">
      <c r="B105" s="60"/>
      <c r="C105" s="60"/>
      <c r="D105" s="60"/>
      <c r="E105" s="60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0"/>
      <c r="BB105" s="60"/>
      <c r="BC105" s="60"/>
      <c r="BD105" s="60"/>
      <c r="BE105" s="60"/>
    </row>
    <row r="106" spans="2:57" ht="13.2" x14ac:dyDescent="0.25">
      <c r="B106" s="60"/>
      <c r="C106" s="60"/>
      <c r="D106" s="60"/>
      <c r="E106" s="60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0"/>
      <c r="BB106" s="60"/>
      <c r="BC106" s="60"/>
      <c r="BD106" s="60"/>
      <c r="BE106" s="60"/>
    </row>
    <row r="107" spans="2:57" ht="13.2" x14ac:dyDescent="0.25">
      <c r="B107" s="60"/>
      <c r="C107" s="60"/>
      <c r="D107" s="60"/>
      <c r="E107" s="60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0"/>
      <c r="BB107" s="60"/>
      <c r="BC107" s="60"/>
      <c r="BD107" s="60"/>
      <c r="BE107" s="60"/>
    </row>
    <row r="108" spans="2:57" ht="13.2" x14ac:dyDescent="0.25">
      <c r="B108" s="60"/>
      <c r="C108" s="60"/>
      <c r="D108" s="60"/>
      <c r="E108" s="60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0"/>
      <c r="BB108" s="60"/>
      <c r="BC108" s="60"/>
      <c r="BD108" s="60"/>
      <c r="BE108" s="60"/>
    </row>
    <row r="109" spans="2:57" ht="13.2" x14ac:dyDescent="0.25">
      <c r="B109" s="60"/>
      <c r="C109" s="60"/>
      <c r="D109" s="60"/>
      <c r="E109" s="60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0"/>
      <c r="BB109" s="60"/>
      <c r="BC109" s="60"/>
      <c r="BD109" s="60"/>
      <c r="BE109" s="60"/>
    </row>
    <row r="110" spans="2:57" ht="13.2" x14ac:dyDescent="0.25">
      <c r="B110" s="60"/>
      <c r="C110" s="60"/>
      <c r="D110" s="60"/>
      <c r="E110" s="60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0"/>
      <c r="BB110" s="60"/>
      <c r="BC110" s="60"/>
      <c r="BD110" s="60"/>
      <c r="BE110" s="60"/>
    </row>
    <row r="111" spans="2:57" ht="13.2" x14ac:dyDescent="0.25">
      <c r="B111" s="60"/>
      <c r="C111" s="60"/>
      <c r="D111" s="60"/>
      <c r="E111" s="60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0"/>
      <c r="BB111" s="60"/>
      <c r="BC111" s="60"/>
      <c r="BD111" s="60"/>
      <c r="BE111" s="60"/>
    </row>
    <row r="112" spans="2:57" ht="13.2" x14ac:dyDescent="0.25">
      <c r="B112" s="60"/>
      <c r="C112" s="60"/>
      <c r="D112" s="60"/>
      <c r="E112" s="60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0"/>
      <c r="BB112" s="60"/>
      <c r="BC112" s="60"/>
      <c r="BD112" s="60"/>
      <c r="BE112" s="60"/>
    </row>
    <row r="113" spans="2:57" ht="13.2" x14ac:dyDescent="0.25">
      <c r="B113" s="60"/>
      <c r="C113" s="60"/>
      <c r="D113" s="60"/>
      <c r="E113" s="60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0"/>
      <c r="BB113" s="60"/>
      <c r="BC113" s="60"/>
      <c r="BD113" s="60"/>
      <c r="BE113" s="60"/>
    </row>
    <row r="114" spans="2:57" ht="13.2" x14ac:dyDescent="0.25">
      <c r="B114" s="60"/>
      <c r="C114" s="60"/>
      <c r="D114" s="60"/>
      <c r="E114" s="60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0"/>
      <c r="BB114" s="60"/>
      <c r="BC114" s="60"/>
      <c r="BD114" s="60"/>
      <c r="BE114" s="60"/>
    </row>
    <row r="115" spans="2:57" ht="13.2" x14ac:dyDescent="0.25">
      <c r="B115" s="60"/>
      <c r="C115" s="60"/>
      <c r="D115" s="60"/>
      <c r="E115" s="60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0"/>
      <c r="BB115" s="60"/>
      <c r="BC115" s="60"/>
      <c r="BD115" s="60"/>
      <c r="BE115" s="60"/>
    </row>
    <row r="116" spans="2:57" ht="13.2" x14ac:dyDescent="0.25">
      <c r="B116" s="60"/>
      <c r="C116" s="60"/>
      <c r="D116" s="60"/>
      <c r="E116" s="60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0"/>
      <c r="BB116" s="60"/>
      <c r="BC116" s="60"/>
      <c r="BD116" s="60"/>
      <c r="BE116" s="60"/>
    </row>
    <row r="117" spans="2:57" ht="13.2" x14ac:dyDescent="0.25">
      <c r="B117" s="60"/>
      <c r="C117" s="60"/>
      <c r="D117" s="60"/>
      <c r="E117" s="60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0"/>
      <c r="BB117" s="60"/>
      <c r="BC117" s="60"/>
      <c r="BD117" s="60"/>
      <c r="BE117" s="60"/>
    </row>
    <row r="118" spans="2:57" ht="13.2" x14ac:dyDescent="0.25">
      <c r="B118" s="60"/>
      <c r="C118" s="60"/>
      <c r="D118" s="60"/>
      <c r="E118" s="60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0"/>
      <c r="BB118" s="60"/>
      <c r="BC118" s="60"/>
      <c r="BD118" s="60"/>
      <c r="BE118" s="60"/>
    </row>
    <row r="119" spans="2:57" ht="13.2" x14ac:dyDescent="0.25">
      <c r="B119" s="60"/>
      <c r="C119" s="60"/>
      <c r="D119" s="60"/>
      <c r="E119" s="60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0"/>
      <c r="BB119" s="60"/>
      <c r="BC119" s="60"/>
      <c r="BD119" s="60"/>
      <c r="BE119" s="60"/>
    </row>
    <row r="120" spans="2:57" ht="13.2" x14ac:dyDescent="0.25">
      <c r="B120" s="60"/>
      <c r="C120" s="60"/>
      <c r="D120" s="60"/>
      <c r="E120" s="60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0"/>
      <c r="BB120" s="60"/>
      <c r="BC120" s="60"/>
      <c r="BD120" s="60"/>
      <c r="BE120" s="60"/>
    </row>
    <row r="121" spans="2:57" ht="13.2" x14ac:dyDescent="0.25">
      <c r="B121" s="60"/>
      <c r="C121" s="60"/>
      <c r="D121" s="60"/>
      <c r="E121" s="60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0"/>
      <c r="BB121" s="60"/>
      <c r="BC121" s="60"/>
      <c r="BD121" s="60"/>
      <c r="BE121" s="60"/>
    </row>
    <row r="122" spans="2:57" ht="13.2" x14ac:dyDescent="0.25">
      <c r="B122" s="60"/>
      <c r="C122" s="60"/>
      <c r="D122" s="60"/>
      <c r="E122" s="60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0"/>
      <c r="BB122" s="60"/>
      <c r="BC122" s="60"/>
      <c r="BD122" s="60"/>
      <c r="BE122" s="60"/>
    </row>
    <row r="123" spans="2:57" ht="13.2" x14ac:dyDescent="0.25">
      <c r="B123" s="60"/>
      <c r="C123" s="60"/>
      <c r="D123" s="60"/>
      <c r="E123" s="60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0"/>
      <c r="BB123" s="60"/>
      <c r="BC123" s="60"/>
      <c r="BD123" s="60"/>
      <c r="BE123" s="60"/>
    </row>
    <row r="124" spans="2:57" ht="13.2" x14ac:dyDescent="0.25">
      <c r="B124" s="60"/>
      <c r="C124" s="60"/>
      <c r="D124" s="60"/>
      <c r="E124" s="60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0"/>
      <c r="BB124" s="60"/>
      <c r="BC124" s="60"/>
      <c r="BD124" s="60"/>
      <c r="BE124" s="60"/>
    </row>
    <row r="125" spans="2:57" ht="13.2" x14ac:dyDescent="0.25">
      <c r="B125" s="60"/>
      <c r="C125" s="60"/>
      <c r="D125" s="60"/>
      <c r="E125" s="60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0"/>
      <c r="BB125" s="60"/>
      <c r="BC125" s="60"/>
      <c r="BD125" s="60"/>
      <c r="BE125" s="60"/>
    </row>
    <row r="126" spans="2:57" ht="13.2" x14ac:dyDescent="0.25">
      <c r="B126" s="60"/>
      <c r="C126" s="60"/>
      <c r="D126" s="60"/>
      <c r="E126" s="60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0"/>
      <c r="BB126" s="60"/>
      <c r="BC126" s="60"/>
      <c r="BD126" s="60"/>
      <c r="BE126" s="60"/>
    </row>
    <row r="127" spans="2:57" ht="13.2" x14ac:dyDescent="0.25">
      <c r="B127" s="60"/>
      <c r="C127" s="60"/>
      <c r="D127" s="60"/>
      <c r="E127" s="60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0"/>
      <c r="BB127" s="60"/>
      <c r="BC127" s="60"/>
      <c r="BD127" s="60"/>
      <c r="BE127" s="60"/>
    </row>
    <row r="128" spans="2:57" ht="13.2" x14ac:dyDescent="0.25">
      <c r="B128" s="60"/>
      <c r="C128" s="60"/>
      <c r="D128" s="60"/>
      <c r="E128" s="60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0"/>
      <c r="BB128" s="60"/>
      <c r="BC128" s="60"/>
      <c r="BD128" s="60"/>
      <c r="BE128" s="60"/>
    </row>
    <row r="129" spans="2:57" ht="13.2" x14ac:dyDescent="0.25">
      <c r="B129" s="60"/>
      <c r="C129" s="60"/>
      <c r="D129" s="60"/>
      <c r="E129" s="60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0"/>
      <c r="BB129" s="60"/>
      <c r="BC129" s="60"/>
      <c r="BD129" s="60"/>
      <c r="BE129" s="60"/>
    </row>
    <row r="130" spans="2:57" ht="13.2" x14ac:dyDescent="0.25">
      <c r="B130" s="60"/>
      <c r="C130" s="60"/>
      <c r="D130" s="60"/>
      <c r="E130" s="60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0"/>
      <c r="BB130" s="60"/>
      <c r="BC130" s="60"/>
      <c r="BD130" s="60"/>
      <c r="BE130" s="60"/>
    </row>
    <row r="131" spans="2:57" ht="13.2" x14ac:dyDescent="0.25">
      <c r="B131" s="60"/>
      <c r="C131" s="60"/>
      <c r="D131" s="60"/>
      <c r="E131" s="60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0"/>
      <c r="BB131" s="60"/>
      <c r="BC131" s="60"/>
      <c r="BD131" s="60"/>
      <c r="BE131" s="60"/>
    </row>
    <row r="132" spans="2:57" ht="13.2" x14ac:dyDescent="0.25">
      <c r="B132" s="60"/>
      <c r="C132" s="60"/>
      <c r="D132" s="60"/>
      <c r="E132" s="60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0"/>
      <c r="BB132" s="60"/>
      <c r="BC132" s="60"/>
      <c r="BD132" s="60"/>
      <c r="BE132" s="60"/>
    </row>
    <row r="133" spans="2:57" ht="13.2" x14ac:dyDescent="0.25">
      <c r="B133" s="60"/>
      <c r="C133" s="60"/>
      <c r="D133" s="60"/>
      <c r="E133" s="60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0"/>
      <c r="BB133" s="60"/>
      <c r="BC133" s="60"/>
      <c r="BD133" s="60"/>
      <c r="BE133" s="60"/>
    </row>
    <row r="134" spans="2:57" ht="13.2" x14ac:dyDescent="0.25">
      <c r="B134" s="60"/>
      <c r="C134" s="60"/>
      <c r="D134" s="60"/>
      <c r="E134" s="60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0"/>
      <c r="BB134" s="60"/>
      <c r="BC134" s="60"/>
      <c r="BD134" s="60"/>
      <c r="BE134" s="60"/>
    </row>
    <row r="135" spans="2:57" ht="13.2" x14ac:dyDescent="0.25">
      <c r="B135" s="60"/>
      <c r="C135" s="60"/>
      <c r="D135" s="60"/>
      <c r="E135" s="60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0"/>
      <c r="BB135" s="60"/>
      <c r="BC135" s="60"/>
      <c r="BD135" s="60"/>
      <c r="BE135" s="60"/>
    </row>
    <row r="136" spans="2:57" ht="13.2" x14ac:dyDescent="0.25">
      <c r="B136" s="60"/>
      <c r="C136" s="60"/>
      <c r="D136" s="60"/>
      <c r="E136" s="60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0"/>
      <c r="BB136" s="60"/>
      <c r="BC136" s="60"/>
      <c r="BD136" s="60"/>
      <c r="BE136" s="60"/>
    </row>
    <row r="137" spans="2:57" ht="13.2" x14ac:dyDescent="0.25">
      <c r="B137" s="60"/>
      <c r="C137" s="60"/>
      <c r="D137" s="60"/>
      <c r="E137" s="60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0"/>
      <c r="BB137" s="60"/>
      <c r="BC137" s="60"/>
      <c r="BD137" s="60"/>
      <c r="BE137" s="60"/>
    </row>
    <row r="138" spans="2:57" ht="13.2" x14ac:dyDescent="0.25">
      <c r="B138" s="60"/>
      <c r="C138" s="60"/>
      <c r="D138" s="60"/>
      <c r="E138" s="60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0"/>
      <c r="BB138" s="60"/>
      <c r="BC138" s="60"/>
      <c r="BD138" s="60"/>
      <c r="BE138" s="60"/>
    </row>
    <row r="139" spans="2:57" ht="13.2" x14ac:dyDescent="0.25">
      <c r="B139" s="60"/>
      <c r="C139" s="60"/>
      <c r="D139" s="60"/>
      <c r="E139" s="60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0"/>
      <c r="BB139" s="60"/>
      <c r="BC139" s="60"/>
      <c r="BD139" s="60"/>
      <c r="BE139" s="60"/>
    </row>
    <row r="140" spans="2:57" ht="13.2" x14ac:dyDescent="0.25">
      <c r="B140" s="60"/>
      <c r="C140" s="60"/>
      <c r="D140" s="60"/>
      <c r="E140" s="60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0"/>
      <c r="BB140" s="60"/>
      <c r="BC140" s="60"/>
      <c r="BD140" s="60"/>
      <c r="BE140" s="60"/>
    </row>
    <row r="141" spans="2:57" ht="13.2" x14ac:dyDescent="0.25">
      <c r="B141" s="60"/>
      <c r="C141" s="60"/>
      <c r="D141" s="60"/>
      <c r="E141" s="60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0"/>
      <c r="BB141" s="60"/>
      <c r="BC141" s="60"/>
      <c r="BD141" s="60"/>
      <c r="BE141" s="60"/>
    </row>
    <row r="142" spans="2:57" ht="13.2" x14ac:dyDescent="0.25">
      <c r="B142" s="60"/>
      <c r="C142" s="60"/>
      <c r="D142" s="60"/>
      <c r="E142" s="60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0"/>
      <c r="BB142" s="60"/>
      <c r="BC142" s="60"/>
      <c r="BD142" s="60"/>
      <c r="BE142" s="60"/>
    </row>
    <row r="143" spans="2:57" ht="13.2" x14ac:dyDescent="0.25">
      <c r="B143" s="60"/>
      <c r="C143" s="60"/>
      <c r="D143" s="60"/>
      <c r="E143" s="60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0"/>
      <c r="BB143" s="60"/>
      <c r="BC143" s="60"/>
      <c r="BD143" s="60"/>
      <c r="BE143" s="60"/>
    </row>
    <row r="144" spans="2:57" ht="13.2" x14ac:dyDescent="0.25">
      <c r="B144" s="60"/>
      <c r="C144" s="60"/>
      <c r="D144" s="60"/>
      <c r="E144" s="60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0"/>
      <c r="BB144" s="60"/>
      <c r="BC144" s="60"/>
      <c r="BD144" s="60"/>
      <c r="BE144" s="60"/>
    </row>
    <row r="145" spans="2:57" ht="13.2" x14ac:dyDescent="0.25">
      <c r="B145" s="60"/>
      <c r="C145" s="60"/>
      <c r="D145" s="60"/>
      <c r="E145" s="60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0"/>
      <c r="BB145" s="60"/>
      <c r="BC145" s="60"/>
      <c r="BD145" s="60"/>
      <c r="BE145" s="60"/>
    </row>
    <row r="146" spans="2:57" ht="13.2" x14ac:dyDescent="0.25">
      <c r="B146" s="60"/>
      <c r="C146" s="60"/>
      <c r="D146" s="60"/>
      <c r="E146" s="60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0"/>
      <c r="BB146" s="60"/>
      <c r="BC146" s="60"/>
      <c r="BD146" s="60"/>
      <c r="BE146" s="60"/>
    </row>
    <row r="147" spans="2:57" ht="13.2" x14ac:dyDescent="0.25">
      <c r="B147" s="60"/>
      <c r="C147" s="60"/>
      <c r="D147" s="60"/>
      <c r="E147" s="60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0"/>
      <c r="BB147" s="60"/>
      <c r="BC147" s="60"/>
      <c r="BD147" s="60"/>
      <c r="BE147" s="60"/>
    </row>
    <row r="148" spans="2:57" ht="13.2" x14ac:dyDescent="0.25">
      <c r="B148" s="60"/>
      <c r="C148" s="60"/>
      <c r="D148" s="60"/>
      <c r="E148" s="60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0"/>
      <c r="BB148" s="60"/>
      <c r="BC148" s="60"/>
      <c r="BD148" s="60"/>
      <c r="BE148" s="60"/>
    </row>
    <row r="149" spans="2:57" ht="13.2" x14ac:dyDescent="0.25">
      <c r="B149" s="60"/>
      <c r="C149" s="60"/>
      <c r="D149" s="60"/>
      <c r="E149" s="60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0"/>
      <c r="BB149" s="60"/>
      <c r="BC149" s="60"/>
      <c r="BD149" s="60"/>
      <c r="BE149" s="60"/>
    </row>
    <row r="150" spans="2:57" ht="13.2" x14ac:dyDescent="0.25">
      <c r="B150" s="60"/>
      <c r="C150" s="60"/>
      <c r="D150" s="60"/>
      <c r="E150" s="60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0"/>
      <c r="BB150" s="60"/>
      <c r="BC150" s="60"/>
      <c r="BD150" s="60"/>
      <c r="BE150" s="60"/>
    </row>
    <row r="151" spans="2:57" ht="13.2" x14ac:dyDescent="0.25">
      <c r="B151" s="60"/>
      <c r="C151" s="60"/>
      <c r="D151" s="60"/>
      <c r="E151" s="60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0"/>
      <c r="BB151" s="60"/>
      <c r="BC151" s="60"/>
      <c r="BD151" s="60"/>
      <c r="BE151" s="60"/>
    </row>
    <row r="152" spans="2:57" ht="13.2" x14ac:dyDescent="0.25">
      <c r="B152" s="60"/>
      <c r="C152" s="60"/>
      <c r="D152" s="60"/>
      <c r="E152" s="60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0"/>
      <c r="BB152" s="60"/>
      <c r="BC152" s="60"/>
      <c r="BD152" s="60"/>
      <c r="BE152" s="60"/>
    </row>
    <row r="153" spans="2:57" ht="13.2" x14ac:dyDescent="0.25">
      <c r="B153" s="60"/>
      <c r="C153" s="60"/>
      <c r="D153" s="60"/>
      <c r="E153" s="60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0"/>
      <c r="BB153" s="60"/>
      <c r="BC153" s="60"/>
      <c r="BD153" s="60"/>
      <c r="BE153" s="60"/>
    </row>
    <row r="154" spans="2:57" ht="13.2" x14ac:dyDescent="0.25">
      <c r="B154" s="60"/>
      <c r="C154" s="60"/>
      <c r="D154" s="60"/>
      <c r="E154" s="60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0"/>
      <c r="BB154" s="60"/>
      <c r="BC154" s="60"/>
      <c r="BD154" s="60"/>
      <c r="BE154" s="60"/>
    </row>
    <row r="155" spans="2:57" ht="13.2" x14ac:dyDescent="0.25">
      <c r="B155" s="60"/>
      <c r="C155" s="60"/>
      <c r="D155" s="60"/>
      <c r="E155" s="60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0"/>
      <c r="BB155" s="60"/>
      <c r="BC155" s="60"/>
      <c r="BD155" s="60"/>
      <c r="BE155" s="60"/>
    </row>
    <row r="156" spans="2:57" ht="13.2" x14ac:dyDescent="0.25">
      <c r="B156" s="60"/>
      <c r="C156" s="60"/>
      <c r="D156" s="60"/>
      <c r="E156" s="60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0"/>
      <c r="BB156" s="60"/>
      <c r="BC156" s="60"/>
      <c r="BD156" s="60"/>
      <c r="BE156" s="60"/>
    </row>
    <row r="157" spans="2:57" ht="13.2" x14ac:dyDescent="0.25">
      <c r="B157" s="60"/>
      <c r="C157" s="60"/>
      <c r="D157" s="60"/>
      <c r="E157" s="60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0"/>
      <c r="BB157" s="60"/>
      <c r="BC157" s="60"/>
      <c r="BD157" s="60"/>
      <c r="BE157" s="60"/>
    </row>
    <row r="158" spans="2:57" ht="13.2" x14ac:dyDescent="0.25">
      <c r="B158" s="60"/>
      <c r="C158" s="60"/>
      <c r="D158" s="60"/>
      <c r="E158" s="60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0"/>
      <c r="BB158" s="60"/>
      <c r="BC158" s="60"/>
      <c r="BD158" s="60"/>
      <c r="BE158" s="60"/>
    </row>
    <row r="159" spans="2:57" ht="13.2" x14ac:dyDescent="0.25">
      <c r="B159" s="60"/>
      <c r="C159" s="60"/>
      <c r="D159" s="60"/>
      <c r="E159" s="60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0"/>
      <c r="BB159" s="60"/>
      <c r="BC159" s="60"/>
      <c r="BD159" s="60"/>
      <c r="BE159" s="60"/>
    </row>
    <row r="160" spans="2:57" ht="13.2" x14ac:dyDescent="0.25">
      <c r="B160" s="60"/>
      <c r="C160" s="60"/>
      <c r="D160" s="60"/>
      <c r="E160" s="60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0"/>
      <c r="BB160" s="60"/>
      <c r="BC160" s="60"/>
      <c r="BD160" s="60"/>
      <c r="BE160" s="60"/>
    </row>
    <row r="161" spans="2:57" ht="13.2" x14ac:dyDescent="0.25">
      <c r="B161" s="60"/>
      <c r="C161" s="60"/>
      <c r="D161" s="60"/>
      <c r="E161" s="60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0"/>
      <c r="BB161" s="60"/>
      <c r="BC161" s="60"/>
      <c r="BD161" s="60"/>
      <c r="BE161" s="60"/>
    </row>
    <row r="162" spans="2:57" ht="13.2" x14ac:dyDescent="0.25">
      <c r="B162" s="60"/>
      <c r="C162" s="60"/>
      <c r="D162" s="60"/>
      <c r="E162" s="60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0"/>
      <c r="BB162" s="60"/>
      <c r="BC162" s="60"/>
      <c r="BD162" s="60"/>
      <c r="BE162" s="60"/>
    </row>
    <row r="163" spans="2:57" ht="13.2" x14ac:dyDescent="0.25">
      <c r="B163" s="60"/>
      <c r="C163" s="60"/>
      <c r="D163" s="60"/>
      <c r="E163" s="60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0"/>
      <c r="BB163" s="60"/>
      <c r="BC163" s="60"/>
      <c r="BD163" s="60"/>
      <c r="BE163" s="60"/>
    </row>
    <row r="164" spans="2:57" ht="13.2" x14ac:dyDescent="0.25">
      <c r="B164" s="60"/>
      <c r="C164" s="60"/>
      <c r="D164" s="60"/>
      <c r="E164" s="60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0"/>
      <c r="BB164" s="60"/>
      <c r="BC164" s="60"/>
      <c r="BD164" s="60"/>
      <c r="BE164" s="60"/>
    </row>
    <row r="165" spans="2:57" ht="13.2" x14ac:dyDescent="0.25">
      <c r="B165" s="60"/>
      <c r="C165" s="60"/>
      <c r="D165" s="60"/>
      <c r="E165" s="60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0"/>
      <c r="BB165" s="60"/>
      <c r="BC165" s="60"/>
      <c r="BD165" s="60"/>
      <c r="BE165" s="60"/>
    </row>
    <row r="166" spans="2:57" ht="13.2" x14ac:dyDescent="0.25">
      <c r="B166" s="60"/>
      <c r="C166" s="60"/>
      <c r="D166" s="60"/>
      <c r="E166" s="60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0"/>
      <c r="BB166" s="60"/>
      <c r="BC166" s="60"/>
      <c r="BD166" s="60"/>
      <c r="BE166" s="60"/>
    </row>
    <row r="167" spans="2:57" ht="13.2" x14ac:dyDescent="0.25">
      <c r="B167" s="60"/>
      <c r="C167" s="60"/>
      <c r="D167" s="60"/>
      <c r="E167" s="60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0"/>
      <c r="BB167" s="60"/>
      <c r="BC167" s="60"/>
      <c r="BD167" s="60"/>
      <c r="BE167" s="60"/>
    </row>
    <row r="168" spans="2:57" ht="13.2" x14ac:dyDescent="0.25">
      <c r="B168" s="60"/>
      <c r="C168" s="60"/>
      <c r="D168" s="60"/>
      <c r="E168" s="60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0"/>
      <c r="BB168" s="60"/>
      <c r="BC168" s="60"/>
      <c r="BD168" s="60"/>
      <c r="BE168" s="60"/>
    </row>
    <row r="169" spans="2:57" ht="13.2" x14ac:dyDescent="0.25">
      <c r="B169" s="60"/>
      <c r="C169" s="60"/>
      <c r="D169" s="60"/>
      <c r="E169" s="60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0"/>
      <c r="BB169" s="60"/>
      <c r="BC169" s="60"/>
      <c r="BD169" s="60"/>
      <c r="BE169" s="60"/>
    </row>
    <row r="170" spans="2:57" ht="13.2" x14ac:dyDescent="0.25">
      <c r="B170" s="60"/>
      <c r="C170" s="60"/>
      <c r="D170" s="60"/>
      <c r="E170" s="60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0"/>
      <c r="BB170" s="60"/>
      <c r="BC170" s="60"/>
      <c r="BD170" s="60"/>
      <c r="BE170" s="60"/>
    </row>
    <row r="171" spans="2:57" ht="13.2" x14ac:dyDescent="0.25">
      <c r="B171" s="60"/>
      <c r="C171" s="60"/>
      <c r="D171" s="60"/>
      <c r="E171" s="60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0"/>
      <c r="BB171" s="60"/>
      <c r="BC171" s="60"/>
      <c r="BD171" s="60"/>
      <c r="BE171" s="60"/>
    </row>
    <row r="172" spans="2:57" ht="13.2" x14ac:dyDescent="0.25">
      <c r="B172" s="60"/>
      <c r="C172" s="60"/>
      <c r="D172" s="60"/>
      <c r="E172" s="60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0"/>
      <c r="BB172" s="60"/>
      <c r="BC172" s="60"/>
      <c r="BD172" s="60"/>
      <c r="BE172" s="60"/>
    </row>
    <row r="173" spans="2:57" ht="13.2" x14ac:dyDescent="0.25">
      <c r="B173" s="60"/>
      <c r="C173" s="60"/>
      <c r="D173" s="60"/>
      <c r="E173" s="60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0"/>
      <c r="BB173" s="60"/>
      <c r="BC173" s="60"/>
      <c r="BD173" s="60"/>
      <c r="BE173" s="60"/>
    </row>
    <row r="174" spans="2:57" ht="13.2" x14ac:dyDescent="0.25">
      <c r="B174" s="60"/>
      <c r="C174" s="60"/>
      <c r="D174" s="60"/>
      <c r="E174" s="60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0"/>
      <c r="BB174" s="60"/>
      <c r="BC174" s="60"/>
      <c r="BD174" s="60"/>
      <c r="BE174" s="60"/>
    </row>
    <row r="175" spans="2:57" ht="13.2" x14ac:dyDescent="0.25">
      <c r="B175" s="60"/>
      <c r="C175" s="60"/>
      <c r="D175" s="60"/>
      <c r="E175" s="60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0"/>
      <c r="BB175" s="60"/>
      <c r="BC175" s="60"/>
      <c r="BD175" s="60"/>
      <c r="BE175" s="60"/>
    </row>
    <row r="176" spans="2:57" ht="13.2" x14ac:dyDescent="0.25">
      <c r="B176" s="60"/>
      <c r="C176" s="60"/>
      <c r="D176" s="60"/>
      <c r="E176" s="60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0"/>
      <c r="BB176" s="60"/>
      <c r="BC176" s="60"/>
      <c r="BD176" s="60"/>
      <c r="BE176" s="60"/>
    </row>
    <row r="177" spans="2:57" ht="13.2" x14ac:dyDescent="0.25">
      <c r="B177" s="60"/>
      <c r="C177" s="60"/>
      <c r="D177" s="60"/>
      <c r="E177" s="60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0"/>
      <c r="BB177" s="60"/>
      <c r="BC177" s="60"/>
      <c r="BD177" s="60"/>
      <c r="BE177" s="60"/>
    </row>
    <row r="178" spans="2:57" ht="13.2" x14ac:dyDescent="0.25">
      <c r="B178" s="60"/>
      <c r="C178" s="60"/>
      <c r="D178" s="60"/>
      <c r="E178" s="60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0"/>
      <c r="BB178" s="60"/>
      <c r="BC178" s="60"/>
      <c r="BD178" s="60"/>
      <c r="BE178" s="60"/>
    </row>
    <row r="179" spans="2:57" ht="13.2" x14ac:dyDescent="0.25">
      <c r="B179" s="60"/>
      <c r="C179" s="60"/>
      <c r="D179" s="60"/>
      <c r="E179" s="60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0"/>
      <c r="BB179" s="60"/>
      <c r="BC179" s="60"/>
      <c r="BD179" s="60"/>
      <c r="BE179" s="60"/>
    </row>
    <row r="180" spans="2:57" ht="13.2" x14ac:dyDescent="0.25">
      <c r="B180" s="60"/>
      <c r="C180" s="60"/>
      <c r="D180" s="60"/>
      <c r="E180" s="60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0"/>
      <c r="BB180" s="60"/>
      <c r="BC180" s="60"/>
      <c r="BD180" s="60"/>
      <c r="BE180" s="60"/>
    </row>
    <row r="181" spans="2:57" ht="13.2" x14ac:dyDescent="0.25">
      <c r="B181" s="60"/>
      <c r="C181" s="60"/>
      <c r="D181" s="60"/>
      <c r="E181" s="60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0"/>
      <c r="BB181" s="60"/>
      <c r="BC181" s="60"/>
      <c r="BD181" s="60"/>
      <c r="BE181" s="60"/>
    </row>
    <row r="182" spans="2:57" ht="13.2" x14ac:dyDescent="0.25">
      <c r="B182" s="60"/>
      <c r="C182" s="60"/>
      <c r="D182" s="60"/>
      <c r="E182" s="60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0"/>
      <c r="BB182" s="60"/>
      <c r="BC182" s="60"/>
      <c r="BD182" s="60"/>
      <c r="BE182" s="60"/>
    </row>
    <row r="183" spans="2:57" ht="13.2" x14ac:dyDescent="0.25">
      <c r="B183" s="60"/>
      <c r="C183" s="60"/>
      <c r="D183" s="60"/>
      <c r="E183" s="60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0"/>
      <c r="BB183" s="60"/>
      <c r="BC183" s="60"/>
      <c r="BD183" s="60"/>
      <c r="BE183" s="60"/>
    </row>
    <row r="184" spans="2:57" ht="13.2" x14ac:dyDescent="0.25">
      <c r="B184" s="60"/>
      <c r="C184" s="60"/>
      <c r="D184" s="60"/>
      <c r="E184" s="60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0"/>
      <c r="BB184" s="60"/>
      <c r="BC184" s="60"/>
      <c r="BD184" s="60"/>
      <c r="BE184" s="60"/>
    </row>
    <row r="185" spans="2:57" ht="13.2" x14ac:dyDescent="0.25">
      <c r="B185" s="60"/>
      <c r="C185" s="60"/>
      <c r="D185" s="60"/>
      <c r="E185" s="60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0"/>
      <c r="BB185" s="60"/>
      <c r="BC185" s="60"/>
      <c r="BD185" s="60"/>
      <c r="BE185" s="60"/>
    </row>
    <row r="186" spans="2:57" ht="13.2" x14ac:dyDescent="0.25">
      <c r="B186" s="60"/>
      <c r="C186" s="60"/>
      <c r="D186" s="60"/>
      <c r="E186" s="60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0"/>
      <c r="BB186" s="60"/>
      <c r="BC186" s="60"/>
      <c r="BD186" s="60"/>
      <c r="BE186" s="60"/>
    </row>
    <row r="187" spans="2:57" ht="13.2" x14ac:dyDescent="0.25">
      <c r="B187" s="60"/>
      <c r="C187" s="60"/>
      <c r="D187" s="60"/>
      <c r="E187" s="60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0"/>
      <c r="BB187" s="60"/>
      <c r="BC187" s="60"/>
      <c r="BD187" s="60"/>
      <c r="BE187" s="60"/>
    </row>
    <row r="188" spans="2:57" ht="13.2" x14ac:dyDescent="0.25">
      <c r="B188" s="60"/>
      <c r="C188" s="60"/>
      <c r="D188" s="60"/>
      <c r="E188" s="60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0"/>
      <c r="BB188" s="60"/>
      <c r="BC188" s="60"/>
      <c r="BD188" s="60"/>
      <c r="BE188" s="60"/>
    </row>
    <row r="189" spans="2:57" ht="13.2" x14ac:dyDescent="0.25">
      <c r="B189" s="60"/>
      <c r="C189" s="60"/>
      <c r="D189" s="60"/>
      <c r="E189" s="60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0"/>
      <c r="BB189" s="60"/>
      <c r="BC189" s="60"/>
      <c r="BD189" s="60"/>
      <c r="BE189" s="60"/>
    </row>
    <row r="190" spans="2:57" ht="13.2" x14ac:dyDescent="0.25">
      <c r="B190" s="60"/>
      <c r="C190" s="60"/>
      <c r="D190" s="60"/>
      <c r="E190" s="60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0"/>
      <c r="BB190" s="60"/>
      <c r="BC190" s="60"/>
      <c r="BD190" s="60"/>
      <c r="BE190" s="60"/>
    </row>
    <row r="191" spans="2:57" ht="13.2" x14ac:dyDescent="0.25">
      <c r="B191" s="60"/>
      <c r="C191" s="60"/>
      <c r="D191" s="60"/>
      <c r="E191" s="60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0"/>
      <c r="BB191" s="60"/>
      <c r="BC191" s="60"/>
      <c r="BD191" s="60"/>
      <c r="BE191" s="60"/>
    </row>
    <row r="192" spans="2:57" ht="13.2" x14ac:dyDescent="0.25">
      <c r="B192" s="60"/>
      <c r="C192" s="60"/>
      <c r="D192" s="60"/>
      <c r="E192" s="60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0"/>
      <c r="BB192" s="60"/>
      <c r="BC192" s="60"/>
      <c r="BD192" s="60"/>
      <c r="BE192" s="60"/>
    </row>
    <row r="193" spans="2:57" ht="13.2" x14ac:dyDescent="0.25">
      <c r="B193" s="60"/>
      <c r="C193" s="60"/>
      <c r="D193" s="60"/>
      <c r="E193" s="60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0"/>
      <c r="BB193" s="60"/>
      <c r="BC193" s="60"/>
      <c r="BD193" s="60"/>
      <c r="BE193" s="60"/>
    </row>
    <row r="194" spans="2:57" ht="13.2" x14ac:dyDescent="0.25">
      <c r="B194" s="60"/>
      <c r="C194" s="60"/>
      <c r="D194" s="60"/>
      <c r="E194" s="60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0"/>
      <c r="BB194" s="60"/>
      <c r="BC194" s="60"/>
      <c r="BD194" s="60"/>
      <c r="BE194" s="60"/>
    </row>
    <row r="195" spans="2:57" ht="13.2" x14ac:dyDescent="0.25">
      <c r="B195" s="60"/>
      <c r="C195" s="60"/>
      <c r="D195" s="60"/>
      <c r="E195" s="60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0"/>
      <c r="BB195" s="60"/>
      <c r="BC195" s="60"/>
      <c r="BD195" s="60"/>
      <c r="BE195" s="60"/>
    </row>
    <row r="196" spans="2:57" ht="13.2" x14ac:dyDescent="0.25">
      <c r="B196" s="60"/>
      <c r="C196" s="60"/>
      <c r="D196" s="60"/>
      <c r="E196" s="60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0"/>
      <c r="BB196" s="60"/>
      <c r="BC196" s="60"/>
      <c r="BD196" s="60"/>
      <c r="BE196" s="60"/>
    </row>
    <row r="197" spans="2:57" ht="13.2" x14ac:dyDescent="0.25">
      <c r="B197" s="60"/>
      <c r="C197" s="60"/>
      <c r="D197" s="60"/>
      <c r="E197" s="60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0"/>
      <c r="BB197" s="60"/>
      <c r="BC197" s="60"/>
      <c r="BD197" s="60"/>
      <c r="BE197" s="60"/>
    </row>
    <row r="198" spans="2:57" ht="13.2" x14ac:dyDescent="0.25">
      <c r="B198" s="60"/>
      <c r="C198" s="60"/>
      <c r="D198" s="60"/>
      <c r="E198" s="60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0"/>
      <c r="BB198" s="60"/>
      <c r="BC198" s="60"/>
      <c r="BD198" s="60"/>
      <c r="BE198" s="60"/>
    </row>
    <row r="199" spans="2:57" ht="13.2" x14ac:dyDescent="0.25">
      <c r="B199" s="60"/>
      <c r="C199" s="60"/>
      <c r="D199" s="60"/>
      <c r="E199" s="60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0"/>
      <c r="BB199" s="60"/>
      <c r="BC199" s="60"/>
      <c r="BD199" s="60"/>
      <c r="BE199" s="60"/>
    </row>
    <row r="200" spans="2:57" ht="13.2" x14ac:dyDescent="0.25">
      <c r="B200" s="60"/>
      <c r="C200" s="60"/>
      <c r="D200" s="60"/>
      <c r="E200" s="60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0"/>
      <c r="BB200" s="60"/>
      <c r="BC200" s="60"/>
      <c r="BD200" s="60"/>
      <c r="BE200" s="60"/>
    </row>
    <row r="201" spans="2:57" ht="13.2" x14ac:dyDescent="0.25">
      <c r="B201" s="60"/>
      <c r="C201" s="60"/>
      <c r="D201" s="60"/>
      <c r="E201" s="60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0"/>
      <c r="BB201" s="60"/>
      <c r="BC201" s="60"/>
      <c r="BD201" s="60"/>
      <c r="BE201" s="60"/>
    </row>
    <row r="202" spans="2:57" ht="13.2" x14ac:dyDescent="0.25">
      <c r="B202" s="60"/>
      <c r="C202" s="60"/>
      <c r="D202" s="60"/>
      <c r="E202" s="60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0"/>
      <c r="BB202" s="60"/>
      <c r="BC202" s="60"/>
      <c r="BD202" s="60"/>
      <c r="BE202" s="60"/>
    </row>
    <row r="203" spans="2:57" ht="13.2" x14ac:dyDescent="0.25">
      <c r="B203" s="60"/>
      <c r="C203" s="60"/>
      <c r="D203" s="60"/>
      <c r="E203" s="60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0"/>
      <c r="BB203" s="60"/>
      <c r="BC203" s="60"/>
      <c r="BD203" s="60"/>
      <c r="BE203" s="60"/>
    </row>
    <row r="204" spans="2:57" ht="13.2" x14ac:dyDescent="0.25">
      <c r="B204" s="60"/>
      <c r="C204" s="60"/>
      <c r="D204" s="60"/>
      <c r="E204" s="60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0"/>
      <c r="BB204" s="60"/>
      <c r="BC204" s="60"/>
      <c r="BD204" s="60"/>
      <c r="BE204" s="60"/>
    </row>
    <row r="205" spans="2:57" ht="13.2" x14ac:dyDescent="0.25">
      <c r="B205" s="60"/>
      <c r="C205" s="60"/>
      <c r="D205" s="60"/>
      <c r="E205" s="60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0"/>
      <c r="BB205" s="60"/>
      <c r="BC205" s="60"/>
      <c r="BD205" s="60"/>
      <c r="BE205" s="60"/>
    </row>
    <row r="206" spans="2:57" ht="13.2" x14ac:dyDescent="0.25">
      <c r="B206" s="60"/>
      <c r="C206" s="60"/>
      <c r="D206" s="60"/>
      <c r="E206" s="60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0"/>
      <c r="BB206" s="60"/>
      <c r="BC206" s="60"/>
      <c r="BD206" s="60"/>
      <c r="BE206" s="60"/>
    </row>
    <row r="207" spans="2:57" ht="13.2" x14ac:dyDescent="0.25">
      <c r="B207" s="60"/>
      <c r="C207" s="60"/>
      <c r="D207" s="60"/>
      <c r="E207" s="60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0"/>
      <c r="BB207" s="60"/>
      <c r="BC207" s="60"/>
      <c r="BD207" s="60"/>
      <c r="BE207" s="60"/>
    </row>
    <row r="208" spans="2:57" ht="13.2" x14ac:dyDescent="0.25">
      <c r="B208" s="60"/>
      <c r="C208" s="60"/>
      <c r="D208" s="60"/>
      <c r="E208" s="60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0"/>
      <c r="BB208" s="60"/>
      <c r="BC208" s="60"/>
      <c r="BD208" s="60"/>
      <c r="BE208" s="60"/>
    </row>
    <row r="209" spans="2:57" ht="13.2" x14ac:dyDescent="0.25">
      <c r="B209" s="60"/>
      <c r="C209" s="60"/>
      <c r="D209" s="60"/>
      <c r="E209" s="60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0"/>
      <c r="BB209" s="60"/>
      <c r="BC209" s="60"/>
      <c r="BD209" s="60"/>
      <c r="BE209" s="60"/>
    </row>
    <row r="210" spans="2:57" ht="13.2" x14ac:dyDescent="0.25">
      <c r="B210" s="60"/>
      <c r="C210" s="60"/>
      <c r="D210" s="60"/>
      <c r="E210" s="60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0"/>
      <c r="BB210" s="60"/>
      <c r="BC210" s="60"/>
      <c r="BD210" s="60"/>
      <c r="BE210" s="60"/>
    </row>
    <row r="211" spans="2:57" ht="13.2" x14ac:dyDescent="0.25">
      <c r="B211" s="60"/>
      <c r="C211" s="60"/>
      <c r="D211" s="60"/>
      <c r="E211" s="60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0"/>
      <c r="BB211" s="60"/>
      <c r="BC211" s="60"/>
      <c r="BD211" s="60"/>
      <c r="BE211" s="60"/>
    </row>
    <row r="212" spans="2:57" ht="13.2" x14ac:dyDescent="0.25">
      <c r="B212" s="60"/>
      <c r="C212" s="60"/>
      <c r="D212" s="60"/>
      <c r="E212" s="60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0"/>
      <c r="BB212" s="60"/>
      <c r="BC212" s="60"/>
      <c r="BD212" s="60"/>
      <c r="BE212" s="60"/>
    </row>
    <row r="213" spans="2:57" ht="13.2" x14ac:dyDescent="0.25">
      <c r="B213" s="60"/>
      <c r="C213" s="60"/>
      <c r="D213" s="60"/>
      <c r="E213" s="60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0"/>
      <c r="BB213" s="60"/>
      <c r="BC213" s="60"/>
      <c r="BD213" s="60"/>
      <c r="BE213" s="60"/>
    </row>
    <row r="214" spans="2:57" ht="13.2" x14ac:dyDescent="0.25">
      <c r="B214" s="60"/>
      <c r="C214" s="60"/>
      <c r="D214" s="60"/>
      <c r="E214" s="60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0"/>
      <c r="BB214" s="60"/>
      <c r="BC214" s="60"/>
      <c r="BD214" s="60"/>
      <c r="BE214" s="60"/>
    </row>
    <row r="215" spans="2:57" ht="13.2" x14ac:dyDescent="0.25">
      <c r="B215" s="60"/>
      <c r="C215" s="60"/>
      <c r="D215" s="60"/>
      <c r="E215" s="60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0"/>
      <c r="BB215" s="60"/>
      <c r="BC215" s="60"/>
      <c r="BD215" s="60"/>
      <c r="BE215" s="60"/>
    </row>
    <row r="216" spans="2:57" ht="13.2" x14ac:dyDescent="0.25">
      <c r="B216" s="60"/>
      <c r="C216" s="60"/>
      <c r="D216" s="60"/>
      <c r="E216" s="60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0"/>
      <c r="BB216" s="60"/>
      <c r="BC216" s="60"/>
      <c r="BD216" s="60"/>
      <c r="BE216" s="60"/>
    </row>
    <row r="217" spans="2:57" ht="13.2" x14ac:dyDescent="0.25">
      <c r="B217" s="60"/>
      <c r="C217" s="60"/>
      <c r="D217" s="60"/>
      <c r="E217" s="60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0"/>
      <c r="BB217" s="60"/>
      <c r="BC217" s="60"/>
      <c r="BD217" s="60"/>
      <c r="BE217" s="60"/>
    </row>
    <row r="218" spans="2:57" ht="13.2" x14ac:dyDescent="0.25">
      <c r="B218" s="60"/>
      <c r="C218" s="60"/>
      <c r="D218" s="60"/>
      <c r="E218" s="60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0"/>
      <c r="BB218" s="60"/>
      <c r="BC218" s="60"/>
      <c r="BD218" s="60"/>
      <c r="BE218" s="60"/>
    </row>
    <row r="219" spans="2:57" ht="13.2" x14ac:dyDescent="0.25">
      <c r="B219" s="60"/>
      <c r="C219" s="60"/>
      <c r="D219" s="60"/>
      <c r="E219" s="60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0"/>
      <c r="BB219" s="60"/>
      <c r="BC219" s="60"/>
      <c r="BD219" s="60"/>
      <c r="BE219" s="60"/>
    </row>
    <row r="220" spans="2:57" ht="13.2" x14ac:dyDescent="0.25">
      <c r="B220" s="60"/>
      <c r="C220" s="60"/>
      <c r="D220" s="60"/>
      <c r="E220" s="60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0"/>
      <c r="BB220" s="60"/>
      <c r="BC220" s="60"/>
      <c r="BD220" s="60"/>
      <c r="BE220" s="60"/>
    </row>
    <row r="221" spans="2:57" ht="13.2" x14ac:dyDescent="0.25">
      <c r="B221" s="60"/>
      <c r="C221" s="60"/>
      <c r="D221" s="60"/>
      <c r="E221" s="60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0"/>
      <c r="BB221" s="60"/>
      <c r="BC221" s="60"/>
      <c r="BD221" s="60"/>
      <c r="BE221" s="60"/>
    </row>
    <row r="222" spans="2:57" ht="13.2" x14ac:dyDescent="0.25">
      <c r="B222" s="60"/>
      <c r="C222" s="60"/>
      <c r="D222" s="60"/>
      <c r="E222" s="60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0"/>
      <c r="BB222" s="60"/>
      <c r="BC222" s="60"/>
      <c r="BD222" s="60"/>
      <c r="BE222" s="60"/>
    </row>
    <row r="223" spans="2:57" ht="13.2" x14ac:dyDescent="0.25">
      <c r="B223" s="60"/>
      <c r="C223" s="60"/>
      <c r="D223" s="60"/>
      <c r="E223" s="60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0"/>
      <c r="BB223" s="60"/>
      <c r="BC223" s="60"/>
      <c r="BD223" s="60"/>
      <c r="BE223" s="60"/>
    </row>
    <row r="224" spans="2:57" ht="13.2" x14ac:dyDescent="0.25">
      <c r="B224" s="60"/>
      <c r="C224" s="60"/>
      <c r="D224" s="60"/>
      <c r="E224" s="60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0"/>
      <c r="BB224" s="60"/>
      <c r="BC224" s="60"/>
      <c r="BD224" s="60"/>
      <c r="BE224" s="60"/>
    </row>
    <row r="225" spans="2:57" ht="13.2" x14ac:dyDescent="0.25">
      <c r="B225" s="60"/>
      <c r="C225" s="60"/>
      <c r="D225" s="60"/>
      <c r="E225" s="60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0"/>
      <c r="BB225" s="60"/>
      <c r="BC225" s="60"/>
      <c r="BD225" s="60"/>
      <c r="BE225" s="60"/>
    </row>
    <row r="226" spans="2:57" ht="13.2" x14ac:dyDescent="0.25">
      <c r="B226" s="60"/>
      <c r="C226" s="60"/>
      <c r="D226" s="60"/>
      <c r="E226" s="60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0"/>
      <c r="BB226" s="60"/>
      <c r="BC226" s="60"/>
      <c r="BD226" s="60"/>
      <c r="BE226" s="60"/>
    </row>
    <row r="227" spans="2:57" ht="13.2" x14ac:dyDescent="0.25">
      <c r="B227" s="60"/>
      <c r="C227" s="60"/>
      <c r="D227" s="60"/>
      <c r="E227" s="60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0"/>
      <c r="BB227" s="60"/>
      <c r="BC227" s="60"/>
      <c r="BD227" s="60"/>
      <c r="BE227" s="60"/>
    </row>
    <row r="228" spans="2:57" ht="13.2" x14ac:dyDescent="0.25">
      <c r="B228" s="60"/>
      <c r="C228" s="60"/>
      <c r="D228" s="60"/>
      <c r="E228" s="60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0"/>
      <c r="BB228" s="60"/>
      <c r="BC228" s="60"/>
      <c r="BD228" s="60"/>
      <c r="BE228" s="60"/>
    </row>
    <row r="229" spans="2:57" ht="13.2" x14ac:dyDescent="0.25">
      <c r="B229" s="60"/>
      <c r="C229" s="60"/>
      <c r="D229" s="60"/>
      <c r="E229" s="60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0"/>
      <c r="BB229" s="60"/>
      <c r="BC229" s="60"/>
      <c r="BD229" s="60"/>
      <c r="BE229" s="60"/>
    </row>
    <row r="230" spans="2:57" ht="13.2" x14ac:dyDescent="0.25">
      <c r="B230" s="60"/>
      <c r="C230" s="60"/>
      <c r="D230" s="60"/>
      <c r="E230" s="60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0"/>
      <c r="BB230" s="60"/>
      <c r="BC230" s="60"/>
      <c r="BD230" s="60"/>
      <c r="BE230" s="60"/>
    </row>
    <row r="231" spans="2:57" ht="13.2" x14ac:dyDescent="0.25">
      <c r="B231" s="60"/>
      <c r="C231" s="60"/>
      <c r="D231" s="60"/>
      <c r="E231" s="60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0"/>
      <c r="BB231" s="60"/>
      <c r="BC231" s="60"/>
      <c r="BD231" s="60"/>
      <c r="BE231" s="60"/>
    </row>
    <row r="232" spans="2:57" ht="13.2" x14ac:dyDescent="0.25">
      <c r="B232" s="60"/>
      <c r="C232" s="60"/>
      <c r="D232" s="60"/>
      <c r="E232" s="60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0"/>
      <c r="BB232" s="60"/>
      <c r="BC232" s="60"/>
      <c r="BD232" s="60"/>
      <c r="BE232" s="60"/>
    </row>
    <row r="233" spans="2:57" ht="13.2" x14ac:dyDescent="0.25">
      <c r="B233" s="60"/>
      <c r="C233" s="60"/>
      <c r="D233" s="60"/>
      <c r="E233" s="60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0"/>
      <c r="BB233" s="60"/>
      <c r="BC233" s="60"/>
      <c r="BD233" s="60"/>
      <c r="BE233" s="60"/>
    </row>
    <row r="234" spans="2:57" ht="13.2" x14ac:dyDescent="0.25">
      <c r="B234" s="60"/>
      <c r="C234" s="60"/>
      <c r="D234" s="60"/>
      <c r="E234" s="60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0"/>
      <c r="BB234" s="60"/>
      <c r="BC234" s="60"/>
      <c r="BD234" s="60"/>
      <c r="BE234" s="60"/>
    </row>
    <row r="235" spans="2:57" ht="13.2" x14ac:dyDescent="0.25">
      <c r="B235" s="60"/>
      <c r="C235" s="60"/>
      <c r="D235" s="60"/>
      <c r="E235" s="60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0"/>
      <c r="BB235" s="60"/>
      <c r="BC235" s="60"/>
      <c r="BD235" s="60"/>
      <c r="BE235" s="60"/>
    </row>
    <row r="236" spans="2:57" ht="13.2" x14ac:dyDescent="0.25">
      <c r="B236" s="60"/>
      <c r="C236" s="60"/>
      <c r="D236" s="60"/>
      <c r="E236" s="60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0"/>
      <c r="BB236" s="60"/>
      <c r="BC236" s="60"/>
      <c r="BD236" s="60"/>
      <c r="BE236" s="60"/>
    </row>
    <row r="237" spans="2:57" ht="13.2" x14ac:dyDescent="0.25">
      <c r="B237" s="60"/>
      <c r="C237" s="60"/>
      <c r="D237" s="60"/>
      <c r="E237" s="60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0"/>
      <c r="BB237" s="60"/>
      <c r="BC237" s="60"/>
      <c r="BD237" s="60"/>
      <c r="BE237" s="60"/>
    </row>
    <row r="238" spans="2:57" ht="13.2" x14ac:dyDescent="0.25">
      <c r="B238" s="60"/>
      <c r="C238" s="60"/>
      <c r="D238" s="60"/>
      <c r="E238" s="60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0"/>
      <c r="BB238" s="60"/>
      <c r="BC238" s="60"/>
      <c r="BD238" s="60"/>
      <c r="BE238" s="60"/>
    </row>
    <row r="239" spans="2:57" ht="13.2" x14ac:dyDescent="0.25">
      <c r="B239" s="60"/>
      <c r="C239" s="60"/>
      <c r="D239" s="60"/>
      <c r="E239" s="60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0"/>
      <c r="BB239" s="60"/>
      <c r="BC239" s="60"/>
      <c r="BD239" s="60"/>
      <c r="BE239" s="60"/>
    </row>
    <row r="240" spans="2:57" ht="13.2" x14ac:dyDescent="0.25">
      <c r="B240" s="60"/>
      <c r="C240" s="60"/>
      <c r="D240" s="60"/>
      <c r="E240" s="60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0"/>
      <c r="BB240" s="60"/>
      <c r="BC240" s="60"/>
      <c r="BD240" s="60"/>
      <c r="BE240" s="60"/>
    </row>
    <row r="241" spans="2:57" ht="13.2" x14ac:dyDescent="0.25">
      <c r="B241" s="60"/>
      <c r="C241" s="60"/>
      <c r="D241" s="60"/>
      <c r="E241" s="60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0"/>
      <c r="BB241" s="60"/>
      <c r="BC241" s="60"/>
      <c r="BD241" s="60"/>
      <c r="BE241" s="60"/>
    </row>
    <row r="242" spans="2:57" ht="13.2" x14ac:dyDescent="0.25">
      <c r="B242" s="60"/>
      <c r="C242" s="60"/>
      <c r="D242" s="60"/>
      <c r="E242" s="60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0"/>
      <c r="BB242" s="60"/>
      <c r="BC242" s="60"/>
      <c r="BD242" s="60"/>
      <c r="BE242" s="60"/>
    </row>
    <row r="243" spans="2:57" ht="13.2" x14ac:dyDescent="0.25">
      <c r="B243" s="60"/>
      <c r="C243" s="60"/>
      <c r="D243" s="60"/>
      <c r="E243" s="60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0"/>
      <c r="BB243" s="60"/>
      <c r="BC243" s="60"/>
      <c r="BD243" s="60"/>
      <c r="BE243" s="60"/>
    </row>
    <row r="244" spans="2:57" ht="13.2" x14ac:dyDescent="0.25">
      <c r="B244" s="60"/>
      <c r="C244" s="60"/>
      <c r="D244" s="60"/>
      <c r="E244" s="60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0"/>
      <c r="BB244" s="60"/>
      <c r="BC244" s="60"/>
      <c r="BD244" s="60"/>
      <c r="BE244" s="60"/>
    </row>
    <row r="245" spans="2:57" ht="13.2" x14ac:dyDescent="0.25">
      <c r="B245" s="60"/>
      <c r="C245" s="60"/>
      <c r="D245" s="60"/>
      <c r="E245" s="60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0"/>
      <c r="BB245" s="60"/>
      <c r="BC245" s="60"/>
      <c r="BD245" s="60"/>
      <c r="BE245" s="60"/>
    </row>
    <row r="246" spans="2:57" ht="13.2" x14ac:dyDescent="0.25">
      <c r="B246" s="60"/>
      <c r="C246" s="60"/>
      <c r="D246" s="60"/>
      <c r="E246" s="60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0"/>
      <c r="BB246" s="60"/>
      <c r="BC246" s="60"/>
      <c r="BD246" s="60"/>
      <c r="BE246" s="60"/>
    </row>
    <row r="247" spans="2:57" ht="13.2" x14ac:dyDescent="0.25">
      <c r="B247" s="60"/>
      <c r="C247" s="60"/>
      <c r="D247" s="60"/>
      <c r="E247" s="60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0"/>
      <c r="BB247" s="60"/>
      <c r="BC247" s="60"/>
      <c r="BD247" s="60"/>
      <c r="BE247" s="60"/>
    </row>
    <row r="248" spans="2:57" ht="13.2" x14ac:dyDescent="0.25">
      <c r="B248" s="60"/>
      <c r="C248" s="60"/>
      <c r="D248" s="60"/>
      <c r="E248" s="6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0"/>
      <c r="BB248" s="60"/>
      <c r="BC248" s="60"/>
      <c r="BD248" s="60"/>
      <c r="BE248" s="60"/>
    </row>
    <row r="249" spans="2:57" ht="13.2" x14ac:dyDescent="0.25">
      <c r="B249" s="60"/>
      <c r="C249" s="60"/>
      <c r="D249" s="60"/>
      <c r="E249" s="60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0"/>
      <c r="BB249" s="60"/>
      <c r="BC249" s="60"/>
      <c r="BD249" s="60"/>
      <c r="BE249" s="60"/>
    </row>
    <row r="250" spans="2:57" ht="13.2" x14ac:dyDescent="0.25">
      <c r="B250" s="60"/>
      <c r="C250" s="60"/>
      <c r="D250" s="60"/>
      <c r="E250" s="60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0"/>
      <c r="BB250" s="60"/>
      <c r="BC250" s="60"/>
      <c r="BD250" s="60"/>
      <c r="BE250" s="60"/>
    </row>
    <row r="251" spans="2:57" ht="13.2" x14ac:dyDescent="0.25">
      <c r="B251" s="60"/>
      <c r="C251" s="60"/>
      <c r="D251" s="60"/>
      <c r="E251" s="60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0"/>
      <c r="BB251" s="60"/>
      <c r="BC251" s="60"/>
      <c r="BD251" s="60"/>
      <c r="BE251" s="60"/>
    </row>
    <row r="252" spans="2:57" ht="13.2" x14ac:dyDescent="0.25">
      <c r="B252" s="60"/>
      <c r="C252" s="60"/>
      <c r="D252" s="60"/>
      <c r="E252" s="60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0"/>
      <c r="BB252" s="60"/>
      <c r="BC252" s="60"/>
      <c r="BD252" s="60"/>
      <c r="BE252" s="60"/>
    </row>
    <row r="253" spans="2:57" ht="13.2" x14ac:dyDescent="0.25">
      <c r="B253" s="60"/>
      <c r="C253" s="60"/>
      <c r="D253" s="60"/>
      <c r="E253" s="60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0"/>
      <c r="BB253" s="60"/>
      <c r="BC253" s="60"/>
      <c r="BD253" s="60"/>
      <c r="BE253" s="60"/>
    </row>
    <row r="254" spans="2:57" ht="13.2" x14ac:dyDescent="0.25">
      <c r="B254" s="60"/>
      <c r="C254" s="60"/>
      <c r="D254" s="60"/>
      <c r="E254" s="60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0"/>
      <c r="BB254" s="60"/>
      <c r="BC254" s="60"/>
      <c r="BD254" s="60"/>
      <c r="BE254" s="60"/>
    </row>
    <row r="255" spans="2:57" ht="13.2" x14ac:dyDescent="0.25">
      <c r="B255" s="60"/>
      <c r="C255" s="60"/>
      <c r="D255" s="60"/>
      <c r="E255" s="60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0"/>
      <c r="BB255" s="60"/>
      <c r="BC255" s="60"/>
      <c r="BD255" s="60"/>
      <c r="BE255" s="60"/>
    </row>
    <row r="256" spans="2:57" ht="13.2" x14ac:dyDescent="0.25">
      <c r="B256" s="60"/>
      <c r="C256" s="60"/>
      <c r="D256" s="60"/>
      <c r="E256" s="60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0"/>
      <c r="BB256" s="60"/>
      <c r="BC256" s="60"/>
      <c r="BD256" s="60"/>
      <c r="BE256" s="60"/>
    </row>
    <row r="257" spans="2:57" ht="13.2" x14ac:dyDescent="0.25">
      <c r="B257" s="60"/>
      <c r="C257" s="60"/>
      <c r="D257" s="60"/>
      <c r="E257" s="60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0"/>
      <c r="BB257" s="60"/>
      <c r="BC257" s="60"/>
      <c r="BD257" s="60"/>
      <c r="BE257" s="60"/>
    </row>
    <row r="258" spans="2:57" ht="13.2" x14ac:dyDescent="0.25">
      <c r="B258" s="60"/>
      <c r="C258" s="60"/>
      <c r="D258" s="60"/>
      <c r="E258" s="60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0"/>
      <c r="BB258" s="60"/>
      <c r="BC258" s="60"/>
      <c r="BD258" s="60"/>
      <c r="BE258" s="60"/>
    </row>
    <row r="259" spans="2:57" ht="13.2" x14ac:dyDescent="0.25">
      <c r="B259" s="60"/>
      <c r="C259" s="60"/>
      <c r="D259" s="60"/>
      <c r="E259" s="60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0"/>
      <c r="BB259" s="60"/>
      <c r="BC259" s="60"/>
      <c r="BD259" s="60"/>
      <c r="BE259" s="60"/>
    </row>
    <row r="260" spans="2:57" ht="13.2" x14ac:dyDescent="0.25">
      <c r="B260" s="60"/>
      <c r="C260" s="60"/>
      <c r="D260" s="60"/>
      <c r="E260" s="60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0"/>
      <c r="BB260" s="60"/>
      <c r="BC260" s="60"/>
      <c r="BD260" s="60"/>
      <c r="BE260" s="60"/>
    </row>
    <row r="261" spans="2:57" ht="13.2" x14ac:dyDescent="0.25">
      <c r="B261" s="60"/>
      <c r="C261" s="60"/>
      <c r="D261" s="60"/>
      <c r="E261" s="60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0"/>
      <c r="BB261" s="60"/>
      <c r="BC261" s="60"/>
      <c r="BD261" s="60"/>
      <c r="BE261" s="60"/>
    </row>
    <row r="262" spans="2:57" ht="13.2" x14ac:dyDescent="0.25">
      <c r="B262" s="60"/>
      <c r="C262" s="60"/>
      <c r="D262" s="60"/>
      <c r="E262" s="60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0"/>
      <c r="BB262" s="60"/>
      <c r="BC262" s="60"/>
      <c r="BD262" s="60"/>
      <c r="BE262" s="60"/>
    </row>
    <row r="263" spans="2:57" ht="13.2" x14ac:dyDescent="0.25">
      <c r="B263" s="60"/>
      <c r="C263" s="60"/>
      <c r="D263" s="60"/>
      <c r="E263" s="60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0"/>
      <c r="BB263" s="60"/>
      <c r="BC263" s="60"/>
      <c r="BD263" s="60"/>
      <c r="BE263" s="60"/>
    </row>
    <row r="264" spans="2:57" ht="13.2" x14ac:dyDescent="0.25">
      <c r="B264" s="60"/>
      <c r="C264" s="60"/>
      <c r="D264" s="60"/>
      <c r="E264" s="60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0"/>
      <c r="BB264" s="60"/>
      <c r="BC264" s="60"/>
      <c r="BD264" s="60"/>
      <c r="BE264" s="60"/>
    </row>
    <row r="265" spans="2:57" ht="13.2" x14ac:dyDescent="0.25">
      <c r="B265" s="60"/>
      <c r="C265" s="60"/>
      <c r="D265" s="60"/>
      <c r="E265" s="60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0"/>
      <c r="BB265" s="60"/>
      <c r="BC265" s="60"/>
      <c r="BD265" s="60"/>
      <c r="BE265" s="60"/>
    </row>
    <row r="266" spans="2:57" ht="13.2" x14ac:dyDescent="0.25">
      <c r="B266" s="60"/>
      <c r="C266" s="60"/>
      <c r="D266" s="60"/>
      <c r="E266" s="60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0"/>
      <c r="BB266" s="60"/>
      <c r="BC266" s="60"/>
      <c r="BD266" s="60"/>
      <c r="BE266" s="60"/>
    </row>
    <row r="267" spans="2:57" ht="13.2" x14ac:dyDescent="0.25">
      <c r="B267" s="60"/>
      <c r="C267" s="60"/>
      <c r="D267" s="60"/>
      <c r="E267" s="60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0"/>
      <c r="BB267" s="60"/>
      <c r="BC267" s="60"/>
      <c r="BD267" s="60"/>
      <c r="BE267" s="60"/>
    </row>
    <row r="268" spans="2:57" ht="13.2" x14ac:dyDescent="0.25">
      <c r="B268" s="60"/>
      <c r="C268" s="60"/>
      <c r="D268" s="60"/>
      <c r="E268" s="60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0"/>
      <c r="BB268" s="60"/>
      <c r="BC268" s="60"/>
      <c r="BD268" s="60"/>
      <c r="BE268" s="60"/>
    </row>
    <row r="269" spans="2:57" ht="13.2" x14ac:dyDescent="0.25">
      <c r="B269" s="60"/>
      <c r="C269" s="60"/>
      <c r="D269" s="60"/>
      <c r="E269" s="60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0"/>
      <c r="BB269" s="60"/>
      <c r="BC269" s="60"/>
      <c r="BD269" s="60"/>
      <c r="BE269" s="60"/>
    </row>
    <row r="270" spans="2:57" ht="13.2" x14ac:dyDescent="0.25">
      <c r="B270" s="60"/>
      <c r="C270" s="60"/>
      <c r="D270" s="60"/>
      <c r="E270" s="60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0"/>
      <c r="BB270" s="60"/>
      <c r="BC270" s="60"/>
      <c r="BD270" s="60"/>
      <c r="BE270" s="60"/>
    </row>
    <row r="271" spans="2:57" ht="13.2" x14ac:dyDescent="0.25">
      <c r="B271" s="60"/>
      <c r="C271" s="60"/>
      <c r="D271" s="60"/>
      <c r="E271" s="60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0"/>
      <c r="BB271" s="60"/>
      <c r="BC271" s="60"/>
      <c r="BD271" s="60"/>
      <c r="BE271" s="60"/>
    </row>
    <row r="272" spans="2:57" ht="13.2" x14ac:dyDescent="0.25">
      <c r="B272" s="60"/>
      <c r="C272" s="60"/>
      <c r="D272" s="60"/>
      <c r="E272" s="60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0"/>
      <c r="BB272" s="60"/>
      <c r="BC272" s="60"/>
      <c r="BD272" s="60"/>
      <c r="BE272" s="60"/>
    </row>
    <row r="273" spans="2:57" ht="13.2" x14ac:dyDescent="0.25">
      <c r="B273" s="60"/>
      <c r="C273" s="60"/>
      <c r="D273" s="60"/>
      <c r="E273" s="60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0"/>
      <c r="BB273" s="60"/>
      <c r="BC273" s="60"/>
      <c r="BD273" s="60"/>
      <c r="BE273" s="60"/>
    </row>
    <row r="274" spans="2:57" ht="13.2" x14ac:dyDescent="0.25">
      <c r="B274" s="60"/>
      <c r="C274" s="60"/>
      <c r="D274" s="60"/>
      <c r="E274" s="60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0"/>
      <c r="BB274" s="60"/>
      <c r="BC274" s="60"/>
      <c r="BD274" s="60"/>
      <c r="BE274" s="60"/>
    </row>
    <row r="275" spans="2:57" ht="13.2" x14ac:dyDescent="0.25">
      <c r="B275" s="60"/>
      <c r="C275" s="60"/>
      <c r="D275" s="60"/>
      <c r="E275" s="60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0"/>
      <c r="BB275" s="60"/>
      <c r="BC275" s="60"/>
      <c r="BD275" s="60"/>
      <c r="BE275" s="60"/>
    </row>
    <row r="276" spans="2:57" ht="13.2" x14ac:dyDescent="0.25">
      <c r="B276" s="60"/>
      <c r="C276" s="60"/>
      <c r="D276" s="60"/>
      <c r="E276" s="60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0"/>
      <c r="BB276" s="60"/>
      <c r="BC276" s="60"/>
      <c r="BD276" s="60"/>
      <c r="BE276" s="60"/>
    </row>
    <row r="277" spans="2:57" ht="13.2" x14ac:dyDescent="0.25">
      <c r="B277" s="60"/>
      <c r="C277" s="60"/>
      <c r="D277" s="60"/>
      <c r="E277" s="60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0"/>
      <c r="BB277" s="60"/>
      <c r="BC277" s="60"/>
      <c r="BD277" s="60"/>
      <c r="BE277" s="60"/>
    </row>
    <row r="278" spans="2:57" ht="13.2" x14ac:dyDescent="0.25">
      <c r="B278" s="60"/>
      <c r="C278" s="60"/>
      <c r="D278" s="60"/>
      <c r="E278" s="60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0"/>
      <c r="BB278" s="60"/>
      <c r="BC278" s="60"/>
      <c r="BD278" s="60"/>
      <c r="BE278" s="60"/>
    </row>
    <row r="279" spans="2:57" ht="13.2" x14ac:dyDescent="0.25">
      <c r="B279" s="60"/>
      <c r="C279" s="60"/>
      <c r="D279" s="60"/>
      <c r="E279" s="60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0"/>
      <c r="BB279" s="60"/>
      <c r="BC279" s="60"/>
      <c r="BD279" s="60"/>
      <c r="BE279" s="60"/>
    </row>
    <row r="280" spans="2:57" ht="13.2" x14ac:dyDescent="0.25">
      <c r="B280" s="60"/>
      <c r="C280" s="60"/>
      <c r="D280" s="60"/>
      <c r="E280" s="60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0"/>
      <c r="BB280" s="60"/>
      <c r="BC280" s="60"/>
      <c r="BD280" s="60"/>
      <c r="BE280" s="60"/>
    </row>
    <row r="281" spans="2:57" ht="13.2" x14ac:dyDescent="0.25">
      <c r="B281" s="60"/>
      <c r="C281" s="60"/>
      <c r="D281" s="60"/>
      <c r="E281" s="60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0"/>
      <c r="BB281" s="60"/>
      <c r="BC281" s="60"/>
      <c r="BD281" s="60"/>
      <c r="BE281" s="60"/>
    </row>
    <row r="282" spans="2:57" ht="13.2" x14ac:dyDescent="0.25">
      <c r="B282" s="60"/>
      <c r="C282" s="60"/>
      <c r="D282" s="60"/>
      <c r="E282" s="60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0"/>
      <c r="BB282" s="60"/>
      <c r="BC282" s="60"/>
      <c r="BD282" s="60"/>
      <c r="BE282" s="60"/>
    </row>
    <row r="283" spans="2:57" ht="13.2" x14ac:dyDescent="0.25">
      <c r="B283" s="60"/>
      <c r="C283" s="60"/>
      <c r="D283" s="60"/>
      <c r="E283" s="60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0"/>
      <c r="BB283" s="60"/>
      <c r="BC283" s="60"/>
      <c r="BD283" s="60"/>
      <c r="BE283" s="60"/>
    </row>
    <row r="284" spans="2:57" ht="13.2" x14ac:dyDescent="0.25">
      <c r="B284" s="60"/>
      <c r="C284" s="60"/>
      <c r="D284" s="60"/>
      <c r="E284" s="60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0"/>
      <c r="BB284" s="60"/>
      <c r="BC284" s="60"/>
      <c r="BD284" s="60"/>
      <c r="BE284" s="60"/>
    </row>
    <row r="285" spans="2:57" ht="13.2" x14ac:dyDescent="0.25">
      <c r="B285" s="60"/>
      <c r="C285" s="60"/>
      <c r="D285" s="60"/>
      <c r="E285" s="60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0"/>
      <c r="BB285" s="60"/>
      <c r="BC285" s="60"/>
      <c r="BD285" s="60"/>
      <c r="BE285" s="60"/>
    </row>
    <row r="286" spans="2:57" ht="13.2" x14ac:dyDescent="0.25">
      <c r="B286" s="60"/>
      <c r="C286" s="60"/>
      <c r="D286" s="60"/>
      <c r="E286" s="60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0"/>
      <c r="BB286" s="60"/>
      <c r="BC286" s="60"/>
      <c r="BD286" s="60"/>
      <c r="BE286" s="60"/>
    </row>
    <row r="287" spans="2:57" ht="13.2" x14ac:dyDescent="0.25">
      <c r="B287" s="60"/>
      <c r="C287" s="60"/>
      <c r="D287" s="60"/>
      <c r="E287" s="60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0"/>
      <c r="BB287" s="60"/>
      <c r="BC287" s="60"/>
      <c r="BD287" s="60"/>
      <c r="BE287" s="60"/>
    </row>
    <row r="288" spans="2:57" ht="13.2" x14ac:dyDescent="0.25">
      <c r="B288" s="60"/>
      <c r="C288" s="60"/>
      <c r="D288" s="60"/>
      <c r="E288" s="60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0"/>
      <c r="BB288" s="60"/>
      <c r="BC288" s="60"/>
      <c r="BD288" s="60"/>
      <c r="BE288" s="60"/>
    </row>
    <row r="289" spans="2:57" ht="13.2" x14ac:dyDescent="0.25">
      <c r="B289" s="60"/>
      <c r="C289" s="60"/>
      <c r="D289" s="60"/>
      <c r="E289" s="60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0"/>
      <c r="BB289" s="60"/>
      <c r="BC289" s="60"/>
      <c r="BD289" s="60"/>
      <c r="BE289" s="60"/>
    </row>
    <row r="290" spans="2:57" ht="13.2" x14ac:dyDescent="0.25">
      <c r="B290" s="60"/>
      <c r="C290" s="60"/>
      <c r="D290" s="60"/>
      <c r="E290" s="60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0"/>
      <c r="BB290" s="60"/>
      <c r="BC290" s="60"/>
      <c r="BD290" s="60"/>
      <c r="BE290" s="60"/>
    </row>
    <row r="291" spans="2:57" ht="13.2" x14ac:dyDescent="0.25">
      <c r="B291" s="60"/>
      <c r="C291" s="60"/>
      <c r="D291" s="60"/>
      <c r="E291" s="60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0"/>
      <c r="BB291" s="60"/>
      <c r="BC291" s="60"/>
      <c r="BD291" s="60"/>
      <c r="BE291" s="60"/>
    </row>
    <row r="292" spans="2:57" ht="13.2" x14ac:dyDescent="0.25">
      <c r="B292" s="60"/>
      <c r="C292" s="60"/>
      <c r="D292" s="60"/>
      <c r="E292" s="60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L292" s="62"/>
      <c r="AM292" s="62"/>
      <c r="AN292" s="62"/>
      <c r="AO292" s="62"/>
      <c r="AP292" s="62"/>
      <c r="AQ292" s="62"/>
      <c r="AR292" s="62"/>
      <c r="AS292" s="62"/>
      <c r="AT292" s="62"/>
      <c r="AU292" s="62"/>
      <c r="AV292" s="62"/>
      <c r="AW292" s="62"/>
      <c r="AX292" s="60"/>
      <c r="BB292" s="60"/>
      <c r="BC292" s="60"/>
      <c r="BD292" s="60"/>
      <c r="BE292" s="60"/>
    </row>
    <row r="293" spans="2:57" ht="13.2" x14ac:dyDescent="0.25">
      <c r="B293" s="60"/>
      <c r="C293" s="60"/>
      <c r="D293" s="60"/>
      <c r="E293" s="60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L293" s="62"/>
      <c r="AM293" s="62"/>
      <c r="AN293" s="62"/>
      <c r="AO293" s="62"/>
      <c r="AP293" s="62"/>
      <c r="AQ293" s="62"/>
      <c r="AR293" s="62"/>
      <c r="AS293" s="62"/>
      <c r="AT293" s="62"/>
      <c r="AU293" s="62"/>
      <c r="AV293" s="62"/>
      <c r="AW293" s="62"/>
      <c r="AX293" s="60"/>
      <c r="BB293" s="60"/>
      <c r="BC293" s="60"/>
      <c r="BD293" s="60"/>
      <c r="BE293" s="60"/>
    </row>
    <row r="294" spans="2:57" ht="13.2" x14ac:dyDescent="0.25">
      <c r="B294" s="60"/>
      <c r="C294" s="60"/>
      <c r="D294" s="60"/>
      <c r="E294" s="60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L294" s="62"/>
      <c r="AM294" s="62"/>
      <c r="AN294" s="62"/>
      <c r="AO294" s="62"/>
      <c r="AP294" s="62"/>
      <c r="AQ294" s="62"/>
      <c r="AR294" s="62"/>
      <c r="AS294" s="62"/>
      <c r="AT294" s="62"/>
      <c r="AU294" s="62"/>
      <c r="AV294" s="62"/>
      <c r="AW294" s="62"/>
      <c r="AX294" s="60"/>
      <c r="BB294" s="60"/>
      <c r="BC294" s="60"/>
      <c r="BD294" s="60"/>
      <c r="BE294" s="60"/>
    </row>
    <row r="295" spans="2:57" ht="13.2" x14ac:dyDescent="0.25">
      <c r="B295" s="60"/>
      <c r="C295" s="60"/>
      <c r="D295" s="60"/>
      <c r="E295" s="60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L295" s="62"/>
      <c r="AM295" s="62"/>
      <c r="AN295" s="62"/>
      <c r="AO295" s="62"/>
      <c r="AP295" s="62"/>
      <c r="AQ295" s="62"/>
      <c r="AR295" s="62"/>
      <c r="AS295" s="62"/>
      <c r="AT295" s="62"/>
      <c r="AU295" s="62"/>
      <c r="AV295" s="62"/>
      <c r="AW295" s="62"/>
      <c r="AX295" s="60"/>
      <c r="BB295" s="60"/>
      <c r="BC295" s="60"/>
      <c r="BD295" s="60"/>
      <c r="BE295" s="60"/>
    </row>
    <row r="296" spans="2:57" ht="13.2" x14ac:dyDescent="0.25">
      <c r="B296" s="60"/>
      <c r="C296" s="60"/>
      <c r="D296" s="60"/>
      <c r="E296" s="60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L296" s="62"/>
      <c r="AM296" s="62"/>
      <c r="AN296" s="62"/>
      <c r="AO296" s="62"/>
      <c r="AP296" s="62"/>
      <c r="AQ296" s="62"/>
      <c r="AR296" s="62"/>
      <c r="AS296" s="62"/>
      <c r="AT296" s="62"/>
      <c r="AU296" s="62"/>
      <c r="AV296" s="62"/>
      <c r="AW296" s="62"/>
      <c r="AX296" s="60"/>
      <c r="BB296" s="60"/>
      <c r="BC296" s="60"/>
      <c r="BD296" s="60"/>
      <c r="BE296" s="60"/>
    </row>
    <row r="297" spans="2:57" ht="13.2" x14ac:dyDescent="0.25">
      <c r="B297" s="60"/>
      <c r="C297" s="60"/>
      <c r="D297" s="60"/>
      <c r="E297" s="60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L297" s="62"/>
      <c r="AM297" s="62"/>
      <c r="AN297" s="62"/>
      <c r="AO297" s="62"/>
      <c r="AP297" s="62"/>
      <c r="AQ297" s="62"/>
      <c r="AR297" s="62"/>
      <c r="AS297" s="62"/>
      <c r="AT297" s="62"/>
      <c r="AU297" s="62"/>
      <c r="AV297" s="62"/>
      <c r="AW297" s="62"/>
      <c r="AX297" s="60"/>
      <c r="BB297" s="60"/>
      <c r="BC297" s="60"/>
      <c r="BD297" s="60"/>
      <c r="BE297" s="60"/>
    </row>
    <row r="298" spans="2:57" ht="13.2" x14ac:dyDescent="0.25">
      <c r="B298" s="60"/>
      <c r="C298" s="60"/>
      <c r="D298" s="60"/>
      <c r="E298" s="60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L298" s="62"/>
      <c r="AM298" s="62"/>
      <c r="AN298" s="62"/>
      <c r="AO298" s="62"/>
      <c r="AP298" s="62"/>
      <c r="AQ298" s="62"/>
      <c r="AR298" s="62"/>
      <c r="AS298" s="62"/>
      <c r="AT298" s="62"/>
      <c r="AU298" s="62"/>
      <c r="AV298" s="62"/>
      <c r="AW298" s="62"/>
      <c r="AX298" s="60"/>
      <c r="BB298" s="60"/>
      <c r="BC298" s="60"/>
      <c r="BD298" s="60"/>
      <c r="BE298" s="60"/>
    </row>
    <row r="299" spans="2:57" ht="13.2" x14ac:dyDescent="0.25">
      <c r="B299" s="60"/>
      <c r="C299" s="60"/>
      <c r="D299" s="60"/>
      <c r="E299" s="60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62"/>
      <c r="AS299" s="62"/>
      <c r="AT299" s="62"/>
      <c r="AU299" s="62"/>
      <c r="AV299" s="62"/>
      <c r="AW299" s="62"/>
      <c r="AX299" s="60"/>
      <c r="BB299" s="60"/>
      <c r="BC299" s="60"/>
      <c r="BD299" s="60"/>
      <c r="BE299" s="60"/>
    </row>
    <row r="300" spans="2:57" ht="13.2" x14ac:dyDescent="0.25">
      <c r="B300" s="60"/>
      <c r="C300" s="60"/>
      <c r="D300" s="60"/>
      <c r="E300" s="60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  <c r="AE300" s="62"/>
      <c r="AF300" s="62"/>
      <c r="AG300" s="62"/>
      <c r="AH300" s="62"/>
      <c r="AI300" s="62"/>
      <c r="AJ300" s="62"/>
      <c r="AK300" s="62"/>
      <c r="AL300" s="62"/>
      <c r="AM300" s="62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0"/>
      <c r="BB300" s="60"/>
      <c r="BC300" s="60"/>
      <c r="BD300" s="60"/>
      <c r="BE300" s="60"/>
    </row>
    <row r="301" spans="2:57" ht="13.2" x14ac:dyDescent="0.25">
      <c r="B301" s="60"/>
      <c r="C301" s="60"/>
      <c r="D301" s="60"/>
      <c r="E301" s="60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  <c r="AE301" s="62"/>
      <c r="AF301" s="62"/>
      <c r="AG301" s="62"/>
      <c r="AH301" s="62"/>
      <c r="AI301" s="62"/>
      <c r="AJ301" s="62"/>
      <c r="AK301" s="62"/>
      <c r="AL301" s="62"/>
      <c r="AM301" s="62"/>
      <c r="AN301" s="62"/>
      <c r="AO301" s="62"/>
      <c r="AP301" s="62"/>
      <c r="AQ301" s="62"/>
      <c r="AR301" s="62"/>
      <c r="AS301" s="62"/>
      <c r="AT301" s="62"/>
      <c r="AU301" s="62"/>
      <c r="AV301" s="62"/>
      <c r="AW301" s="62"/>
      <c r="AX301" s="60"/>
      <c r="BB301" s="60"/>
      <c r="BC301" s="60"/>
      <c r="BD301" s="60"/>
      <c r="BE301" s="60"/>
    </row>
    <row r="302" spans="2:57" ht="13.2" x14ac:dyDescent="0.25">
      <c r="B302" s="60"/>
      <c r="C302" s="60"/>
      <c r="D302" s="60"/>
      <c r="E302" s="60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L302" s="62"/>
      <c r="AM302" s="62"/>
      <c r="AN302" s="62"/>
      <c r="AO302" s="62"/>
      <c r="AP302" s="62"/>
      <c r="AQ302" s="62"/>
      <c r="AR302" s="62"/>
      <c r="AS302" s="62"/>
      <c r="AT302" s="62"/>
      <c r="AU302" s="62"/>
      <c r="AV302" s="62"/>
      <c r="AW302" s="62"/>
      <c r="AX302" s="60"/>
      <c r="BB302" s="60"/>
      <c r="BC302" s="60"/>
      <c r="BD302" s="60"/>
      <c r="BE302" s="60"/>
    </row>
    <row r="303" spans="2:57" ht="13.2" x14ac:dyDescent="0.25">
      <c r="B303" s="60"/>
      <c r="C303" s="60"/>
      <c r="D303" s="60"/>
      <c r="E303" s="60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L303" s="62"/>
      <c r="AM303" s="62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0"/>
      <c r="BB303" s="60"/>
      <c r="BC303" s="60"/>
      <c r="BD303" s="60"/>
      <c r="BE303" s="60"/>
    </row>
    <row r="304" spans="2:57" ht="13.2" x14ac:dyDescent="0.25">
      <c r="B304" s="60"/>
      <c r="C304" s="60"/>
      <c r="D304" s="60"/>
      <c r="E304" s="60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  <c r="AP304" s="62"/>
      <c r="AQ304" s="62"/>
      <c r="AR304" s="62"/>
      <c r="AS304" s="62"/>
      <c r="AT304" s="62"/>
      <c r="AU304" s="62"/>
      <c r="AV304" s="62"/>
      <c r="AW304" s="62"/>
      <c r="AX304" s="60"/>
      <c r="BB304" s="60"/>
      <c r="BC304" s="60"/>
      <c r="BD304" s="60"/>
      <c r="BE304" s="60"/>
    </row>
    <row r="305" spans="2:57" ht="13.2" x14ac:dyDescent="0.25">
      <c r="B305" s="60"/>
      <c r="C305" s="60"/>
      <c r="D305" s="60"/>
      <c r="E305" s="60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L305" s="62"/>
      <c r="AM305" s="62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0"/>
      <c r="BB305" s="60"/>
      <c r="BC305" s="60"/>
      <c r="BD305" s="60"/>
      <c r="BE305" s="60"/>
    </row>
    <row r="306" spans="2:57" ht="13.2" x14ac:dyDescent="0.25">
      <c r="B306" s="60"/>
      <c r="C306" s="60"/>
      <c r="D306" s="60"/>
      <c r="E306" s="60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L306" s="62"/>
      <c r="AM306" s="62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0"/>
      <c r="BB306" s="60"/>
      <c r="BC306" s="60"/>
      <c r="BD306" s="60"/>
      <c r="BE306" s="60"/>
    </row>
    <row r="307" spans="2:57" ht="13.2" x14ac:dyDescent="0.25">
      <c r="B307" s="60"/>
      <c r="C307" s="60"/>
      <c r="D307" s="60"/>
      <c r="E307" s="60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L307" s="62"/>
      <c r="AM307" s="62"/>
      <c r="AN307" s="62"/>
      <c r="AO307" s="62"/>
      <c r="AP307" s="62"/>
      <c r="AQ307" s="62"/>
      <c r="AR307" s="62"/>
      <c r="AS307" s="62"/>
      <c r="AT307" s="62"/>
      <c r="AU307" s="62"/>
      <c r="AV307" s="62"/>
      <c r="AW307" s="62"/>
      <c r="AX307" s="60"/>
      <c r="BB307" s="60"/>
      <c r="BC307" s="60"/>
      <c r="BD307" s="60"/>
      <c r="BE307" s="60"/>
    </row>
    <row r="308" spans="2:57" ht="13.2" x14ac:dyDescent="0.25">
      <c r="B308" s="60"/>
      <c r="C308" s="60"/>
      <c r="D308" s="60"/>
      <c r="E308" s="60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L308" s="62"/>
      <c r="AM308" s="62"/>
      <c r="AN308" s="62"/>
      <c r="AO308" s="62"/>
      <c r="AP308" s="62"/>
      <c r="AQ308" s="62"/>
      <c r="AR308" s="62"/>
      <c r="AS308" s="62"/>
      <c r="AT308" s="62"/>
      <c r="AU308" s="62"/>
      <c r="AV308" s="62"/>
      <c r="AW308" s="62"/>
      <c r="AX308" s="60"/>
      <c r="BB308" s="60"/>
      <c r="BC308" s="60"/>
      <c r="BD308" s="60"/>
      <c r="BE308" s="60"/>
    </row>
    <row r="309" spans="2:57" ht="13.2" x14ac:dyDescent="0.25">
      <c r="B309" s="60"/>
      <c r="C309" s="60"/>
      <c r="D309" s="60"/>
      <c r="E309" s="60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L309" s="62"/>
      <c r="AM309" s="62"/>
      <c r="AN309" s="62"/>
      <c r="AO309" s="62"/>
      <c r="AP309" s="62"/>
      <c r="AQ309" s="62"/>
      <c r="AR309" s="62"/>
      <c r="AS309" s="62"/>
      <c r="AT309" s="62"/>
      <c r="AU309" s="62"/>
      <c r="AV309" s="62"/>
      <c r="AW309" s="62"/>
      <c r="AX309" s="60"/>
      <c r="BB309" s="60"/>
      <c r="BC309" s="60"/>
      <c r="BD309" s="60"/>
      <c r="BE309" s="60"/>
    </row>
    <row r="310" spans="2:57" ht="13.2" x14ac:dyDescent="0.25">
      <c r="B310" s="60"/>
      <c r="C310" s="60"/>
      <c r="D310" s="60"/>
      <c r="E310" s="60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L310" s="62"/>
      <c r="AM310" s="62"/>
      <c r="AN310" s="62"/>
      <c r="AO310" s="62"/>
      <c r="AP310" s="62"/>
      <c r="AQ310" s="62"/>
      <c r="AR310" s="62"/>
      <c r="AS310" s="62"/>
      <c r="AT310" s="62"/>
      <c r="AU310" s="62"/>
      <c r="AV310" s="62"/>
      <c r="AW310" s="62"/>
      <c r="AX310" s="60"/>
      <c r="BB310" s="60"/>
      <c r="BC310" s="60"/>
      <c r="BD310" s="60"/>
      <c r="BE310" s="60"/>
    </row>
    <row r="311" spans="2:57" ht="13.2" x14ac:dyDescent="0.25">
      <c r="B311" s="60"/>
      <c r="C311" s="60"/>
      <c r="D311" s="60"/>
      <c r="E311" s="60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L311" s="62"/>
      <c r="AM311" s="62"/>
      <c r="AN311" s="62"/>
      <c r="AO311" s="62"/>
      <c r="AP311" s="62"/>
      <c r="AQ311" s="62"/>
      <c r="AR311" s="62"/>
      <c r="AS311" s="62"/>
      <c r="AT311" s="62"/>
      <c r="AU311" s="62"/>
      <c r="AV311" s="62"/>
      <c r="AW311" s="62"/>
      <c r="AX311" s="60"/>
      <c r="BB311" s="60"/>
      <c r="BC311" s="60"/>
      <c r="BD311" s="60"/>
      <c r="BE311" s="60"/>
    </row>
    <row r="312" spans="2:57" ht="13.2" x14ac:dyDescent="0.25">
      <c r="B312" s="60"/>
      <c r="C312" s="60"/>
      <c r="D312" s="60"/>
      <c r="E312" s="60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L312" s="62"/>
      <c r="AM312" s="62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0"/>
      <c r="BB312" s="60"/>
      <c r="BC312" s="60"/>
      <c r="BD312" s="60"/>
      <c r="BE312" s="60"/>
    </row>
    <row r="313" spans="2:57" ht="13.2" x14ac:dyDescent="0.25">
      <c r="B313" s="60"/>
      <c r="C313" s="60"/>
      <c r="D313" s="60"/>
      <c r="E313" s="60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L313" s="62"/>
      <c r="AM313" s="62"/>
      <c r="AN313" s="62"/>
      <c r="AO313" s="62"/>
      <c r="AP313" s="62"/>
      <c r="AQ313" s="62"/>
      <c r="AR313" s="62"/>
      <c r="AS313" s="62"/>
      <c r="AT313" s="62"/>
      <c r="AU313" s="62"/>
      <c r="AV313" s="62"/>
      <c r="AW313" s="62"/>
      <c r="AX313" s="60"/>
      <c r="BB313" s="60"/>
      <c r="BC313" s="60"/>
      <c r="BD313" s="60"/>
      <c r="BE313" s="60"/>
    </row>
    <row r="314" spans="2:57" ht="13.2" x14ac:dyDescent="0.25">
      <c r="B314" s="60"/>
      <c r="C314" s="60"/>
      <c r="D314" s="60"/>
      <c r="E314" s="60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L314" s="62"/>
      <c r="AM314" s="62"/>
      <c r="AN314" s="62"/>
      <c r="AO314" s="62"/>
      <c r="AP314" s="62"/>
      <c r="AQ314" s="62"/>
      <c r="AR314" s="62"/>
      <c r="AS314" s="62"/>
      <c r="AT314" s="62"/>
      <c r="AU314" s="62"/>
      <c r="AV314" s="62"/>
      <c r="AW314" s="62"/>
      <c r="AX314" s="60"/>
      <c r="BB314" s="60"/>
      <c r="BC314" s="60"/>
      <c r="BD314" s="60"/>
      <c r="BE314" s="60"/>
    </row>
    <row r="315" spans="2:57" ht="13.2" x14ac:dyDescent="0.25">
      <c r="B315" s="60"/>
      <c r="C315" s="60"/>
      <c r="D315" s="60"/>
      <c r="E315" s="60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L315" s="62"/>
      <c r="AM315" s="62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0"/>
      <c r="BB315" s="60"/>
      <c r="BC315" s="60"/>
      <c r="BD315" s="60"/>
      <c r="BE315" s="60"/>
    </row>
    <row r="316" spans="2:57" ht="13.2" x14ac:dyDescent="0.25">
      <c r="B316" s="60"/>
      <c r="C316" s="60"/>
      <c r="D316" s="60"/>
      <c r="E316" s="60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L316" s="62"/>
      <c r="AM316" s="62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0"/>
      <c r="BB316" s="60"/>
      <c r="BC316" s="60"/>
      <c r="BD316" s="60"/>
      <c r="BE316" s="60"/>
    </row>
    <row r="317" spans="2:57" ht="13.2" x14ac:dyDescent="0.25">
      <c r="B317" s="60"/>
      <c r="C317" s="60"/>
      <c r="D317" s="60"/>
      <c r="E317" s="60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L317" s="62"/>
      <c r="AM317" s="62"/>
      <c r="AN317" s="62"/>
      <c r="AO317" s="62"/>
      <c r="AP317" s="62"/>
      <c r="AQ317" s="62"/>
      <c r="AR317" s="62"/>
      <c r="AS317" s="62"/>
      <c r="AT317" s="62"/>
      <c r="AU317" s="62"/>
      <c r="AV317" s="62"/>
      <c r="AW317" s="62"/>
      <c r="AX317" s="60"/>
      <c r="BB317" s="60"/>
      <c r="BC317" s="60"/>
      <c r="BD317" s="60"/>
      <c r="BE317" s="60"/>
    </row>
    <row r="318" spans="2:57" ht="13.2" x14ac:dyDescent="0.25">
      <c r="B318" s="60"/>
      <c r="C318" s="60"/>
      <c r="D318" s="60"/>
      <c r="E318" s="60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L318" s="62"/>
      <c r="AM318" s="62"/>
      <c r="AN318" s="62"/>
      <c r="AO318" s="62"/>
      <c r="AP318" s="62"/>
      <c r="AQ318" s="62"/>
      <c r="AR318" s="62"/>
      <c r="AS318" s="62"/>
      <c r="AT318" s="62"/>
      <c r="AU318" s="62"/>
      <c r="AV318" s="62"/>
      <c r="AW318" s="62"/>
      <c r="AX318" s="60"/>
      <c r="BB318" s="60"/>
      <c r="BC318" s="60"/>
      <c r="BD318" s="60"/>
      <c r="BE318" s="60"/>
    </row>
    <row r="319" spans="2:57" ht="13.2" x14ac:dyDescent="0.25">
      <c r="B319" s="60"/>
      <c r="C319" s="60"/>
      <c r="D319" s="60"/>
      <c r="E319" s="60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L319" s="62"/>
      <c r="AM319" s="62"/>
      <c r="AN319" s="62"/>
      <c r="AO319" s="62"/>
      <c r="AP319" s="62"/>
      <c r="AQ319" s="62"/>
      <c r="AR319" s="62"/>
      <c r="AS319" s="62"/>
      <c r="AT319" s="62"/>
      <c r="AU319" s="62"/>
      <c r="AV319" s="62"/>
      <c r="AW319" s="62"/>
      <c r="AX319" s="60"/>
      <c r="BB319" s="60"/>
      <c r="BC319" s="60"/>
      <c r="BD319" s="60"/>
      <c r="BE319" s="60"/>
    </row>
    <row r="320" spans="2:57" ht="13.2" x14ac:dyDescent="0.25">
      <c r="B320" s="60"/>
      <c r="C320" s="60"/>
      <c r="D320" s="60"/>
      <c r="E320" s="60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L320" s="62"/>
      <c r="AM320" s="62"/>
      <c r="AN320" s="62"/>
      <c r="AO320" s="62"/>
      <c r="AP320" s="62"/>
      <c r="AQ320" s="62"/>
      <c r="AR320" s="62"/>
      <c r="AS320" s="62"/>
      <c r="AT320" s="62"/>
      <c r="AU320" s="62"/>
      <c r="AV320" s="62"/>
      <c r="AW320" s="62"/>
      <c r="AX320" s="60"/>
      <c r="BB320" s="60"/>
      <c r="BC320" s="60"/>
      <c r="BD320" s="60"/>
      <c r="BE320" s="60"/>
    </row>
    <row r="321" spans="2:57" ht="13.2" x14ac:dyDescent="0.25">
      <c r="B321" s="60"/>
      <c r="C321" s="60"/>
      <c r="D321" s="60"/>
      <c r="E321" s="60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L321" s="62"/>
      <c r="AM321" s="62"/>
      <c r="AN321" s="62"/>
      <c r="AO321" s="62"/>
      <c r="AP321" s="62"/>
      <c r="AQ321" s="62"/>
      <c r="AR321" s="62"/>
      <c r="AS321" s="62"/>
      <c r="AT321" s="62"/>
      <c r="AU321" s="62"/>
      <c r="AV321" s="62"/>
      <c r="AW321" s="62"/>
      <c r="AX321" s="60"/>
      <c r="BB321" s="60"/>
      <c r="BC321" s="60"/>
      <c r="BD321" s="60"/>
      <c r="BE321" s="60"/>
    </row>
    <row r="322" spans="2:57" ht="13.2" x14ac:dyDescent="0.25">
      <c r="B322" s="60"/>
      <c r="C322" s="60"/>
      <c r="D322" s="60"/>
      <c r="E322" s="60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L322" s="62"/>
      <c r="AM322" s="62"/>
      <c r="AN322" s="62"/>
      <c r="AO322" s="62"/>
      <c r="AP322" s="62"/>
      <c r="AQ322" s="62"/>
      <c r="AR322" s="62"/>
      <c r="AS322" s="62"/>
      <c r="AT322" s="62"/>
      <c r="AU322" s="62"/>
      <c r="AV322" s="62"/>
      <c r="AW322" s="62"/>
      <c r="AX322" s="60"/>
      <c r="BB322" s="60"/>
      <c r="BC322" s="60"/>
      <c r="BD322" s="60"/>
      <c r="BE322" s="60"/>
    </row>
    <row r="323" spans="2:57" ht="13.2" x14ac:dyDescent="0.25">
      <c r="B323" s="60"/>
      <c r="C323" s="60"/>
      <c r="D323" s="60"/>
      <c r="E323" s="60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L323" s="62"/>
      <c r="AM323" s="62"/>
      <c r="AN323" s="62"/>
      <c r="AO323" s="62"/>
      <c r="AP323" s="62"/>
      <c r="AQ323" s="62"/>
      <c r="AR323" s="62"/>
      <c r="AS323" s="62"/>
      <c r="AT323" s="62"/>
      <c r="AU323" s="62"/>
      <c r="AV323" s="62"/>
      <c r="AW323" s="62"/>
      <c r="AX323" s="60"/>
      <c r="BB323" s="60"/>
      <c r="BC323" s="60"/>
      <c r="BD323" s="60"/>
      <c r="BE323" s="60"/>
    </row>
    <row r="324" spans="2:57" ht="13.2" x14ac:dyDescent="0.25">
      <c r="B324" s="60"/>
      <c r="C324" s="60"/>
      <c r="D324" s="60"/>
      <c r="E324" s="60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L324" s="62"/>
      <c r="AM324" s="62"/>
      <c r="AN324" s="62"/>
      <c r="AO324" s="62"/>
      <c r="AP324" s="62"/>
      <c r="AQ324" s="62"/>
      <c r="AR324" s="62"/>
      <c r="AS324" s="62"/>
      <c r="AT324" s="62"/>
      <c r="AU324" s="62"/>
      <c r="AV324" s="62"/>
      <c r="AW324" s="62"/>
      <c r="AX324" s="60"/>
      <c r="BB324" s="60"/>
      <c r="BC324" s="60"/>
      <c r="BD324" s="60"/>
      <c r="BE324" s="60"/>
    </row>
    <row r="325" spans="2:57" ht="13.2" x14ac:dyDescent="0.25">
      <c r="B325" s="60"/>
      <c r="C325" s="60"/>
      <c r="D325" s="60"/>
      <c r="E325" s="60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L325" s="62"/>
      <c r="AM325" s="62"/>
      <c r="AN325" s="62"/>
      <c r="AO325" s="62"/>
      <c r="AP325" s="62"/>
      <c r="AQ325" s="62"/>
      <c r="AR325" s="62"/>
      <c r="AS325" s="62"/>
      <c r="AT325" s="62"/>
      <c r="AU325" s="62"/>
      <c r="AV325" s="62"/>
      <c r="AW325" s="62"/>
      <c r="AX325" s="60"/>
      <c r="BB325" s="60"/>
      <c r="BC325" s="60"/>
      <c r="BD325" s="60"/>
      <c r="BE325" s="60"/>
    </row>
    <row r="326" spans="2:57" ht="13.2" x14ac:dyDescent="0.25">
      <c r="B326" s="60"/>
      <c r="C326" s="60"/>
      <c r="D326" s="60"/>
      <c r="E326" s="60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L326" s="62"/>
      <c r="AM326" s="62"/>
      <c r="AN326" s="62"/>
      <c r="AO326" s="62"/>
      <c r="AP326" s="62"/>
      <c r="AQ326" s="62"/>
      <c r="AR326" s="62"/>
      <c r="AS326" s="62"/>
      <c r="AT326" s="62"/>
      <c r="AU326" s="62"/>
      <c r="AV326" s="62"/>
      <c r="AW326" s="62"/>
      <c r="AX326" s="60"/>
      <c r="BB326" s="60"/>
      <c r="BC326" s="60"/>
      <c r="BD326" s="60"/>
      <c r="BE326" s="60"/>
    </row>
    <row r="327" spans="2:57" ht="13.2" x14ac:dyDescent="0.25">
      <c r="B327" s="60"/>
      <c r="C327" s="60"/>
      <c r="D327" s="60"/>
      <c r="E327" s="60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L327" s="62"/>
      <c r="AM327" s="62"/>
      <c r="AN327" s="62"/>
      <c r="AO327" s="62"/>
      <c r="AP327" s="62"/>
      <c r="AQ327" s="62"/>
      <c r="AR327" s="62"/>
      <c r="AS327" s="62"/>
      <c r="AT327" s="62"/>
      <c r="AU327" s="62"/>
      <c r="AV327" s="62"/>
      <c r="AW327" s="62"/>
      <c r="AX327" s="60"/>
      <c r="BB327" s="60"/>
      <c r="BC327" s="60"/>
      <c r="BD327" s="60"/>
      <c r="BE327" s="60"/>
    </row>
    <row r="328" spans="2:57" ht="13.2" x14ac:dyDescent="0.25">
      <c r="B328" s="60"/>
      <c r="C328" s="60"/>
      <c r="D328" s="60"/>
      <c r="E328" s="60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L328" s="62"/>
      <c r="AM328" s="62"/>
      <c r="AN328" s="62"/>
      <c r="AO328" s="62"/>
      <c r="AP328" s="62"/>
      <c r="AQ328" s="62"/>
      <c r="AR328" s="62"/>
      <c r="AS328" s="62"/>
      <c r="AT328" s="62"/>
      <c r="AU328" s="62"/>
      <c r="AV328" s="62"/>
      <c r="AW328" s="62"/>
      <c r="AX328" s="60"/>
      <c r="BB328" s="60"/>
      <c r="BC328" s="60"/>
      <c r="BD328" s="60"/>
      <c r="BE328" s="60"/>
    </row>
    <row r="329" spans="2:57" ht="13.2" x14ac:dyDescent="0.25">
      <c r="B329" s="60"/>
      <c r="C329" s="60"/>
      <c r="D329" s="60"/>
      <c r="E329" s="60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L329" s="62"/>
      <c r="AM329" s="62"/>
      <c r="AN329" s="62"/>
      <c r="AO329" s="62"/>
      <c r="AP329" s="62"/>
      <c r="AQ329" s="62"/>
      <c r="AR329" s="62"/>
      <c r="AS329" s="62"/>
      <c r="AT329" s="62"/>
      <c r="AU329" s="62"/>
      <c r="AV329" s="62"/>
      <c r="AW329" s="62"/>
      <c r="AX329" s="60"/>
      <c r="BB329" s="60"/>
      <c r="BC329" s="60"/>
      <c r="BD329" s="60"/>
      <c r="BE329" s="60"/>
    </row>
    <row r="330" spans="2:57" ht="13.2" x14ac:dyDescent="0.25">
      <c r="B330" s="60"/>
      <c r="C330" s="60"/>
      <c r="D330" s="60"/>
      <c r="E330" s="60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L330" s="62"/>
      <c r="AM330" s="62"/>
      <c r="AN330" s="62"/>
      <c r="AO330" s="62"/>
      <c r="AP330" s="62"/>
      <c r="AQ330" s="62"/>
      <c r="AR330" s="62"/>
      <c r="AS330" s="62"/>
      <c r="AT330" s="62"/>
      <c r="AU330" s="62"/>
      <c r="AV330" s="62"/>
      <c r="AW330" s="62"/>
      <c r="AX330" s="60"/>
      <c r="BB330" s="60"/>
      <c r="BC330" s="60"/>
      <c r="BD330" s="60"/>
      <c r="BE330" s="60"/>
    </row>
    <row r="331" spans="2:57" ht="13.2" x14ac:dyDescent="0.25">
      <c r="B331" s="60"/>
      <c r="C331" s="60"/>
      <c r="D331" s="60"/>
      <c r="E331" s="60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L331" s="62"/>
      <c r="AM331" s="62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0"/>
      <c r="BB331" s="60"/>
      <c r="BC331" s="60"/>
      <c r="BD331" s="60"/>
      <c r="BE331" s="60"/>
    </row>
    <row r="332" spans="2:57" ht="13.2" x14ac:dyDescent="0.25">
      <c r="B332" s="60"/>
      <c r="C332" s="60"/>
      <c r="D332" s="60"/>
      <c r="E332" s="60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  <c r="AV332" s="62"/>
      <c r="AW332" s="62"/>
      <c r="AX332" s="60"/>
      <c r="BB332" s="60"/>
      <c r="BC332" s="60"/>
      <c r="BD332" s="60"/>
      <c r="BE332" s="60"/>
    </row>
    <row r="333" spans="2:57" ht="13.2" x14ac:dyDescent="0.25">
      <c r="B333" s="60"/>
      <c r="C333" s="60"/>
      <c r="D333" s="60"/>
      <c r="E333" s="60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L333" s="62"/>
      <c r="AM333" s="62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0"/>
      <c r="BB333" s="60"/>
      <c r="BC333" s="60"/>
      <c r="BD333" s="60"/>
      <c r="BE333" s="60"/>
    </row>
    <row r="334" spans="2:57" ht="13.2" x14ac:dyDescent="0.25">
      <c r="B334" s="60"/>
      <c r="C334" s="60"/>
      <c r="D334" s="60"/>
      <c r="E334" s="60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L334" s="62"/>
      <c r="AM334" s="62"/>
      <c r="AN334" s="62"/>
      <c r="AO334" s="62"/>
      <c r="AP334" s="62"/>
      <c r="AQ334" s="62"/>
      <c r="AR334" s="62"/>
      <c r="AS334" s="62"/>
      <c r="AT334" s="62"/>
      <c r="AU334" s="62"/>
      <c r="AV334" s="62"/>
      <c r="AW334" s="62"/>
      <c r="AX334" s="60"/>
      <c r="BB334" s="60"/>
      <c r="BC334" s="60"/>
      <c r="BD334" s="60"/>
      <c r="BE334" s="60"/>
    </row>
    <row r="335" spans="2:57" ht="13.2" x14ac:dyDescent="0.25">
      <c r="B335" s="60"/>
      <c r="C335" s="60"/>
      <c r="D335" s="60"/>
      <c r="E335" s="60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L335" s="62"/>
      <c r="AM335" s="62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0"/>
      <c r="BB335" s="60"/>
      <c r="BC335" s="60"/>
      <c r="BD335" s="60"/>
      <c r="BE335" s="60"/>
    </row>
    <row r="336" spans="2:57" ht="13.2" x14ac:dyDescent="0.25">
      <c r="B336" s="60"/>
      <c r="C336" s="60"/>
      <c r="D336" s="60"/>
      <c r="E336" s="60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L336" s="62"/>
      <c r="AM336" s="62"/>
      <c r="AN336" s="62"/>
      <c r="AO336" s="62"/>
      <c r="AP336" s="62"/>
      <c r="AQ336" s="62"/>
      <c r="AR336" s="62"/>
      <c r="AS336" s="62"/>
      <c r="AT336" s="62"/>
      <c r="AU336" s="62"/>
      <c r="AV336" s="62"/>
      <c r="AW336" s="62"/>
      <c r="AX336" s="60"/>
      <c r="BB336" s="60"/>
      <c r="BC336" s="60"/>
      <c r="BD336" s="60"/>
      <c r="BE336" s="60"/>
    </row>
    <row r="337" spans="2:57" ht="13.2" x14ac:dyDescent="0.25">
      <c r="B337" s="60"/>
      <c r="C337" s="60"/>
      <c r="D337" s="60"/>
      <c r="E337" s="60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L337" s="62"/>
      <c r="AM337" s="62"/>
      <c r="AN337" s="62"/>
      <c r="AO337" s="62"/>
      <c r="AP337" s="62"/>
      <c r="AQ337" s="62"/>
      <c r="AR337" s="62"/>
      <c r="AS337" s="62"/>
      <c r="AT337" s="62"/>
      <c r="AU337" s="62"/>
      <c r="AV337" s="62"/>
      <c r="AW337" s="62"/>
      <c r="AX337" s="60"/>
      <c r="BB337" s="60"/>
      <c r="BC337" s="60"/>
      <c r="BD337" s="60"/>
      <c r="BE337" s="60"/>
    </row>
    <row r="338" spans="2:57" ht="13.2" x14ac:dyDescent="0.25">
      <c r="B338" s="60"/>
      <c r="C338" s="60"/>
      <c r="D338" s="60"/>
      <c r="E338" s="60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L338" s="62"/>
      <c r="AM338" s="62"/>
      <c r="AN338" s="62"/>
      <c r="AO338" s="62"/>
      <c r="AP338" s="62"/>
      <c r="AQ338" s="62"/>
      <c r="AR338" s="62"/>
      <c r="AS338" s="62"/>
      <c r="AT338" s="62"/>
      <c r="AU338" s="62"/>
      <c r="AV338" s="62"/>
      <c r="AW338" s="62"/>
      <c r="AX338" s="60"/>
      <c r="BB338" s="60"/>
      <c r="BC338" s="60"/>
      <c r="BD338" s="60"/>
      <c r="BE338" s="60"/>
    </row>
    <row r="339" spans="2:57" ht="13.2" x14ac:dyDescent="0.25">
      <c r="B339" s="60"/>
      <c r="C339" s="60"/>
      <c r="D339" s="60"/>
      <c r="E339" s="60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L339" s="62"/>
      <c r="AM339" s="62"/>
      <c r="AN339" s="62"/>
      <c r="AO339" s="62"/>
      <c r="AP339" s="62"/>
      <c r="AQ339" s="62"/>
      <c r="AR339" s="62"/>
      <c r="AS339" s="62"/>
      <c r="AT339" s="62"/>
      <c r="AU339" s="62"/>
      <c r="AV339" s="62"/>
      <c r="AW339" s="62"/>
      <c r="AX339" s="60"/>
      <c r="BB339" s="60"/>
      <c r="BC339" s="60"/>
      <c r="BD339" s="60"/>
      <c r="BE339" s="60"/>
    </row>
    <row r="340" spans="2:57" ht="13.2" x14ac:dyDescent="0.25">
      <c r="B340" s="60"/>
      <c r="C340" s="60"/>
      <c r="D340" s="60"/>
      <c r="E340" s="60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L340" s="62"/>
      <c r="AM340" s="62"/>
      <c r="AN340" s="62"/>
      <c r="AO340" s="62"/>
      <c r="AP340" s="62"/>
      <c r="AQ340" s="62"/>
      <c r="AR340" s="62"/>
      <c r="AS340" s="62"/>
      <c r="AT340" s="62"/>
      <c r="AU340" s="62"/>
      <c r="AV340" s="62"/>
      <c r="AW340" s="62"/>
      <c r="AX340" s="60"/>
      <c r="BB340" s="60"/>
      <c r="BC340" s="60"/>
      <c r="BD340" s="60"/>
      <c r="BE340" s="60"/>
    </row>
    <row r="341" spans="2:57" ht="13.2" x14ac:dyDescent="0.25">
      <c r="B341" s="60"/>
      <c r="C341" s="60"/>
      <c r="D341" s="60"/>
      <c r="E341" s="60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L341" s="62"/>
      <c r="AM341" s="62"/>
      <c r="AN341" s="62"/>
      <c r="AO341" s="62"/>
      <c r="AP341" s="62"/>
      <c r="AQ341" s="62"/>
      <c r="AR341" s="62"/>
      <c r="AS341" s="62"/>
      <c r="AT341" s="62"/>
      <c r="AU341" s="62"/>
      <c r="AV341" s="62"/>
      <c r="AW341" s="62"/>
      <c r="AX341" s="60"/>
      <c r="BB341" s="60"/>
      <c r="BC341" s="60"/>
      <c r="BD341" s="60"/>
      <c r="BE341" s="60"/>
    </row>
    <row r="342" spans="2:57" ht="13.2" x14ac:dyDescent="0.25">
      <c r="B342" s="60"/>
      <c r="C342" s="60"/>
      <c r="D342" s="60"/>
      <c r="E342" s="60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L342" s="62"/>
      <c r="AM342" s="62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0"/>
      <c r="BB342" s="60"/>
      <c r="BC342" s="60"/>
      <c r="BD342" s="60"/>
      <c r="BE342" s="60"/>
    </row>
    <row r="343" spans="2:57" ht="13.2" x14ac:dyDescent="0.25">
      <c r="B343" s="60"/>
      <c r="C343" s="60"/>
      <c r="D343" s="60"/>
      <c r="E343" s="60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0"/>
      <c r="BB343" s="60"/>
      <c r="BC343" s="60"/>
      <c r="BD343" s="60"/>
      <c r="BE343" s="60"/>
    </row>
    <row r="344" spans="2:57" ht="13.2" x14ac:dyDescent="0.25">
      <c r="B344" s="60"/>
      <c r="C344" s="60"/>
      <c r="D344" s="60"/>
      <c r="E344" s="60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0"/>
      <c r="BB344" s="60"/>
      <c r="BC344" s="60"/>
      <c r="BD344" s="60"/>
      <c r="BE344" s="60"/>
    </row>
    <row r="345" spans="2:57" ht="13.2" x14ac:dyDescent="0.25">
      <c r="B345" s="60"/>
      <c r="C345" s="60"/>
      <c r="D345" s="60"/>
      <c r="E345" s="60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0"/>
      <c r="BB345" s="60"/>
      <c r="BC345" s="60"/>
      <c r="BD345" s="60"/>
      <c r="BE345" s="60"/>
    </row>
    <row r="346" spans="2:57" ht="13.2" x14ac:dyDescent="0.25">
      <c r="B346" s="60"/>
      <c r="C346" s="60"/>
      <c r="D346" s="60"/>
      <c r="E346" s="60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0"/>
      <c r="BB346" s="60"/>
      <c r="BC346" s="60"/>
      <c r="BD346" s="60"/>
      <c r="BE346" s="60"/>
    </row>
    <row r="347" spans="2:57" ht="13.2" x14ac:dyDescent="0.25">
      <c r="B347" s="60"/>
      <c r="C347" s="60"/>
      <c r="D347" s="60"/>
      <c r="E347" s="60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L347" s="62"/>
      <c r="AM347" s="62"/>
      <c r="AN347" s="62"/>
      <c r="AO347" s="62"/>
      <c r="AP347" s="62"/>
      <c r="AQ347" s="62"/>
      <c r="AR347" s="62"/>
      <c r="AS347" s="62"/>
      <c r="AT347" s="62"/>
      <c r="AU347" s="62"/>
      <c r="AV347" s="62"/>
      <c r="AW347" s="62"/>
      <c r="AX347" s="60"/>
      <c r="BB347" s="60"/>
      <c r="BC347" s="60"/>
      <c r="BD347" s="60"/>
      <c r="BE347" s="60"/>
    </row>
    <row r="348" spans="2:57" ht="13.2" x14ac:dyDescent="0.25">
      <c r="B348" s="60"/>
      <c r="C348" s="60"/>
      <c r="D348" s="60"/>
      <c r="E348" s="60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L348" s="62"/>
      <c r="AM348" s="62"/>
      <c r="AN348" s="62"/>
      <c r="AO348" s="62"/>
      <c r="AP348" s="62"/>
      <c r="AQ348" s="62"/>
      <c r="AR348" s="62"/>
      <c r="AS348" s="62"/>
      <c r="AT348" s="62"/>
      <c r="AU348" s="62"/>
      <c r="AV348" s="62"/>
      <c r="AW348" s="62"/>
      <c r="AX348" s="60"/>
      <c r="BB348" s="60"/>
      <c r="BC348" s="60"/>
      <c r="BD348" s="60"/>
      <c r="BE348" s="60"/>
    </row>
    <row r="349" spans="2:57" ht="13.2" x14ac:dyDescent="0.25">
      <c r="B349" s="60"/>
      <c r="C349" s="60"/>
      <c r="D349" s="60"/>
      <c r="E349" s="60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L349" s="62"/>
      <c r="AM349" s="62"/>
      <c r="AN349" s="62"/>
      <c r="AO349" s="62"/>
      <c r="AP349" s="62"/>
      <c r="AQ349" s="62"/>
      <c r="AR349" s="62"/>
      <c r="AS349" s="62"/>
      <c r="AT349" s="62"/>
      <c r="AU349" s="62"/>
      <c r="AV349" s="62"/>
      <c r="AW349" s="62"/>
      <c r="AX349" s="60"/>
      <c r="BB349" s="60"/>
      <c r="BC349" s="60"/>
      <c r="BD349" s="60"/>
      <c r="BE349" s="60"/>
    </row>
    <row r="350" spans="2:57" ht="13.2" x14ac:dyDescent="0.25">
      <c r="B350" s="60"/>
      <c r="C350" s="60"/>
      <c r="D350" s="60"/>
      <c r="E350" s="60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L350" s="62"/>
      <c r="AM350" s="62"/>
      <c r="AN350" s="62"/>
      <c r="AO350" s="62"/>
      <c r="AP350" s="62"/>
      <c r="AQ350" s="62"/>
      <c r="AR350" s="62"/>
      <c r="AS350" s="62"/>
      <c r="AT350" s="62"/>
      <c r="AU350" s="62"/>
      <c r="AV350" s="62"/>
      <c r="AW350" s="62"/>
      <c r="AX350" s="60"/>
      <c r="BB350" s="60"/>
      <c r="BC350" s="60"/>
      <c r="BD350" s="60"/>
      <c r="BE350" s="60"/>
    </row>
    <row r="351" spans="2:57" ht="13.2" x14ac:dyDescent="0.25">
      <c r="B351" s="60"/>
      <c r="C351" s="60"/>
      <c r="D351" s="60"/>
      <c r="E351" s="60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L351" s="62"/>
      <c r="AM351" s="62"/>
      <c r="AN351" s="62"/>
      <c r="AO351" s="62"/>
      <c r="AP351" s="62"/>
      <c r="AQ351" s="62"/>
      <c r="AR351" s="62"/>
      <c r="AS351" s="62"/>
      <c r="AT351" s="62"/>
      <c r="AU351" s="62"/>
      <c r="AV351" s="62"/>
      <c r="AW351" s="62"/>
      <c r="AX351" s="60"/>
      <c r="BB351" s="60"/>
      <c r="BC351" s="60"/>
      <c r="BD351" s="60"/>
      <c r="BE351" s="60"/>
    </row>
    <row r="352" spans="2:57" ht="13.2" x14ac:dyDescent="0.25">
      <c r="B352" s="60"/>
      <c r="C352" s="60"/>
      <c r="D352" s="60"/>
      <c r="E352" s="60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L352" s="62"/>
      <c r="AM352" s="62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0"/>
      <c r="BB352" s="60"/>
      <c r="BC352" s="60"/>
      <c r="BD352" s="60"/>
      <c r="BE352" s="60"/>
    </row>
    <row r="353" spans="2:57" ht="13.2" x14ac:dyDescent="0.25">
      <c r="B353" s="60"/>
      <c r="C353" s="60"/>
      <c r="D353" s="60"/>
      <c r="E353" s="60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L353" s="62"/>
      <c r="AM353" s="62"/>
      <c r="AN353" s="62"/>
      <c r="AO353" s="62"/>
      <c r="AP353" s="62"/>
      <c r="AQ353" s="62"/>
      <c r="AR353" s="62"/>
      <c r="AS353" s="62"/>
      <c r="AT353" s="62"/>
      <c r="AU353" s="62"/>
      <c r="AV353" s="62"/>
      <c r="AW353" s="62"/>
      <c r="AX353" s="60"/>
      <c r="BB353" s="60"/>
      <c r="BC353" s="60"/>
      <c r="BD353" s="60"/>
      <c r="BE353" s="60"/>
    </row>
    <row r="354" spans="2:57" ht="13.2" x14ac:dyDescent="0.25">
      <c r="B354" s="60"/>
      <c r="C354" s="60"/>
      <c r="D354" s="60"/>
      <c r="E354" s="60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L354" s="62"/>
      <c r="AM354" s="62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0"/>
      <c r="BB354" s="60"/>
      <c r="BC354" s="60"/>
      <c r="BD354" s="60"/>
      <c r="BE354" s="60"/>
    </row>
    <row r="355" spans="2:57" ht="13.2" x14ac:dyDescent="0.25">
      <c r="B355" s="60"/>
      <c r="C355" s="60"/>
      <c r="D355" s="60"/>
      <c r="E355" s="60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L355" s="62"/>
      <c r="AM355" s="62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0"/>
      <c r="BB355" s="60"/>
      <c r="BC355" s="60"/>
      <c r="BD355" s="60"/>
      <c r="BE355" s="60"/>
    </row>
    <row r="356" spans="2:57" ht="13.2" x14ac:dyDescent="0.25">
      <c r="B356" s="60"/>
      <c r="C356" s="60"/>
      <c r="D356" s="60"/>
      <c r="E356" s="60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L356" s="62"/>
      <c r="AM356" s="62"/>
      <c r="AN356" s="62"/>
      <c r="AO356" s="62"/>
      <c r="AP356" s="62"/>
      <c r="AQ356" s="62"/>
      <c r="AR356" s="62"/>
      <c r="AS356" s="62"/>
      <c r="AT356" s="62"/>
      <c r="AU356" s="62"/>
      <c r="AV356" s="62"/>
      <c r="AW356" s="62"/>
      <c r="AX356" s="60"/>
      <c r="BB356" s="60"/>
      <c r="BC356" s="60"/>
      <c r="BD356" s="60"/>
      <c r="BE356" s="60"/>
    </row>
    <row r="357" spans="2:57" ht="13.2" x14ac:dyDescent="0.25">
      <c r="B357" s="60"/>
      <c r="C357" s="60"/>
      <c r="D357" s="60"/>
      <c r="E357" s="60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L357" s="62"/>
      <c r="AM357" s="62"/>
      <c r="AN357" s="62"/>
      <c r="AO357" s="62"/>
      <c r="AP357" s="62"/>
      <c r="AQ357" s="62"/>
      <c r="AR357" s="62"/>
      <c r="AS357" s="62"/>
      <c r="AT357" s="62"/>
      <c r="AU357" s="62"/>
      <c r="AV357" s="62"/>
      <c r="AW357" s="62"/>
      <c r="AX357" s="60"/>
      <c r="BB357" s="60"/>
      <c r="BC357" s="60"/>
      <c r="BD357" s="60"/>
      <c r="BE357" s="60"/>
    </row>
    <row r="358" spans="2:57" ht="13.2" x14ac:dyDescent="0.25">
      <c r="B358" s="60"/>
      <c r="C358" s="60"/>
      <c r="D358" s="60"/>
      <c r="E358" s="60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L358" s="62"/>
      <c r="AM358" s="62"/>
      <c r="AN358" s="62"/>
      <c r="AO358" s="62"/>
      <c r="AP358" s="62"/>
      <c r="AQ358" s="62"/>
      <c r="AR358" s="62"/>
      <c r="AS358" s="62"/>
      <c r="AT358" s="62"/>
      <c r="AU358" s="62"/>
      <c r="AV358" s="62"/>
      <c r="AW358" s="62"/>
      <c r="AX358" s="60"/>
      <c r="BB358" s="60"/>
      <c r="BC358" s="60"/>
      <c r="BD358" s="60"/>
      <c r="BE358" s="60"/>
    </row>
    <row r="359" spans="2:57" ht="13.2" x14ac:dyDescent="0.25">
      <c r="B359" s="60"/>
      <c r="C359" s="60"/>
      <c r="D359" s="60"/>
      <c r="E359" s="60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L359" s="62"/>
      <c r="AM359" s="62"/>
      <c r="AN359" s="62"/>
      <c r="AO359" s="62"/>
      <c r="AP359" s="62"/>
      <c r="AQ359" s="62"/>
      <c r="AR359" s="62"/>
      <c r="AS359" s="62"/>
      <c r="AT359" s="62"/>
      <c r="AU359" s="62"/>
      <c r="AV359" s="62"/>
      <c r="AW359" s="62"/>
      <c r="AX359" s="60"/>
      <c r="BB359" s="60"/>
      <c r="BC359" s="60"/>
      <c r="BD359" s="60"/>
      <c r="BE359" s="60"/>
    </row>
    <row r="360" spans="2:57" ht="13.2" x14ac:dyDescent="0.25">
      <c r="B360" s="60"/>
      <c r="C360" s="60"/>
      <c r="D360" s="60"/>
      <c r="E360" s="60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L360" s="62"/>
      <c r="AM360" s="62"/>
      <c r="AN360" s="62"/>
      <c r="AO360" s="62"/>
      <c r="AP360" s="62"/>
      <c r="AQ360" s="62"/>
      <c r="AR360" s="62"/>
      <c r="AS360" s="62"/>
      <c r="AT360" s="62"/>
      <c r="AU360" s="62"/>
      <c r="AV360" s="62"/>
      <c r="AW360" s="62"/>
      <c r="AX360" s="60"/>
      <c r="BB360" s="60"/>
      <c r="BC360" s="60"/>
      <c r="BD360" s="60"/>
      <c r="BE360" s="60"/>
    </row>
    <row r="361" spans="2:57" ht="13.2" x14ac:dyDescent="0.25">
      <c r="B361" s="60"/>
      <c r="C361" s="60"/>
      <c r="D361" s="60"/>
      <c r="E361" s="60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L361" s="62"/>
      <c r="AM361" s="62"/>
      <c r="AN361" s="62"/>
      <c r="AO361" s="62"/>
      <c r="AP361" s="62"/>
      <c r="AQ361" s="62"/>
      <c r="AR361" s="62"/>
      <c r="AS361" s="62"/>
      <c r="AT361" s="62"/>
      <c r="AU361" s="62"/>
      <c r="AV361" s="62"/>
      <c r="AW361" s="62"/>
      <c r="AX361" s="60"/>
      <c r="BB361" s="60"/>
      <c r="BC361" s="60"/>
      <c r="BD361" s="60"/>
      <c r="BE361" s="60"/>
    </row>
    <row r="362" spans="2:57" ht="13.2" x14ac:dyDescent="0.25">
      <c r="B362" s="60"/>
      <c r="C362" s="60"/>
      <c r="D362" s="60"/>
      <c r="E362" s="60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L362" s="62"/>
      <c r="AM362" s="62"/>
      <c r="AN362" s="62"/>
      <c r="AO362" s="62"/>
      <c r="AP362" s="62"/>
      <c r="AQ362" s="62"/>
      <c r="AR362" s="62"/>
      <c r="AS362" s="62"/>
      <c r="AT362" s="62"/>
      <c r="AU362" s="62"/>
      <c r="AV362" s="62"/>
      <c r="AW362" s="62"/>
      <c r="AX362" s="60"/>
      <c r="BB362" s="60"/>
      <c r="BC362" s="60"/>
      <c r="BD362" s="60"/>
      <c r="BE362" s="60"/>
    </row>
    <row r="363" spans="2:57" ht="13.2" x14ac:dyDescent="0.25">
      <c r="B363" s="60"/>
      <c r="C363" s="60"/>
      <c r="D363" s="60"/>
      <c r="E363" s="60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L363" s="62"/>
      <c r="AM363" s="62"/>
      <c r="AN363" s="62"/>
      <c r="AO363" s="62"/>
      <c r="AP363" s="62"/>
      <c r="AQ363" s="62"/>
      <c r="AR363" s="62"/>
      <c r="AS363" s="62"/>
      <c r="AT363" s="62"/>
      <c r="AU363" s="62"/>
      <c r="AV363" s="62"/>
      <c r="AW363" s="62"/>
      <c r="AX363" s="60"/>
      <c r="BB363" s="60"/>
      <c r="BC363" s="60"/>
      <c r="BD363" s="60"/>
      <c r="BE363" s="60"/>
    </row>
    <row r="364" spans="2:57" ht="13.2" x14ac:dyDescent="0.25">
      <c r="B364" s="60"/>
      <c r="C364" s="60"/>
      <c r="D364" s="60"/>
      <c r="E364" s="60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  <c r="AB364" s="62"/>
      <c r="AC364" s="62"/>
      <c r="AD364" s="62"/>
      <c r="AE364" s="62"/>
      <c r="AF364" s="62"/>
      <c r="AG364" s="62"/>
      <c r="AH364" s="62"/>
      <c r="AI364" s="62"/>
      <c r="AJ364" s="62"/>
      <c r="AK364" s="62"/>
      <c r="AL364" s="62"/>
      <c r="AM364" s="62"/>
      <c r="AN364" s="62"/>
      <c r="AO364" s="62"/>
      <c r="AP364" s="62"/>
      <c r="AQ364" s="62"/>
      <c r="AR364" s="62"/>
      <c r="AS364" s="62"/>
      <c r="AT364" s="62"/>
      <c r="AU364" s="62"/>
      <c r="AV364" s="62"/>
      <c r="AW364" s="62"/>
      <c r="AX364" s="60"/>
      <c r="BB364" s="60"/>
      <c r="BC364" s="60"/>
      <c r="BD364" s="60"/>
      <c r="BE364" s="60"/>
    </row>
    <row r="365" spans="2:57" ht="13.2" x14ac:dyDescent="0.25">
      <c r="B365" s="60"/>
      <c r="C365" s="60"/>
      <c r="D365" s="60"/>
      <c r="E365" s="60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  <c r="AB365" s="62"/>
      <c r="AC365" s="62"/>
      <c r="AD365" s="62"/>
      <c r="AE365" s="62"/>
      <c r="AF365" s="62"/>
      <c r="AG365" s="62"/>
      <c r="AH365" s="62"/>
      <c r="AI365" s="62"/>
      <c r="AJ365" s="62"/>
      <c r="AK365" s="62"/>
      <c r="AL365" s="62"/>
      <c r="AM365" s="62"/>
      <c r="AN365" s="62"/>
      <c r="AO365" s="62"/>
      <c r="AP365" s="62"/>
      <c r="AQ365" s="62"/>
      <c r="AR365" s="62"/>
      <c r="AS365" s="62"/>
      <c r="AT365" s="62"/>
      <c r="AU365" s="62"/>
      <c r="AV365" s="62"/>
      <c r="AW365" s="62"/>
      <c r="AX365" s="60"/>
      <c r="BB365" s="60"/>
      <c r="BC365" s="60"/>
      <c r="BD365" s="60"/>
      <c r="BE365" s="60"/>
    </row>
    <row r="366" spans="2:57" ht="13.2" x14ac:dyDescent="0.25">
      <c r="B366" s="60"/>
      <c r="C366" s="60"/>
      <c r="D366" s="60"/>
      <c r="E366" s="60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L366" s="62"/>
      <c r="AM366" s="62"/>
      <c r="AN366" s="62"/>
      <c r="AO366" s="62"/>
      <c r="AP366" s="62"/>
      <c r="AQ366" s="62"/>
      <c r="AR366" s="62"/>
      <c r="AS366" s="62"/>
      <c r="AT366" s="62"/>
      <c r="AU366" s="62"/>
      <c r="AV366" s="62"/>
      <c r="AW366" s="62"/>
      <c r="AX366" s="60"/>
      <c r="BB366" s="60"/>
      <c r="BC366" s="60"/>
      <c r="BD366" s="60"/>
      <c r="BE366" s="60"/>
    </row>
    <row r="367" spans="2:57" ht="13.2" x14ac:dyDescent="0.25">
      <c r="B367" s="60"/>
      <c r="C367" s="60"/>
      <c r="D367" s="60"/>
      <c r="E367" s="60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L367" s="62"/>
      <c r="AM367" s="62"/>
      <c r="AN367" s="62"/>
      <c r="AO367" s="62"/>
      <c r="AP367" s="62"/>
      <c r="AQ367" s="62"/>
      <c r="AR367" s="62"/>
      <c r="AS367" s="62"/>
      <c r="AT367" s="62"/>
      <c r="AU367" s="62"/>
      <c r="AV367" s="62"/>
      <c r="AW367" s="62"/>
      <c r="AX367" s="60"/>
      <c r="BB367" s="60"/>
      <c r="BC367" s="60"/>
      <c r="BD367" s="60"/>
      <c r="BE367" s="60"/>
    </row>
    <row r="368" spans="2:57" ht="13.2" x14ac:dyDescent="0.25">
      <c r="B368" s="60"/>
      <c r="C368" s="60"/>
      <c r="D368" s="60"/>
      <c r="E368" s="60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  <c r="AB368" s="62"/>
      <c r="AC368" s="62"/>
      <c r="AD368" s="62"/>
      <c r="AE368" s="62"/>
      <c r="AF368" s="62"/>
      <c r="AG368" s="62"/>
      <c r="AH368" s="62"/>
      <c r="AI368" s="62"/>
      <c r="AJ368" s="62"/>
      <c r="AK368" s="62"/>
      <c r="AL368" s="62"/>
      <c r="AM368" s="62"/>
      <c r="AN368" s="62"/>
      <c r="AO368" s="62"/>
      <c r="AP368" s="62"/>
      <c r="AQ368" s="62"/>
      <c r="AR368" s="62"/>
      <c r="AS368" s="62"/>
      <c r="AT368" s="62"/>
      <c r="AU368" s="62"/>
      <c r="AV368" s="62"/>
      <c r="AW368" s="62"/>
      <c r="AX368" s="60"/>
      <c r="BB368" s="60"/>
      <c r="BC368" s="60"/>
      <c r="BD368" s="60"/>
      <c r="BE368" s="60"/>
    </row>
    <row r="369" spans="2:57" ht="13.2" x14ac:dyDescent="0.25">
      <c r="B369" s="60"/>
      <c r="C369" s="60"/>
      <c r="D369" s="60"/>
      <c r="E369" s="60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  <c r="AB369" s="62"/>
      <c r="AC369" s="62"/>
      <c r="AD369" s="62"/>
      <c r="AE369" s="62"/>
      <c r="AF369" s="62"/>
      <c r="AG369" s="62"/>
      <c r="AH369" s="62"/>
      <c r="AI369" s="62"/>
      <c r="AJ369" s="62"/>
      <c r="AK369" s="62"/>
      <c r="AL369" s="62"/>
      <c r="AM369" s="62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0"/>
      <c r="BB369" s="60"/>
      <c r="BC369" s="60"/>
      <c r="BD369" s="60"/>
      <c r="BE369" s="60"/>
    </row>
    <row r="370" spans="2:57" ht="13.2" x14ac:dyDescent="0.25">
      <c r="B370" s="60"/>
      <c r="C370" s="60"/>
      <c r="D370" s="60"/>
      <c r="E370" s="60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  <c r="AB370" s="62"/>
      <c r="AC370" s="62"/>
      <c r="AD370" s="62"/>
      <c r="AE370" s="62"/>
      <c r="AF370" s="62"/>
      <c r="AG370" s="62"/>
      <c r="AH370" s="62"/>
      <c r="AI370" s="62"/>
      <c r="AJ370" s="62"/>
      <c r="AK370" s="62"/>
      <c r="AL370" s="62"/>
      <c r="AM370" s="62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0"/>
      <c r="BB370" s="60"/>
      <c r="BC370" s="60"/>
      <c r="BD370" s="60"/>
      <c r="BE370" s="60"/>
    </row>
    <row r="371" spans="2:57" ht="13.2" x14ac:dyDescent="0.25">
      <c r="B371" s="60"/>
      <c r="C371" s="60"/>
      <c r="D371" s="60"/>
      <c r="E371" s="60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  <c r="AB371" s="62"/>
      <c r="AC371" s="62"/>
      <c r="AD371" s="62"/>
      <c r="AE371" s="62"/>
      <c r="AF371" s="62"/>
      <c r="AG371" s="62"/>
      <c r="AH371" s="62"/>
      <c r="AI371" s="62"/>
      <c r="AJ371" s="62"/>
      <c r="AK371" s="62"/>
      <c r="AL371" s="62"/>
      <c r="AM371" s="62"/>
      <c r="AN371" s="62"/>
      <c r="AO371" s="62"/>
      <c r="AP371" s="62"/>
      <c r="AQ371" s="62"/>
      <c r="AR371" s="62"/>
      <c r="AS371" s="62"/>
      <c r="AT371" s="62"/>
      <c r="AU371" s="62"/>
      <c r="AV371" s="62"/>
      <c r="AW371" s="62"/>
      <c r="AX371" s="60"/>
      <c r="BB371" s="60"/>
      <c r="BC371" s="60"/>
      <c r="BD371" s="60"/>
      <c r="BE371" s="60"/>
    </row>
    <row r="372" spans="2:57" ht="13.2" x14ac:dyDescent="0.25">
      <c r="B372" s="60"/>
      <c r="C372" s="60"/>
      <c r="D372" s="60"/>
      <c r="E372" s="60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  <c r="AB372" s="62"/>
      <c r="AC372" s="62"/>
      <c r="AD372" s="62"/>
      <c r="AE372" s="62"/>
      <c r="AF372" s="62"/>
      <c r="AG372" s="62"/>
      <c r="AH372" s="62"/>
      <c r="AI372" s="62"/>
      <c r="AJ372" s="62"/>
      <c r="AK372" s="62"/>
      <c r="AL372" s="62"/>
      <c r="AM372" s="62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0"/>
      <c r="BB372" s="60"/>
      <c r="BC372" s="60"/>
      <c r="BD372" s="60"/>
      <c r="BE372" s="60"/>
    </row>
    <row r="373" spans="2:57" ht="13.2" x14ac:dyDescent="0.25">
      <c r="B373" s="60"/>
      <c r="C373" s="60"/>
      <c r="D373" s="60"/>
      <c r="E373" s="60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  <c r="AB373" s="62"/>
      <c r="AC373" s="62"/>
      <c r="AD373" s="62"/>
      <c r="AE373" s="62"/>
      <c r="AF373" s="62"/>
      <c r="AG373" s="62"/>
      <c r="AH373" s="62"/>
      <c r="AI373" s="62"/>
      <c r="AJ373" s="62"/>
      <c r="AK373" s="62"/>
      <c r="AL373" s="62"/>
      <c r="AM373" s="62"/>
      <c r="AN373" s="62"/>
      <c r="AO373" s="62"/>
      <c r="AP373" s="62"/>
      <c r="AQ373" s="62"/>
      <c r="AR373" s="62"/>
      <c r="AS373" s="62"/>
      <c r="AT373" s="62"/>
      <c r="AU373" s="62"/>
      <c r="AV373" s="62"/>
      <c r="AW373" s="62"/>
      <c r="AX373" s="60"/>
      <c r="BB373" s="60"/>
      <c r="BC373" s="60"/>
      <c r="BD373" s="60"/>
      <c r="BE373" s="60"/>
    </row>
    <row r="374" spans="2:57" ht="13.2" x14ac:dyDescent="0.25">
      <c r="B374" s="60"/>
      <c r="C374" s="60"/>
      <c r="D374" s="60"/>
      <c r="E374" s="60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  <c r="AB374" s="62"/>
      <c r="AC374" s="62"/>
      <c r="AD374" s="62"/>
      <c r="AE374" s="62"/>
      <c r="AF374" s="62"/>
      <c r="AG374" s="62"/>
      <c r="AH374" s="62"/>
      <c r="AI374" s="62"/>
      <c r="AJ374" s="62"/>
      <c r="AK374" s="62"/>
      <c r="AL374" s="62"/>
      <c r="AM374" s="62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0"/>
      <c r="BB374" s="60"/>
      <c r="BC374" s="60"/>
      <c r="BD374" s="60"/>
      <c r="BE374" s="60"/>
    </row>
    <row r="375" spans="2:57" ht="13.2" x14ac:dyDescent="0.25">
      <c r="B375" s="60"/>
      <c r="C375" s="60"/>
      <c r="D375" s="60"/>
      <c r="E375" s="60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  <c r="AB375" s="62"/>
      <c r="AC375" s="62"/>
      <c r="AD375" s="62"/>
      <c r="AE375" s="62"/>
      <c r="AF375" s="62"/>
      <c r="AG375" s="62"/>
      <c r="AH375" s="62"/>
      <c r="AI375" s="62"/>
      <c r="AJ375" s="62"/>
      <c r="AK375" s="62"/>
      <c r="AL375" s="62"/>
      <c r="AM375" s="62"/>
      <c r="AN375" s="62"/>
      <c r="AO375" s="62"/>
      <c r="AP375" s="62"/>
      <c r="AQ375" s="62"/>
      <c r="AR375" s="62"/>
      <c r="AS375" s="62"/>
      <c r="AT375" s="62"/>
      <c r="AU375" s="62"/>
      <c r="AV375" s="62"/>
      <c r="AW375" s="62"/>
      <c r="AX375" s="60"/>
      <c r="BB375" s="60"/>
      <c r="BC375" s="60"/>
      <c r="BD375" s="60"/>
      <c r="BE375" s="60"/>
    </row>
    <row r="376" spans="2:57" ht="13.2" x14ac:dyDescent="0.25">
      <c r="B376" s="60"/>
      <c r="C376" s="60"/>
      <c r="D376" s="60"/>
      <c r="E376" s="60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  <c r="AB376" s="62"/>
      <c r="AC376" s="62"/>
      <c r="AD376" s="62"/>
      <c r="AE376" s="62"/>
      <c r="AF376" s="62"/>
      <c r="AG376" s="62"/>
      <c r="AH376" s="62"/>
      <c r="AI376" s="62"/>
      <c r="AJ376" s="62"/>
      <c r="AK376" s="62"/>
      <c r="AL376" s="62"/>
      <c r="AM376" s="62"/>
      <c r="AN376" s="62"/>
      <c r="AO376" s="62"/>
      <c r="AP376" s="62"/>
      <c r="AQ376" s="62"/>
      <c r="AR376" s="62"/>
      <c r="AS376" s="62"/>
      <c r="AT376" s="62"/>
      <c r="AU376" s="62"/>
      <c r="AV376" s="62"/>
      <c r="AW376" s="62"/>
      <c r="AX376" s="60"/>
      <c r="BB376" s="60"/>
      <c r="BC376" s="60"/>
      <c r="BD376" s="60"/>
      <c r="BE376" s="60"/>
    </row>
    <row r="377" spans="2:57" ht="13.2" x14ac:dyDescent="0.25">
      <c r="B377" s="60"/>
      <c r="C377" s="60"/>
      <c r="D377" s="60"/>
      <c r="E377" s="60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  <c r="AB377" s="62"/>
      <c r="AC377" s="62"/>
      <c r="AD377" s="62"/>
      <c r="AE377" s="62"/>
      <c r="AF377" s="62"/>
      <c r="AG377" s="62"/>
      <c r="AH377" s="62"/>
      <c r="AI377" s="62"/>
      <c r="AJ377" s="62"/>
      <c r="AK377" s="62"/>
      <c r="AL377" s="62"/>
      <c r="AM377" s="62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0"/>
      <c r="BB377" s="60"/>
      <c r="BC377" s="60"/>
      <c r="BD377" s="60"/>
      <c r="BE377" s="60"/>
    </row>
    <row r="378" spans="2:57" ht="13.2" x14ac:dyDescent="0.25">
      <c r="B378" s="60"/>
      <c r="C378" s="60"/>
      <c r="D378" s="60"/>
      <c r="E378" s="60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  <c r="AB378" s="62"/>
      <c r="AC378" s="62"/>
      <c r="AD378" s="62"/>
      <c r="AE378" s="62"/>
      <c r="AF378" s="62"/>
      <c r="AG378" s="62"/>
      <c r="AH378" s="62"/>
      <c r="AI378" s="62"/>
      <c r="AJ378" s="62"/>
      <c r="AK378" s="62"/>
      <c r="AL378" s="62"/>
      <c r="AM378" s="62"/>
      <c r="AN378" s="62"/>
      <c r="AO378" s="62"/>
      <c r="AP378" s="62"/>
      <c r="AQ378" s="62"/>
      <c r="AR378" s="62"/>
      <c r="AS378" s="62"/>
      <c r="AT378" s="62"/>
      <c r="AU378" s="62"/>
      <c r="AV378" s="62"/>
      <c r="AW378" s="62"/>
      <c r="AX378" s="60"/>
      <c r="BB378" s="60"/>
      <c r="BC378" s="60"/>
      <c r="BD378" s="60"/>
      <c r="BE378" s="60"/>
    </row>
    <row r="379" spans="2:57" ht="13.2" x14ac:dyDescent="0.25">
      <c r="B379" s="60"/>
      <c r="C379" s="60"/>
      <c r="D379" s="60"/>
      <c r="E379" s="60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  <c r="AB379" s="62"/>
      <c r="AC379" s="62"/>
      <c r="AD379" s="62"/>
      <c r="AE379" s="62"/>
      <c r="AF379" s="62"/>
      <c r="AG379" s="62"/>
      <c r="AH379" s="62"/>
      <c r="AI379" s="62"/>
      <c r="AJ379" s="62"/>
      <c r="AK379" s="62"/>
      <c r="AL379" s="62"/>
      <c r="AM379" s="62"/>
      <c r="AN379" s="62"/>
      <c r="AO379" s="62"/>
      <c r="AP379" s="62"/>
      <c r="AQ379" s="62"/>
      <c r="AR379" s="62"/>
      <c r="AS379" s="62"/>
      <c r="AT379" s="62"/>
      <c r="AU379" s="62"/>
      <c r="AV379" s="62"/>
      <c r="AW379" s="62"/>
      <c r="AX379" s="60"/>
      <c r="BB379" s="60"/>
      <c r="BC379" s="60"/>
      <c r="BD379" s="60"/>
      <c r="BE379" s="60"/>
    </row>
    <row r="380" spans="2:57" ht="13.2" x14ac:dyDescent="0.25">
      <c r="B380" s="60"/>
      <c r="C380" s="60"/>
      <c r="D380" s="60"/>
      <c r="E380" s="60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  <c r="AB380" s="62"/>
      <c r="AC380" s="62"/>
      <c r="AD380" s="62"/>
      <c r="AE380" s="62"/>
      <c r="AF380" s="62"/>
      <c r="AG380" s="62"/>
      <c r="AH380" s="62"/>
      <c r="AI380" s="62"/>
      <c r="AJ380" s="62"/>
      <c r="AK380" s="62"/>
      <c r="AL380" s="62"/>
      <c r="AM380" s="62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0"/>
      <c r="BB380" s="60"/>
      <c r="BC380" s="60"/>
      <c r="BD380" s="60"/>
      <c r="BE380" s="60"/>
    </row>
    <row r="381" spans="2:57" ht="13.2" x14ac:dyDescent="0.25">
      <c r="B381" s="60"/>
      <c r="C381" s="60"/>
      <c r="D381" s="60"/>
      <c r="E381" s="60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  <c r="AB381" s="62"/>
      <c r="AC381" s="62"/>
      <c r="AD381" s="62"/>
      <c r="AE381" s="62"/>
      <c r="AF381" s="62"/>
      <c r="AG381" s="62"/>
      <c r="AH381" s="62"/>
      <c r="AI381" s="62"/>
      <c r="AJ381" s="62"/>
      <c r="AK381" s="62"/>
      <c r="AL381" s="62"/>
      <c r="AM381" s="62"/>
      <c r="AN381" s="62"/>
      <c r="AO381" s="62"/>
      <c r="AP381" s="62"/>
      <c r="AQ381" s="62"/>
      <c r="AR381" s="62"/>
      <c r="AS381" s="62"/>
      <c r="AT381" s="62"/>
      <c r="AU381" s="62"/>
      <c r="AV381" s="62"/>
      <c r="AW381" s="62"/>
      <c r="AX381" s="60"/>
      <c r="BB381" s="60"/>
      <c r="BC381" s="60"/>
      <c r="BD381" s="60"/>
      <c r="BE381" s="60"/>
    </row>
    <row r="382" spans="2:57" ht="13.2" x14ac:dyDescent="0.25">
      <c r="B382" s="60"/>
      <c r="C382" s="60"/>
      <c r="D382" s="60"/>
      <c r="E382" s="60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  <c r="AB382" s="62"/>
      <c r="AC382" s="62"/>
      <c r="AD382" s="62"/>
      <c r="AE382" s="62"/>
      <c r="AF382" s="62"/>
      <c r="AG382" s="62"/>
      <c r="AH382" s="62"/>
      <c r="AI382" s="62"/>
      <c r="AJ382" s="62"/>
      <c r="AK382" s="62"/>
      <c r="AL382" s="62"/>
      <c r="AM382" s="62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0"/>
      <c r="BB382" s="60"/>
      <c r="BC382" s="60"/>
      <c r="BD382" s="60"/>
      <c r="BE382" s="60"/>
    </row>
    <row r="383" spans="2:57" ht="13.2" x14ac:dyDescent="0.25">
      <c r="B383" s="60"/>
      <c r="C383" s="60"/>
      <c r="D383" s="60"/>
      <c r="E383" s="60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0"/>
      <c r="BB383" s="60"/>
      <c r="BC383" s="60"/>
      <c r="BD383" s="60"/>
      <c r="BE383" s="60"/>
    </row>
    <row r="384" spans="2:57" ht="13.2" x14ac:dyDescent="0.25">
      <c r="B384" s="60"/>
      <c r="C384" s="60"/>
      <c r="D384" s="60"/>
      <c r="E384" s="60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  <c r="AB384" s="62"/>
      <c r="AC384" s="62"/>
      <c r="AD384" s="62"/>
      <c r="AE384" s="62"/>
      <c r="AF384" s="62"/>
      <c r="AG384" s="62"/>
      <c r="AH384" s="62"/>
      <c r="AI384" s="62"/>
      <c r="AJ384" s="62"/>
      <c r="AK384" s="62"/>
      <c r="AL384" s="62"/>
      <c r="AM384" s="62"/>
      <c r="AN384" s="62"/>
      <c r="AO384" s="62"/>
      <c r="AP384" s="62"/>
      <c r="AQ384" s="62"/>
      <c r="AR384" s="62"/>
      <c r="AS384" s="62"/>
      <c r="AT384" s="62"/>
      <c r="AU384" s="62"/>
      <c r="AV384" s="62"/>
      <c r="AW384" s="62"/>
      <c r="AX384" s="60"/>
      <c r="BB384" s="60"/>
      <c r="BC384" s="60"/>
      <c r="BD384" s="60"/>
      <c r="BE384" s="60"/>
    </row>
    <row r="385" spans="2:57" ht="13.2" x14ac:dyDescent="0.25">
      <c r="B385" s="60"/>
      <c r="C385" s="60"/>
      <c r="D385" s="60"/>
      <c r="E385" s="60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  <c r="AB385" s="62"/>
      <c r="AC385" s="62"/>
      <c r="AD385" s="62"/>
      <c r="AE385" s="62"/>
      <c r="AF385" s="62"/>
      <c r="AG385" s="62"/>
      <c r="AH385" s="62"/>
      <c r="AI385" s="62"/>
      <c r="AJ385" s="62"/>
      <c r="AK385" s="62"/>
      <c r="AL385" s="62"/>
      <c r="AM385" s="62"/>
      <c r="AN385" s="62"/>
      <c r="AO385" s="62"/>
      <c r="AP385" s="62"/>
      <c r="AQ385" s="62"/>
      <c r="AR385" s="62"/>
      <c r="AS385" s="62"/>
      <c r="AT385" s="62"/>
      <c r="AU385" s="62"/>
      <c r="AV385" s="62"/>
      <c r="AW385" s="62"/>
      <c r="AX385" s="60"/>
      <c r="BB385" s="60"/>
      <c r="BC385" s="60"/>
      <c r="BD385" s="60"/>
      <c r="BE385" s="60"/>
    </row>
    <row r="386" spans="2:57" ht="13.2" x14ac:dyDescent="0.25">
      <c r="B386" s="60"/>
      <c r="C386" s="60"/>
      <c r="D386" s="60"/>
      <c r="E386" s="60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  <c r="AB386" s="62"/>
      <c r="AC386" s="62"/>
      <c r="AD386" s="62"/>
      <c r="AE386" s="62"/>
      <c r="AF386" s="62"/>
      <c r="AG386" s="62"/>
      <c r="AH386" s="62"/>
      <c r="AI386" s="62"/>
      <c r="AJ386" s="62"/>
      <c r="AK386" s="62"/>
      <c r="AL386" s="62"/>
      <c r="AM386" s="62"/>
      <c r="AN386" s="62"/>
      <c r="AO386" s="62"/>
      <c r="AP386" s="62"/>
      <c r="AQ386" s="62"/>
      <c r="AR386" s="62"/>
      <c r="AS386" s="62"/>
      <c r="AT386" s="62"/>
      <c r="AU386" s="62"/>
      <c r="AV386" s="62"/>
      <c r="AW386" s="62"/>
      <c r="AX386" s="60"/>
      <c r="BB386" s="60"/>
      <c r="BC386" s="60"/>
      <c r="BD386" s="60"/>
      <c r="BE386" s="60"/>
    </row>
    <row r="387" spans="2:57" ht="13.2" x14ac:dyDescent="0.25">
      <c r="B387" s="60"/>
      <c r="C387" s="60"/>
      <c r="D387" s="60"/>
      <c r="E387" s="60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/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  <c r="AV387" s="62"/>
      <c r="AW387" s="62"/>
      <c r="AX387" s="60"/>
      <c r="BB387" s="60"/>
      <c r="BC387" s="60"/>
      <c r="BD387" s="60"/>
      <c r="BE387" s="60"/>
    </row>
    <row r="388" spans="2:57" ht="13.2" x14ac:dyDescent="0.25">
      <c r="B388" s="60"/>
      <c r="C388" s="60"/>
      <c r="D388" s="60"/>
      <c r="E388" s="60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  <c r="AB388" s="62"/>
      <c r="AC388" s="62"/>
      <c r="AD388" s="62"/>
      <c r="AE388" s="62"/>
      <c r="AF388" s="62"/>
      <c r="AG388" s="62"/>
      <c r="AH388" s="62"/>
      <c r="AI388" s="62"/>
      <c r="AJ388" s="62"/>
      <c r="AK388" s="62"/>
      <c r="AL388" s="62"/>
      <c r="AM388" s="62"/>
      <c r="AN388" s="62"/>
      <c r="AO388" s="62"/>
      <c r="AP388" s="62"/>
      <c r="AQ388" s="62"/>
      <c r="AR388" s="62"/>
      <c r="AS388" s="62"/>
      <c r="AT388" s="62"/>
      <c r="AU388" s="62"/>
      <c r="AV388" s="62"/>
      <c r="AW388" s="62"/>
      <c r="AX388" s="60"/>
      <c r="BB388" s="60"/>
      <c r="BC388" s="60"/>
      <c r="BD388" s="60"/>
      <c r="BE388" s="60"/>
    </row>
    <row r="389" spans="2:57" ht="13.2" x14ac:dyDescent="0.25">
      <c r="B389" s="60"/>
      <c r="C389" s="60"/>
      <c r="D389" s="60"/>
      <c r="E389" s="60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  <c r="AB389" s="62"/>
      <c r="AC389" s="62"/>
      <c r="AD389" s="62"/>
      <c r="AE389" s="62"/>
      <c r="AF389" s="62"/>
      <c r="AG389" s="62"/>
      <c r="AH389" s="62"/>
      <c r="AI389" s="62"/>
      <c r="AJ389" s="62"/>
      <c r="AK389" s="62"/>
      <c r="AL389" s="62"/>
      <c r="AM389" s="62"/>
      <c r="AN389" s="62"/>
      <c r="AO389" s="62"/>
      <c r="AP389" s="62"/>
      <c r="AQ389" s="62"/>
      <c r="AR389" s="62"/>
      <c r="AS389" s="62"/>
      <c r="AT389" s="62"/>
      <c r="AU389" s="62"/>
      <c r="AV389" s="62"/>
      <c r="AW389" s="62"/>
      <c r="AX389" s="60"/>
      <c r="BB389" s="60"/>
      <c r="BC389" s="60"/>
      <c r="BD389" s="60"/>
      <c r="BE389" s="60"/>
    </row>
    <row r="390" spans="2:57" ht="13.2" x14ac:dyDescent="0.25">
      <c r="B390" s="60"/>
      <c r="C390" s="60"/>
      <c r="D390" s="60"/>
      <c r="E390" s="60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  <c r="AB390" s="62"/>
      <c r="AC390" s="62"/>
      <c r="AD390" s="62"/>
      <c r="AE390" s="62"/>
      <c r="AF390" s="62"/>
      <c r="AG390" s="62"/>
      <c r="AH390" s="62"/>
      <c r="AI390" s="62"/>
      <c r="AJ390" s="62"/>
      <c r="AK390" s="62"/>
      <c r="AL390" s="62"/>
      <c r="AM390" s="62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0"/>
      <c r="BB390" s="60"/>
      <c r="BC390" s="60"/>
      <c r="BD390" s="60"/>
      <c r="BE390" s="60"/>
    </row>
    <row r="391" spans="2:57" ht="13.2" x14ac:dyDescent="0.25">
      <c r="B391" s="60"/>
      <c r="C391" s="60"/>
      <c r="D391" s="60"/>
      <c r="E391" s="60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  <c r="AB391" s="62"/>
      <c r="AC391" s="62"/>
      <c r="AD391" s="62"/>
      <c r="AE391" s="62"/>
      <c r="AF391" s="62"/>
      <c r="AG391" s="62"/>
      <c r="AH391" s="62"/>
      <c r="AI391" s="62"/>
      <c r="AJ391" s="62"/>
      <c r="AK391" s="62"/>
      <c r="AL391" s="62"/>
      <c r="AM391" s="62"/>
      <c r="AN391" s="62"/>
      <c r="AO391" s="62"/>
      <c r="AP391" s="62"/>
      <c r="AQ391" s="62"/>
      <c r="AR391" s="62"/>
      <c r="AS391" s="62"/>
      <c r="AT391" s="62"/>
      <c r="AU391" s="62"/>
      <c r="AV391" s="62"/>
      <c r="AW391" s="62"/>
      <c r="AX391" s="60"/>
      <c r="BB391" s="60"/>
      <c r="BC391" s="60"/>
      <c r="BD391" s="60"/>
      <c r="BE391" s="60"/>
    </row>
    <row r="392" spans="2:57" ht="13.2" x14ac:dyDescent="0.25">
      <c r="B392" s="60"/>
      <c r="C392" s="60"/>
      <c r="D392" s="60"/>
      <c r="E392" s="60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  <c r="AB392" s="62"/>
      <c r="AC392" s="62"/>
      <c r="AD392" s="62"/>
      <c r="AE392" s="62"/>
      <c r="AF392" s="62"/>
      <c r="AG392" s="62"/>
      <c r="AH392" s="62"/>
      <c r="AI392" s="62"/>
      <c r="AJ392" s="62"/>
      <c r="AK392" s="62"/>
      <c r="AL392" s="62"/>
      <c r="AM392" s="62"/>
      <c r="AN392" s="62"/>
      <c r="AO392" s="62"/>
      <c r="AP392" s="62"/>
      <c r="AQ392" s="62"/>
      <c r="AR392" s="62"/>
      <c r="AS392" s="62"/>
      <c r="AT392" s="62"/>
      <c r="AU392" s="62"/>
      <c r="AV392" s="62"/>
      <c r="AW392" s="62"/>
      <c r="AX392" s="60"/>
      <c r="BB392" s="60"/>
      <c r="BC392" s="60"/>
      <c r="BD392" s="60"/>
      <c r="BE392" s="60"/>
    </row>
    <row r="393" spans="2:57" ht="13.2" x14ac:dyDescent="0.25">
      <c r="B393" s="60"/>
      <c r="C393" s="60"/>
      <c r="D393" s="60"/>
      <c r="E393" s="60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  <c r="AB393" s="62"/>
      <c r="AC393" s="62"/>
      <c r="AD393" s="62"/>
      <c r="AE393" s="62"/>
      <c r="AF393" s="62"/>
      <c r="AG393" s="62"/>
      <c r="AH393" s="62"/>
      <c r="AI393" s="62"/>
      <c r="AJ393" s="62"/>
      <c r="AK393" s="62"/>
      <c r="AL393" s="62"/>
      <c r="AM393" s="62"/>
      <c r="AN393" s="62"/>
      <c r="AO393" s="62"/>
      <c r="AP393" s="62"/>
      <c r="AQ393" s="62"/>
      <c r="AR393" s="62"/>
      <c r="AS393" s="62"/>
      <c r="AT393" s="62"/>
      <c r="AU393" s="62"/>
      <c r="AV393" s="62"/>
      <c r="AW393" s="62"/>
      <c r="AX393" s="60"/>
      <c r="BB393" s="60"/>
      <c r="BC393" s="60"/>
      <c r="BD393" s="60"/>
      <c r="BE393" s="60"/>
    </row>
    <row r="394" spans="2:57" ht="13.2" x14ac:dyDescent="0.25">
      <c r="B394" s="60"/>
      <c r="C394" s="60"/>
      <c r="D394" s="60"/>
      <c r="E394" s="60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  <c r="AB394" s="62"/>
      <c r="AC394" s="62"/>
      <c r="AD394" s="62"/>
      <c r="AE394" s="62"/>
      <c r="AF394" s="62"/>
      <c r="AG394" s="62"/>
      <c r="AH394" s="62"/>
      <c r="AI394" s="62"/>
      <c r="AJ394" s="62"/>
      <c r="AK394" s="62"/>
      <c r="AL394" s="62"/>
      <c r="AM394" s="62"/>
      <c r="AN394" s="62"/>
      <c r="AO394" s="62"/>
      <c r="AP394" s="62"/>
      <c r="AQ394" s="62"/>
      <c r="AR394" s="62"/>
      <c r="AS394" s="62"/>
      <c r="AT394" s="62"/>
      <c r="AU394" s="62"/>
      <c r="AV394" s="62"/>
      <c r="AW394" s="62"/>
      <c r="AX394" s="60"/>
      <c r="BB394" s="60"/>
      <c r="BC394" s="60"/>
      <c r="BD394" s="60"/>
      <c r="BE394" s="60"/>
    </row>
    <row r="395" spans="2:57" ht="13.2" x14ac:dyDescent="0.25">
      <c r="B395" s="60"/>
      <c r="C395" s="60"/>
      <c r="D395" s="60"/>
      <c r="E395" s="60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  <c r="AB395" s="62"/>
      <c r="AC395" s="62"/>
      <c r="AD395" s="62"/>
      <c r="AE395" s="62"/>
      <c r="AF395" s="62"/>
      <c r="AG395" s="62"/>
      <c r="AH395" s="62"/>
      <c r="AI395" s="62"/>
      <c r="AJ395" s="62"/>
      <c r="AK395" s="62"/>
      <c r="AL395" s="62"/>
      <c r="AM395" s="62"/>
      <c r="AN395" s="62"/>
      <c r="AO395" s="62"/>
      <c r="AP395" s="62"/>
      <c r="AQ395" s="62"/>
      <c r="AR395" s="62"/>
      <c r="AS395" s="62"/>
      <c r="AT395" s="62"/>
      <c r="AU395" s="62"/>
      <c r="AV395" s="62"/>
      <c r="AW395" s="62"/>
      <c r="AX395" s="60"/>
      <c r="BB395" s="60"/>
      <c r="BC395" s="60"/>
      <c r="BD395" s="60"/>
      <c r="BE395" s="60"/>
    </row>
    <row r="396" spans="2:57" ht="13.2" x14ac:dyDescent="0.25">
      <c r="B396" s="60"/>
      <c r="C396" s="60"/>
      <c r="D396" s="60"/>
      <c r="E396" s="60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  <c r="AB396" s="62"/>
      <c r="AC396" s="62"/>
      <c r="AD396" s="62"/>
      <c r="AE396" s="62"/>
      <c r="AF396" s="62"/>
      <c r="AG396" s="62"/>
      <c r="AH396" s="62"/>
      <c r="AI396" s="62"/>
      <c r="AJ396" s="62"/>
      <c r="AK396" s="62"/>
      <c r="AL396" s="62"/>
      <c r="AM396" s="62"/>
      <c r="AN396" s="62"/>
      <c r="AO396" s="62"/>
      <c r="AP396" s="62"/>
      <c r="AQ396" s="62"/>
      <c r="AR396" s="62"/>
      <c r="AS396" s="62"/>
      <c r="AT396" s="62"/>
      <c r="AU396" s="62"/>
      <c r="AV396" s="62"/>
      <c r="AW396" s="62"/>
      <c r="AX396" s="60"/>
      <c r="BB396" s="60"/>
      <c r="BC396" s="60"/>
      <c r="BD396" s="60"/>
      <c r="BE396" s="60"/>
    </row>
    <row r="397" spans="2:57" ht="13.2" x14ac:dyDescent="0.25">
      <c r="B397" s="60"/>
      <c r="C397" s="60"/>
      <c r="D397" s="60"/>
      <c r="E397" s="60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  <c r="AB397" s="62"/>
      <c r="AC397" s="62"/>
      <c r="AD397" s="62"/>
      <c r="AE397" s="62"/>
      <c r="AF397" s="62"/>
      <c r="AG397" s="62"/>
      <c r="AH397" s="62"/>
      <c r="AI397" s="62"/>
      <c r="AJ397" s="62"/>
      <c r="AK397" s="62"/>
      <c r="AL397" s="62"/>
      <c r="AM397" s="62"/>
      <c r="AN397" s="62"/>
      <c r="AO397" s="62"/>
      <c r="AP397" s="62"/>
      <c r="AQ397" s="62"/>
      <c r="AR397" s="62"/>
      <c r="AS397" s="62"/>
      <c r="AT397" s="62"/>
      <c r="AU397" s="62"/>
      <c r="AV397" s="62"/>
      <c r="AW397" s="62"/>
      <c r="AX397" s="60"/>
      <c r="BB397" s="60"/>
      <c r="BC397" s="60"/>
      <c r="BD397" s="60"/>
      <c r="BE397" s="60"/>
    </row>
    <row r="398" spans="2:57" ht="13.2" x14ac:dyDescent="0.25">
      <c r="B398" s="60"/>
      <c r="C398" s="60"/>
      <c r="D398" s="60"/>
      <c r="E398" s="60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  <c r="AB398" s="62"/>
      <c r="AC398" s="62"/>
      <c r="AD398" s="62"/>
      <c r="AE398" s="62"/>
      <c r="AF398" s="62"/>
      <c r="AG398" s="62"/>
      <c r="AH398" s="62"/>
      <c r="AI398" s="62"/>
      <c r="AJ398" s="62"/>
      <c r="AK398" s="62"/>
      <c r="AL398" s="62"/>
      <c r="AM398" s="62"/>
      <c r="AN398" s="62"/>
      <c r="AO398" s="62"/>
      <c r="AP398" s="62"/>
      <c r="AQ398" s="62"/>
      <c r="AR398" s="62"/>
      <c r="AS398" s="62"/>
      <c r="AT398" s="62"/>
      <c r="AU398" s="62"/>
      <c r="AV398" s="62"/>
      <c r="AW398" s="62"/>
      <c r="AX398" s="60"/>
      <c r="BB398" s="60"/>
      <c r="BC398" s="60"/>
      <c r="BD398" s="60"/>
      <c r="BE398" s="60"/>
    </row>
    <row r="399" spans="2:57" ht="13.2" x14ac:dyDescent="0.25">
      <c r="B399" s="60"/>
      <c r="C399" s="60"/>
      <c r="D399" s="60"/>
      <c r="E399" s="60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  <c r="AB399" s="62"/>
      <c r="AC399" s="62"/>
      <c r="AD399" s="62"/>
      <c r="AE399" s="62"/>
      <c r="AF399" s="62"/>
      <c r="AG399" s="62"/>
      <c r="AH399" s="62"/>
      <c r="AI399" s="62"/>
      <c r="AJ399" s="62"/>
      <c r="AK399" s="62"/>
      <c r="AL399" s="62"/>
      <c r="AM399" s="62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0"/>
      <c r="BB399" s="60"/>
      <c r="BC399" s="60"/>
      <c r="BD399" s="60"/>
      <c r="BE399" s="60"/>
    </row>
    <row r="400" spans="2:57" ht="13.2" x14ac:dyDescent="0.25">
      <c r="B400" s="60"/>
      <c r="C400" s="60"/>
      <c r="D400" s="60"/>
      <c r="E400" s="60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  <c r="AB400" s="62"/>
      <c r="AC400" s="62"/>
      <c r="AD400" s="62"/>
      <c r="AE400" s="62"/>
      <c r="AF400" s="62"/>
      <c r="AG400" s="62"/>
      <c r="AH400" s="62"/>
      <c r="AI400" s="62"/>
      <c r="AJ400" s="62"/>
      <c r="AK400" s="62"/>
      <c r="AL400" s="62"/>
      <c r="AM400" s="62"/>
      <c r="AN400" s="62"/>
      <c r="AO400" s="62"/>
      <c r="AP400" s="62"/>
      <c r="AQ400" s="62"/>
      <c r="AR400" s="62"/>
      <c r="AS400" s="62"/>
      <c r="AT400" s="62"/>
      <c r="AU400" s="62"/>
      <c r="AV400" s="62"/>
      <c r="AW400" s="62"/>
      <c r="AX400" s="60"/>
      <c r="BB400" s="60"/>
      <c r="BC400" s="60"/>
      <c r="BD400" s="60"/>
      <c r="BE400" s="60"/>
    </row>
    <row r="401" spans="2:57" ht="13.2" x14ac:dyDescent="0.25">
      <c r="B401" s="60"/>
      <c r="C401" s="60"/>
      <c r="D401" s="60"/>
      <c r="E401" s="60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2"/>
      <c r="AL401" s="62"/>
      <c r="AM401" s="62"/>
      <c r="AN401" s="62"/>
      <c r="AO401" s="62"/>
      <c r="AP401" s="62"/>
      <c r="AQ401" s="62"/>
      <c r="AR401" s="62"/>
      <c r="AS401" s="62"/>
      <c r="AT401" s="62"/>
      <c r="AU401" s="62"/>
      <c r="AV401" s="62"/>
      <c r="AW401" s="62"/>
      <c r="AX401" s="60"/>
      <c r="BB401" s="60"/>
      <c r="BC401" s="60"/>
      <c r="BD401" s="60"/>
      <c r="BE401" s="60"/>
    </row>
    <row r="402" spans="2:57" ht="13.2" x14ac:dyDescent="0.25">
      <c r="B402" s="60"/>
      <c r="C402" s="60"/>
      <c r="D402" s="60"/>
      <c r="E402" s="60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  <c r="AB402" s="62"/>
      <c r="AC402" s="62"/>
      <c r="AD402" s="62"/>
      <c r="AE402" s="62"/>
      <c r="AF402" s="62"/>
      <c r="AG402" s="62"/>
      <c r="AH402" s="62"/>
      <c r="AI402" s="62"/>
      <c r="AJ402" s="62"/>
      <c r="AK402" s="62"/>
      <c r="AL402" s="62"/>
      <c r="AM402" s="62"/>
      <c r="AN402" s="62"/>
      <c r="AO402" s="62"/>
      <c r="AP402" s="62"/>
      <c r="AQ402" s="62"/>
      <c r="AR402" s="62"/>
      <c r="AS402" s="62"/>
      <c r="AT402" s="62"/>
      <c r="AU402" s="62"/>
      <c r="AV402" s="62"/>
      <c r="AW402" s="62"/>
      <c r="AX402" s="60"/>
      <c r="BB402" s="60"/>
      <c r="BC402" s="60"/>
      <c r="BD402" s="60"/>
      <c r="BE402" s="60"/>
    </row>
    <row r="403" spans="2:57" ht="13.2" x14ac:dyDescent="0.25">
      <c r="B403" s="60"/>
      <c r="C403" s="60"/>
      <c r="D403" s="60"/>
      <c r="E403" s="60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  <c r="AB403" s="62"/>
      <c r="AC403" s="62"/>
      <c r="AD403" s="62"/>
      <c r="AE403" s="62"/>
      <c r="AF403" s="62"/>
      <c r="AG403" s="62"/>
      <c r="AH403" s="62"/>
      <c r="AI403" s="62"/>
      <c r="AJ403" s="62"/>
      <c r="AK403" s="62"/>
      <c r="AL403" s="62"/>
      <c r="AM403" s="62"/>
      <c r="AN403" s="62"/>
      <c r="AO403" s="62"/>
      <c r="AP403" s="62"/>
      <c r="AQ403" s="62"/>
      <c r="AR403" s="62"/>
      <c r="AS403" s="62"/>
      <c r="AT403" s="62"/>
      <c r="AU403" s="62"/>
      <c r="AV403" s="62"/>
      <c r="AW403" s="62"/>
      <c r="AX403" s="60"/>
      <c r="BB403" s="60"/>
      <c r="BC403" s="60"/>
      <c r="BD403" s="60"/>
      <c r="BE403" s="60"/>
    </row>
    <row r="404" spans="2:57" ht="13.2" x14ac:dyDescent="0.25">
      <c r="B404" s="60"/>
      <c r="C404" s="60"/>
      <c r="D404" s="60"/>
      <c r="E404" s="60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  <c r="AB404" s="62"/>
      <c r="AC404" s="62"/>
      <c r="AD404" s="62"/>
      <c r="AE404" s="62"/>
      <c r="AF404" s="62"/>
      <c r="AG404" s="62"/>
      <c r="AH404" s="62"/>
      <c r="AI404" s="62"/>
      <c r="AJ404" s="62"/>
      <c r="AK404" s="62"/>
      <c r="AL404" s="62"/>
      <c r="AM404" s="62"/>
      <c r="AN404" s="62"/>
      <c r="AO404" s="62"/>
      <c r="AP404" s="62"/>
      <c r="AQ404" s="62"/>
      <c r="AR404" s="62"/>
      <c r="AS404" s="62"/>
      <c r="AT404" s="62"/>
      <c r="AU404" s="62"/>
      <c r="AV404" s="62"/>
      <c r="AW404" s="62"/>
      <c r="AX404" s="60"/>
      <c r="BB404" s="60"/>
      <c r="BC404" s="60"/>
      <c r="BD404" s="60"/>
      <c r="BE404" s="60"/>
    </row>
    <row r="405" spans="2:57" ht="13.2" x14ac:dyDescent="0.25">
      <c r="B405" s="60"/>
      <c r="C405" s="60"/>
      <c r="D405" s="60"/>
      <c r="E405" s="60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  <c r="AB405" s="62"/>
      <c r="AC405" s="62"/>
      <c r="AD405" s="62"/>
      <c r="AE405" s="62"/>
      <c r="AF405" s="62"/>
      <c r="AG405" s="62"/>
      <c r="AH405" s="62"/>
      <c r="AI405" s="62"/>
      <c r="AJ405" s="62"/>
      <c r="AK405" s="62"/>
      <c r="AL405" s="62"/>
      <c r="AM405" s="62"/>
      <c r="AN405" s="62"/>
      <c r="AO405" s="62"/>
      <c r="AP405" s="62"/>
      <c r="AQ405" s="62"/>
      <c r="AR405" s="62"/>
      <c r="AS405" s="62"/>
      <c r="AT405" s="62"/>
      <c r="AU405" s="62"/>
      <c r="AV405" s="62"/>
      <c r="AW405" s="62"/>
      <c r="AX405" s="60"/>
      <c r="BB405" s="60"/>
      <c r="BC405" s="60"/>
      <c r="BD405" s="60"/>
      <c r="BE405" s="60"/>
    </row>
    <row r="406" spans="2:57" ht="13.2" x14ac:dyDescent="0.25">
      <c r="B406" s="60"/>
      <c r="C406" s="60"/>
      <c r="D406" s="60"/>
      <c r="E406" s="60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  <c r="AB406" s="62"/>
      <c r="AC406" s="62"/>
      <c r="AD406" s="62"/>
      <c r="AE406" s="62"/>
      <c r="AF406" s="62"/>
      <c r="AG406" s="62"/>
      <c r="AH406" s="62"/>
      <c r="AI406" s="62"/>
      <c r="AJ406" s="62"/>
      <c r="AK406" s="62"/>
      <c r="AL406" s="62"/>
      <c r="AM406" s="62"/>
      <c r="AN406" s="62"/>
      <c r="AO406" s="62"/>
      <c r="AP406" s="62"/>
      <c r="AQ406" s="62"/>
      <c r="AR406" s="62"/>
      <c r="AS406" s="62"/>
      <c r="AT406" s="62"/>
      <c r="AU406" s="62"/>
      <c r="AV406" s="62"/>
      <c r="AW406" s="62"/>
      <c r="AX406" s="60"/>
      <c r="BB406" s="60"/>
      <c r="BC406" s="60"/>
      <c r="BD406" s="60"/>
      <c r="BE406" s="60"/>
    </row>
    <row r="407" spans="2:57" ht="13.2" x14ac:dyDescent="0.25">
      <c r="B407" s="60"/>
      <c r="C407" s="60"/>
      <c r="D407" s="60"/>
      <c r="E407" s="60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  <c r="AB407" s="62"/>
      <c r="AC407" s="62"/>
      <c r="AD407" s="62"/>
      <c r="AE407" s="62"/>
      <c r="AF407" s="62"/>
      <c r="AG407" s="62"/>
      <c r="AH407" s="62"/>
      <c r="AI407" s="62"/>
      <c r="AJ407" s="62"/>
      <c r="AK407" s="62"/>
      <c r="AL407" s="62"/>
      <c r="AM407" s="62"/>
      <c r="AN407" s="62"/>
      <c r="AO407" s="62"/>
      <c r="AP407" s="62"/>
      <c r="AQ407" s="62"/>
      <c r="AR407" s="62"/>
      <c r="AS407" s="62"/>
      <c r="AT407" s="62"/>
      <c r="AU407" s="62"/>
      <c r="AV407" s="62"/>
      <c r="AW407" s="62"/>
      <c r="AX407" s="60"/>
      <c r="BB407" s="60"/>
      <c r="BC407" s="60"/>
      <c r="BD407" s="60"/>
      <c r="BE407" s="60"/>
    </row>
    <row r="408" spans="2:57" ht="13.2" x14ac:dyDescent="0.25">
      <c r="B408" s="60"/>
      <c r="C408" s="60"/>
      <c r="D408" s="60"/>
      <c r="E408" s="60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  <c r="AB408" s="62"/>
      <c r="AC408" s="62"/>
      <c r="AD408" s="62"/>
      <c r="AE408" s="62"/>
      <c r="AF408" s="62"/>
      <c r="AG408" s="62"/>
      <c r="AH408" s="62"/>
      <c r="AI408" s="62"/>
      <c r="AJ408" s="62"/>
      <c r="AK408" s="62"/>
      <c r="AL408" s="62"/>
      <c r="AM408" s="62"/>
      <c r="AN408" s="62"/>
      <c r="AO408" s="62"/>
      <c r="AP408" s="62"/>
      <c r="AQ408" s="62"/>
      <c r="AR408" s="62"/>
      <c r="AS408" s="62"/>
      <c r="AT408" s="62"/>
      <c r="AU408" s="62"/>
      <c r="AV408" s="62"/>
      <c r="AW408" s="62"/>
      <c r="AX408" s="60"/>
      <c r="BB408" s="60"/>
      <c r="BC408" s="60"/>
      <c r="BD408" s="60"/>
      <c r="BE408" s="60"/>
    </row>
    <row r="409" spans="2:57" ht="13.2" x14ac:dyDescent="0.25">
      <c r="B409" s="60"/>
      <c r="C409" s="60"/>
      <c r="D409" s="60"/>
      <c r="E409" s="60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  <c r="AB409" s="62"/>
      <c r="AC409" s="62"/>
      <c r="AD409" s="62"/>
      <c r="AE409" s="62"/>
      <c r="AF409" s="62"/>
      <c r="AG409" s="62"/>
      <c r="AH409" s="62"/>
      <c r="AI409" s="62"/>
      <c r="AJ409" s="62"/>
      <c r="AK409" s="62"/>
      <c r="AL409" s="62"/>
      <c r="AM409" s="62"/>
      <c r="AN409" s="62"/>
      <c r="AO409" s="62"/>
      <c r="AP409" s="62"/>
      <c r="AQ409" s="62"/>
      <c r="AR409" s="62"/>
      <c r="AS409" s="62"/>
      <c r="AT409" s="62"/>
      <c r="AU409" s="62"/>
      <c r="AV409" s="62"/>
      <c r="AW409" s="62"/>
      <c r="AX409" s="60"/>
      <c r="BB409" s="60"/>
      <c r="BC409" s="60"/>
      <c r="BD409" s="60"/>
      <c r="BE409" s="60"/>
    </row>
    <row r="410" spans="2:57" ht="13.2" x14ac:dyDescent="0.25">
      <c r="B410" s="60"/>
      <c r="C410" s="60"/>
      <c r="D410" s="60"/>
      <c r="E410" s="60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  <c r="AB410" s="62"/>
      <c r="AC410" s="62"/>
      <c r="AD410" s="62"/>
      <c r="AE410" s="62"/>
      <c r="AF410" s="62"/>
      <c r="AG410" s="62"/>
      <c r="AH410" s="62"/>
      <c r="AI410" s="62"/>
      <c r="AJ410" s="62"/>
      <c r="AK410" s="62"/>
      <c r="AL410" s="62"/>
      <c r="AM410" s="62"/>
      <c r="AN410" s="62"/>
      <c r="AO410" s="62"/>
      <c r="AP410" s="62"/>
      <c r="AQ410" s="62"/>
      <c r="AR410" s="62"/>
      <c r="AS410" s="62"/>
      <c r="AT410" s="62"/>
      <c r="AU410" s="62"/>
      <c r="AV410" s="62"/>
      <c r="AW410" s="62"/>
      <c r="AX410" s="60"/>
      <c r="BB410" s="60"/>
      <c r="BC410" s="60"/>
      <c r="BD410" s="60"/>
      <c r="BE410" s="60"/>
    </row>
    <row r="411" spans="2:57" ht="13.2" x14ac:dyDescent="0.25">
      <c r="B411" s="60"/>
      <c r="C411" s="60"/>
      <c r="D411" s="60"/>
      <c r="E411" s="60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  <c r="AB411" s="62"/>
      <c r="AC411" s="62"/>
      <c r="AD411" s="62"/>
      <c r="AE411" s="62"/>
      <c r="AF411" s="62"/>
      <c r="AG411" s="62"/>
      <c r="AH411" s="62"/>
      <c r="AI411" s="62"/>
      <c r="AJ411" s="62"/>
      <c r="AK411" s="62"/>
      <c r="AL411" s="62"/>
      <c r="AM411" s="62"/>
      <c r="AN411" s="62"/>
      <c r="AO411" s="62"/>
      <c r="AP411" s="62"/>
      <c r="AQ411" s="62"/>
      <c r="AR411" s="62"/>
      <c r="AS411" s="62"/>
      <c r="AT411" s="62"/>
      <c r="AU411" s="62"/>
      <c r="AV411" s="62"/>
      <c r="AW411" s="62"/>
      <c r="AX411" s="60"/>
      <c r="BB411" s="60"/>
      <c r="BC411" s="60"/>
      <c r="BD411" s="60"/>
      <c r="BE411" s="60"/>
    </row>
    <row r="412" spans="2:57" ht="13.2" x14ac:dyDescent="0.25">
      <c r="B412" s="60"/>
      <c r="C412" s="60"/>
      <c r="D412" s="60"/>
      <c r="E412" s="60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  <c r="AB412" s="62"/>
      <c r="AC412" s="62"/>
      <c r="AD412" s="62"/>
      <c r="AE412" s="62"/>
      <c r="AF412" s="62"/>
      <c r="AG412" s="62"/>
      <c r="AH412" s="62"/>
      <c r="AI412" s="62"/>
      <c r="AJ412" s="62"/>
      <c r="AK412" s="62"/>
      <c r="AL412" s="62"/>
      <c r="AM412" s="62"/>
      <c r="AN412" s="62"/>
      <c r="AO412" s="62"/>
      <c r="AP412" s="62"/>
      <c r="AQ412" s="62"/>
      <c r="AR412" s="62"/>
      <c r="AS412" s="62"/>
      <c r="AT412" s="62"/>
      <c r="AU412" s="62"/>
      <c r="AV412" s="62"/>
      <c r="AW412" s="62"/>
      <c r="AX412" s="60"/>
      <c r="BB412" s="60"/>
      <c r="BC412" s="60"/>
      <c r="BD412" s="60"/>
      <c r="BE412" s="60"/>
    </row>
    <row r="413" spans="2:57" ht="13.2" x14ac:dyDescent="0.25">
      <c r="B413" s="60"/>
      <c r="C413" s="60"/>
      <c r="D413" s="60"/>
      <c r="E413" s="60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  <c r="AB413" s="62"/>
      <c r="AC413" s="62"/>
      <c r="AD413" s="62"/>
      <c r="AE413" s="62"/>
      <c r="AF413" s="62"/>
      <c r="AG413" s="62"/>
      <c r="AH413" s="62"/>
      <c r="AI413" s="62"/>
      <c r="AJ413" s="62"/>
      <c r="AK413" s="62"/>
      <c r="AL413" s="62"/>
      <c r="AM413" s="62"/>
      <c r="AN413" s="62"/>
      <c r="AO413" s="62"/>
      <c r="AP413" s="62"/>
      <c r="AQ413" s="62"/>
      <c r="AR413" s="62"/>
      <c r="AS413" s="62"/>
      <c r="AT413" s="62"/>
      <c r="AU413" s="62"/>
      <c r="AV413" s="62"/>
      <c r="AW413" s="62"/>
      <c r="AX413" s="60"/>
      <c r="BB413" s="60"/>
      <c r="BC413" s="60"/>
      <c r="BD413" s="60"/>
      <c r="BE413" s="60"/>
    </row>
    <row r="414" spans="2:57" ht="13.2" x14ac:dyDescent="0.25">
      <c r="B414" s="60"/>
      <c r="C414" s="60"/>
      <c r="D414" s="60"/>
      <c r="E414" s="60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  <c r="AB414" s="62"/>
      <c r="AC414" s="62"/>
      <c r="AD414" s="62"/>
      <c r="AE414" s="62"/>
      <c r="AF414" s="62"/>
      <c r="AG414" s="62"/>
      <c r="AH414" s="62"/>
      <c r="AI414" s="62"/>
      <c r="AJ414" s="62"/>
      <c r="AK414" s="62"/>
      <c r="AL414" s="62"/>
      <c r="AM414" s="62"/>
      <c r="AN414" s="62"/>
      <c r="AO414" s="62"/>
      <c r="AP414" s="62"/>
      <c r="AQ414" s="62"/>
      <c r="AR414" s="62"/>
      <c r="AS414" s="62"/>
      <c r="AT414" s="62"/>
      <c r="AU414" s="62"/>
      <c r="AV414" s="62"/>
      <c r="AW414" s="62"/>
      <c r="AX414" s="60"/>
      <c r="BB414" s="60"/>
      <c r="BC414" s="60"/>
      <c r="BD414" s="60"/>
      <c r="BE414" s="60"/>
    </row>
    <row r="415" spans="2:57" ht="13.2" x14ac:dyDescent="0.25">
      <c r="B415" s="60"/>
      <c r="C415" s="60"/>
      <c r="D415" s="60"/>
      <c r="E415" s="60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  <c r="AB415" s="62"/>
      <c r="AC415" s="62"/>
      <c r="AD415" s="62"/>
      <c r="AE415" s="62"/>
      <c r="AF415" s="62"/>
      <c r="AG415" s="62"/>
      <c r="AH415" s="62"/>
      <c r="AI415" s="62"/>
      <c r="AJ415" s="62"/>
      <c r="AK415" s="62"/>
      <c r="AL415" s="62"/>
      <c r="AM415" s="62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0"/>
      <c r="BB415" s="60"/>
      <c r="BC415" s="60"/>
      <c r="BD415" s="60"/>
      <c r="BE415" s="60"/>
    </row>
    <row r="416" spans="2:57" ht="13.2" x14ac:dyDescent="0.25">
      <c r="B416" s="60"/>
      <c r="C416" s="60"/>
      <c r="D416" s="60"/>
      <c r="E416" s="60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  <c r="AB416" s="62"/>
      <c r="AC416" s="62"/>
      <c r="AD416" s="62"/>
      <c r="AE416" s="62"/>
      <c r="AF416" s="62"/>
      <c r="AG416" s="62"/>
      <c r="AH416" s="62"/>
      <c r="AI416" s="62"/>
      <c r="AJ416" s="62"/>
      <c r="AK416" s="62"/>
      <c r="AL416" s="62"/>
      <c r="AM416" s="62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0"/>
      <c r="BB416" s="60"/>
      <c r="BC416" s="60"/>
      <c r="BD416" s="60"/>
      <c r="BE416" s="60"/>
    </row>
    <row r="417" spans="2:57" ht="13.2" x14ac:dyDescent="0.25">
      <c r="B417" s="60"/>
      <c r="C417" s="60"/>
      <c r="D417" s="60"/>
      <c r="E417" s="60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  <c r="AB417" s="62"/>
      <c r="AC417" s="62"/>
      <c r="AD417" s="62"/>
      <c r="AE417" s="62"/>
      <c r="AF417" s="62"/>
      <c r="AG417" s="62"/>
      <c r="AH417" s="62"/>
      <c r="AI417" s="62"/>
      <c r="AJ417" s="62"/>
      <c r="AK417" s="62"/>
      <c r="AL417" s="62"/>
      <c r="AM417" s="62"/>
      <c r="AN417" s="62"/>
      <c r="AO417" s="62"/>
      <c r="AP417" s="62"/>
      <c r="AQ417" s="62"/>
      <c r="AR417" s="62"/>
      <c r="AS417" s="62"/>
      <c r="AT417" s="62"/>
      <c r="AU417" s="62"/>
      <c r="AV417" s="62"/>
      <c r="AW417" s="62"/>
      <c r="AX417" s="60"/>
      <c r="BB417" s="60"/>
      <c r="BC417" s="60"/>
      <c r="BD417" s="60"/>
      <c r="BE417" s="60"/>
    </row>
    <row r="418" spans="2:57" ht="13.2" x14ac:dyDescent="0.25">
      <c r="B418" s="60"/>
      <c r="C418" s="60"/>
      <c r="D418" s="60"/>
      <c r="E418" s="60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  <c r="AB418" s="62"/>
      <c r="AC418" s="62"/>
      <c r="AD418" s="62"/>
      <c r="AE418" s="62"/>
      <c r="AF418" s="62"/>
      <c r="AG418" s="62"/>
      <c r="AH418" s="62"/>
      <c r="AI418" s="62"/>
      <c r="AJ418" s="62"/>
      <c r="AK418" s="62"/>
      <c r="AL418" s="62"/>
      <c r="AM418" s="62"/>
      <c r="AN418" s="62"/>
      <c r="AO418" s="62"/>
      <c r="AP418" s="62"/>
      <c r="AQ418" s="62"/>
      <c r="AR418" s="62"/>
      <c r="AS418" s="62"/>
      <c r="AT418" s="62"/>
      <c r="AU418" s="62"/>
      <c r="AV418" s="62"/>
      <c r="AW418" s="62"/>
      <c r="AX418" s="60"/>
      <c r="BB418" s="60"/>
      <c r="BC418" s="60"/>
      <c r="BD418" s="60"/>
      <c r="BE418" s="60"/>
    </row>
    <row r="419" spans="2:57" ht="13.2" x14ac:dyDescent="0.25">
      <c r="B419" s="60"/>
      <c r="C419" s="60"/>
      <c r="D419" s="60"/>
      <c r="E419" s="60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  <c r="AB419" s="62"/>
      <c r="AC419" s="62"/>
      <c r="AD419" s="62"/>
      <c r="AE419" s="62"/>
      <c r="AF419" s="62"/>
      <c r="AG419" s="62"/>
      <c r="AH419" s="62"/>
      <c r="AI419" s="62"/>
      <c r="AJ419" s="62"/>
      <c r="AK419" s="62"/>
      <c r="AL419" s="62"/>
      <c r="AM419" s="62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0"/>
      <c r="BB419" s="60"/>
      <c r="BC419" s="60"/>
      <c r="BD419" s="60"/>
      <c r="BE419" s="60"/>
    </row>
    <row r="420" spans="2:57" ht="13.2" x14ac:dyDescent="0.25">
      <c r="B420" s="60"/>
      <c r="C420" s="60"/>
      <c r="D420" s="60"/>
      <c r="E420" s="60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  <c r="AB420" s="62"/>
      <c r="AC420" s="62"/>
      <c r="AD420" s="62"/>
      <c r="AE420" s="62"/>
      <c r="AF420" s="62"/>
      <c r="AG420" s="62"/>
      <c r="AH420" s="62"/>
      <c r="AI420" s="62"/>
      <c r="AJ420" s="62"/>
      <c r="AK420" s="62"/>
      <c r="AL420" s="62"/>
      <c r="AM420" s="62"/>
      <c r="AN420" s="62"/>
      <c r="AO420" s="62"/>
      <c r="AP420" s="62"/>
      <c r="AQ420" s="62"/>
      <c r="AR420" s="62"/>
      <c r="AS420" s="62"/>
      <c r="AT420" s="62"/>
      <c r="AU420" s="62"/>
      <c r="AV420" s="62"/>
      <c r="AW420" s="62"/>
      <c r="AX420" s="60"/>
      <c r="BB420" s="60"/>
      <c r="BC420" s="60"/>
      <c r="BD420" s="60"/>
      <c r="BE420" s="60"/>
    </row>
    <row r="421" spans="2:57" ht="13.2" x14ac:dyDescent="0.25">
      <c r="B421" s="60"/>
      <c r="C421" s="60"/>
      <c r="D421" s="60"/>
      <c r="E421" s="60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  <c r="AB421" s="62"/>
      <c r="AC421" s="62"/>
      <c r="AD421" s="62"/>
      <c r="AE421" s="62"/>
      <c r="AF421" s="62"/>
      <c r="AG421" s="62"/>
      <c r="AH421" s="62"/>
      <c r="AI421" s="62"/>
      <c r="AJ421" s="62"/>
      <c r="AK421" s="62"/>
      <c r="AL421" s="62"/>
      <c r="AM421" s="62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0"/>
      <c r="BB421" s="60"/>
      <c r="BC421" s="60"/>
      <c r="BD421" s="60"/>
      <c r="BE421" s="60"/>
    </row>
    <row r="422" spans="2:57" ht="13.2" x14ac:dyDescent="0.25">
      <c r="B422" s="60"/>
      <c r="C422" s="60"/>
      <c r="D422" s="60"/>
      <c r="E422" s="60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  <c r="AB422" s="62"/>
      <c r="AC422" s="62"/>
      <c r="AD422" s="62"/>
      <c r="AE422" s="62"/>
      <c r="AF422" s="62"/>
      <c r="AG422" s="62"/>
      <c r="AH422" s="62"/>
      <c r="AI422" s="62"/>
      <c r="AJ422" s="62"/>
      <c r="AK422" s="62"/>
      <c r="AL422" s="62"/>
      <c r="AM422" s="62"/>
      <c r="AN422" s="62"/>
      <c r="AO422" s="62"/>
      <c r="AP422" s="62"/>
      <c r="AQ422" s="62"/>
      <c r="AR422" s="62"/>
      <c r="AS422" s="62"/>
      <c r="AT422" s="62"/>
      <c r="AU422" s="62"/>
      <c r="AV422" s="62"/>
      <c r="AW422" s="62"/>
      <c r="AX422" s="60"/>
      <c r="BB422" s="60"/>
      <c r="BC422" s="60"/>
      <c r="BD422" s="60"/>
      <c r="BE422" s="60"/>
    </row>
    <row r="423" spans="2:57" ht="13.2" x14ac:dyDescent="0.25">
      <c r="B423" s="60"/>
      <c r="C423" s="60"/>
      <c r="D423" s="60"/>
      <c r="E423" s="60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  <c r="AB423" s="62"/>
      <c r="AC423" s="62"/>
      <c r="AD423" s="62"/>
      <c r="AE423" s="62"/>
      <c r="AF423" s="62"/>
      <c r="AG423" s="62"/>
      <c r="AH423" s="62"/>
      <c r="AI423" s="62"/>
      <c r="AJ423" s="62"/>
      <c r="AK423" s="62"/>
      <c r="AL423" s="62"/>
      <c r="AM423" s="62"/>
      <c r="AN423" s="62"/>
      <c r="AO423" s="62"/>
      <c r="AP423" s="62"/>
      <c r="AQ423" s="62"/>
      <c r="AR423" s="62"/>
      <c r="AS423" s="62"/>
      <c r="AT423" s="62"/>
      <c r="AU423" s="62"/>
      <c r="AV423" s="62"/>
      <c r="AW423" s="62"/>
      <c r="AX423" s="60"/>
      <c r="BB423" s="60"/>
      <c r="BC423" s="60"/>
      <c r="BD423" s="60"/>
      <c r="BE423" s="60"/>
    </row>
    <row r="424" spans="2:57" ht="13.2" x14ac:dyDescent="0.25">
      <c r="B424" s="60"/>
      <c r="C424" s="60"/>
      <c r="D424" s="60"/>
      <c r="E424" s="60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  <c r="AB424" s="62"/>
      <c r="AC424" s="62"/>
      <c r="AD424" s="62"/>
      <c r="AE424" s="62"/>
      <c r="AF424" s="62"/>
      <c r="AG424" s="62"/>
      <c r="AH424" s="62"/>
      <c r="AI424" s="62"/>
      <c r="AJ424" s="62"/>
      <c r="AK424" s="62"/>
      <c r="AL424" s="62"/>
      <c r="AM424" s="62"/>
      <c r="AN424" s="62"/>
      <c r="AO424" s="62"/>
      <c r="AP424" s="62"/>
      <c r="AQ424" s="62"/>
      <c r="AR424" s="62"/>
      <c r="AS424" s="62"/>
      <c r="AT424" s="62"/>
      <c r="AU424" s="62"/>
      <c r="AV424" s="62"/>
      <c r="AW424" s="62"/>
      <c r="AX424" s="60"/>
      <c r="BB424" s="60"/>
      <c r="BC424" s="60"/>
      <c r="BD424" s="60"/>
      <c r="BE424" s="60"/>
    </row>
    <row r="425" spans="2:57" ht="13.2" x14ac:dyDescent="0.25">
      <c r="B425" s="60"/>
      <c r="C425" s="60"/>
      <c r="D425" s="60"/>
      <c r="E425" s="60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  <c r="AB425" s="62"/>
      <c r="AC425" s="62"/>
      <c r="AD425" s="62"/>
      <c r="AE425" s="62"/>
      <c r="AF425" s="62"/>
      <c r="AG425" s="62"/>
      <c r="AH425" s="62"/>
      <c r="AI425" s="62"/>
      <c r="AJ425" s="62"/>
      <c r="AK425" s="62"/>
      <c r="AL425" s="62"/>
      <c r="AM425" s="62"/>
      <c r="AN425" s="62"/>
      <c r="AO425" s="62"/>
      <c r="AP425" s="62"/>
      <c r="AQ425" s="62"/>
      <c r="AR425" s="62"/>
      <c r="AS425" s="62"/>
      <c r="AT425" s="62"/>
      <c r="AU425" s="62"/>
      <c r="AV425" s="62"/>
      <c r="AW425" s="62"/>
      <c r="AX425" s="60"/>
      <c r="BB425" s="60"/>
      <c r="BC425" s="60"/>
      <c r="BD425" s="60"/>
      <c r="BE425" s="60"/>
    </row>
    <row r="426" spans="2:57" ht="13.2" x14ac:dyDescent="0.25">
      <c r="B426" s="60"/>
      <c r="C426" s="60"/>
      <c r="D426" s="60"/>
      <c r="E426" s="60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  <c r="AB426" s="62"/>
      <c r="AC426" s="62"/>
      <c r="AD426" s="62"/>
      <c r="AE426" s="62"/>
      <c r="AF426" s="62"/>
      <c r="AG426" s="62"/>
      <c r="AH426" s="62"/>
      <c r="AI426" s="62"/>
      <c r="AJ426" s="62"/>
      <c r="AK426" s="62"/>
      <c r="AL426" s="62"/>
      <c r="AM426" s="62"/>
      <c r="AN426" s="62"/>
      <c r="AO426" s="62"/>
      <c r="AP426" s="62"/>
      <c r="AQ426" s="62"/>
      <c r="AR426" s="62"/>
      <c r="AS426" s="62"/>
      <c r="AT426" s="62"/>
      <c r="AU426" s="62"/>
      <c r="AV426" s="62"/>
      <c r="AW426" s="62"/>
      <c r="AX426" s="60"/>
      <c r="BB426" s="60"/>
      <c r="BC426" s="60"/>
      <c r="BD426" s="60"/>
      <c r="BE426" s="60"/>
    </row>
    <row r="427" spans="2:57" ht="13.2" x14ac:dyDescent="0.25">
      <c r="B427" s="60"/>
      <c r="C427" s="60"/>
      <c r="D427" s="60"/>
      <c r="E427" s="60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  <c r="AB427" s="62"/>
      <c r="AC427" s="62"/>
      <c r="AD427" s="62"/>
      <c r="AE427" s="62"/>
      <c r="AF427" s="62"/>
      <c r="AG427" s="62"/>
      <c r="AH427" s="62"/>
      <c r="AI427" s="62"/>
      <c r="AJ427" s="62"/>
      <c r="AK427" s="62"/>
      <c r="AL427" s="62"/>
      <c r="AM427" s="62"/>
      <c r="AN427" s="62"/>
      <c r="AO427" s="62"/>
      <c r="AP427" s="62"/>
      <c r="AQ427" s="62"/>
      <c r="AR427" s="62"/>
      <c r="AS427" s="62"/>
      <c r="AT427" s="62"/>
      <c r="AU427" s="62"/>
      <c r="AV427" s="62"/>
      <c r="AW427" s="62"/>
      <c r="AX427" s="60"/>
      <c r="BB427" s="60"/>
      <c r="BC427" s="60"/>
      <c r="BD427" s="60"/>
      <c r="BE427" s="60"/>
    </row>
    <row r="428" spans="2:57" ht="13.2" x14ac:dyDescent="0.25">
      <c r="B428" s="60"/>
      <c r="C428" s="60"/>
      <c r="D428" s="60"/>
      <c r="E428" s="60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  <c r="AB428" s="62"/>
      <c r="AC428" s="62"/>
      <c r="AD428" s="62"/>
      <c r="AE428" s="62"/>
      <c r="AF428" s="62"/>
      <c r="AG428" s="62"/>
      <c r="AH428" s="62"/>
      <c r="AI428" s="62"/>
      <c r="AJ428" s="62"/>
      <c r="AK428" s="62"/>
      <c r="AL428" s="62"/>
      <c r="AM428" s="62"/>
      <c r="AN428" s="62"/>
      <c r="AO428" s="62"/>
      <c r="AP428" s="62"/>
      <c r="AQ428" s="62"/>
      <c r="AR428" s="62"/>
      <c r="AS428" s="62"/>
      <c r="AT428" s="62"/>
      <c r="AU428" s="62"/>
      <c r="AV428" s="62"/>
      <c r="AW428" s="62"/>
      <c r="AX428" s="60"/>
      <c r="BB428" s="60"/>
      <c r="BC428" s="60"/>
      <c r="BD428" s="60"/>
      <c r="BE428" s="60"/>
    </row>
    <row r="429" spans="2:57" ht="13.2" x14ac:dyDescent="0.25">
      <c r="B429" s="60"/>
      <c r="C429" s="60"/>
      <c r="D429" s="60"/>
      <c r="E429" s="60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  <c r="AB429" s="62"/>
      <c r="AC429" s="62"/>
      <c r="AD429" s="62"/>
      <c r="AE429" s="62"/>
      <c r="AF429" s="62"/>
      <c r="AG429" s="62"/>
      <c r="AH429" s="62"/>
      <c r="AI429" s="62"/>
      <c r="AJ429" s="62"/>
      <c r="AK429" s="62"/>
      <c r="AL429" s="62"/>
      <c r="AM429" s="62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0"/>
      <c r="BB429" s="60"/>
      <c r="BC429" s="60"/>
      <c r="BD429" s="60"/>
      <c r="BE429" s="60"/>
    </row>
    <row r="430" spans="2:57" ht="13.2" x14ac:dyDescent="0.25">
      <c r="B430" s="60"/>
      <c r="C430" s="60"/>
      <c r="D430" s="60"/>
      <c r="E430" s="60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  <c r="AB430" s="62"/>
      <c r="AC430" s="62"/>
      <c r="AD430" s="62"/>
      <c r="AE430" s="62"/>
      <c r="AF430" s="62"/>
      <c r="AG430" s="62"/>
      <c r="AH430" s="62"/>
      <c r="AI430" s="62"/>
      <c r="AJ430" s="62"/>
      <c r="AK430" s="62"/>
      <c r="AL430" s="62"/>
      <c r="AM430" s="62"/>
      <c r="AN430" s="62"/>
      <c r="AO430" s="62"/>
      <c r="AP430" s="62"/>
      <c r="AQ430" s="62"/>
      <c r="AR430" s="62"/>
      <c r="AS430" s="62"/>
      <c r="AT430" s="62"/>
      <c r="AU430" s="62"/>
      <c r="AV430" s="62"/>
      <c r="AW430" s="62"/>
      <c r="AX430" s="60"/>
      <c r="BB430" s="60"/>
      <c r="BC430" s="60"/>
      <c r="BD430" s="60"/>
      <c r="BE430" s="60"/>
    </row>
    <row r="431" spans="2:57" ht="13.2" x14ac:dyDescent="0.25">
      <c r="B431" s="60"/>
      <c r="C431" s="60"/>
      <c r="D431" s="60"/>
      <c r="E431" s="60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  <c r="AB431" s="62"/>
      <c r="AC431" s="62"/>
      <c r="AD431" s="62"/>
      <c r="AE431" s="62"/>
      <c r="AF431" s="62"/>
      <c r="AG431" s="62"/>
      <c r="AH431" s="62"/>
      <c r="AI431" s="62"/>
      <c r="AJ431" s="62"/>
      <c r="AK431" s="62"/>
      <c r="AL431" s="62"/>
      <c r="AM431" s="62"/>
      <c r="AN431" s="62"/>
      <c r="AO431" s="62"/>
      <c r="AP431" s="62"/>
      <c r="AQ431" s="62"/>
      <c r="AR431" s="62"/>
      <c r="AS431" s="62"/>
      <c r="AT431" s="62"/>
      <c r="AU431" s="62"/>
      <c r="AV431" s="62"/>
      <c r="AW431" s="62"/>
      <c r="AX431" s="60"/>
      <c r="BB431" s="60"/>
      <c r="BC431" s="60"/>
      <c r="BD431" s="60"/>
      <c r="BE431" s="60"/>
    </row>
    <row r="432" spans="2:57" ht="13.2" x14ac:dyDescent="0.25">
      <c r="B432" s="60"/>
      <c r="C432" s="60"/>
      <c r="D432" s="60"/>
      <c r="E432" s="60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  <c r="AB432" s="62"/>
      <c r="AC432" s="62"/>
      <c r="AD432" s="62"/>
      <c r="AE432" s="62"/>
      <c r="AF432" s="62"/>
      <c r="AG432" s="62"/>
      <c r="AH432" s="62"/>
      <c r="AI432" s="62"/>
      <c r="AJ432" s="62"/>
      <c r="AK432" s="62"/>
      <c r="AL432" s="62"/>
      <c r="AM432" s="62"/>
      <c r="AN432" s="62"/>
      <c r="AO432" s="62"/>
      <c r="AP432" s="62"/>
      <c r="AQ432" s="62"/>
      <c r="AR432" s="62"/>
      <c r="AS432" s="62"/>
      <c r="AT432" s="62"/>
      <c r="AU432" s="62"/>
      <c r="AV432" s="62"/>
      <c r="AW432" s="62"/>
      <c r="AX432" s="60"/>
      <c r="BB432" s="60"/>
      <c r="BC432" s="60"/>
      <c r="BD432" s="60"/>
      <c r="BE432" s="60"/>
    </row>
    <row r="433" spans="2:57" ht="13.2" x14ac:dyDescent="0.25">
      <c r="B433" s="60"/>
      <c r="C433" s="60"/>
      <c r="D433" s="60"/>
      <c r="E433" s="60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  <c r="AB433" s="62"/>
      <c r="AC433" s="62"/>
      <c r="AD433" s="62"/>
      <c r="AE433" s="62"/>
      <c r="AF433" s="62"/>
      <c r="AG433" s="62"/>
      <c r="AH433" s="62"/>
      <c r="AI433" s="62"/>
      <c r="AJ433" s="62"/>
      <c r="AK433" s="62"/>
      <c r="AL433" s="62"/>
      <c r="AM433" s="62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0"/>
      <c r="BB433" s="60"/>
      <c r="BC433" s="60"/>
      <c r="BD433" s="60"/>
      <c r="BE433" s="60"/>
    </row>
    <row r="434" spans="2:57" ht="13.2" x14ac:dyDescent="0.25">
      <c r="B434" s="60"/>
      <c r="C434" s="60"/>
      <c r="D434" s="60"/>
      <c r="E434" s="60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0"/>
      <c r="BB434" s="60"/>
      <c r="BC434" s="60"/>
      <c r="BD434" s="60"/>
      <c r="BE434" s="60"/>
    </row>
    <row r="435" spans="2:57" ht="13.2" x14ac:dyDescent="0.25">
      <c r="B435" s="60"/>
      <c r="C435" s="60"/>
      <c r="D435" s="60"/>
      <c r="E435" s="60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  <c r="AB435" s="62"/>
      <c r="AC435" s="62"/>
      <c r="AD435" s="62"/>
      <c r="AE435" s="62"/>
      <c r="AF435" s="62"/>
      <c r="AG435" s="62"/>
      <c r="AH435" s="62"/>
      <c r="AI435" s="62"/>
      <c r="AJ435" s="62"/>
      <c r="AK435" s="62"/>
      <c r="AL435" s="62"/>
      <c r="AM435" s="62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0"/>
      <c r="BB435" s="60"/>
      <c r="BC435" s="60"/>
      <c r="BD435" s="60"/>
      <c r="BE435" s="60"/>
    </row>
    <row r="436" spans="2:57" ht="13.2" x14ac:dyDescent="0.25">
      <c r="B436" s="60"/>
      <c r="C436" s="60"/>
      <c r="D436" s="60"/>
      <c r="E436" s="60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0"/>
      <c r="BB436" s="60"/>
      <c r="BC436" s="60"/>
      <c r="BD436" s="60"/>
      <c r="BE436" s="60"/>
    </row>
    <row r="437" spans="2:57" ht="13.2" x14ac:dyDescent="0.25">
      <c r="B437" s="60"/>
      <c r="C437" s="60"/>
      <c r="D437" s="60"/>
      <c r="E437" s="60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  <c r="AB437" s="62"/>
      <c r="AC437" s="62"/>
      <c r="AD437" s="62"/>
      <c r="AE437" s="62"/>
      <c r="AF437" s="62"/>
      <c r="AG437" s="62"/>
      <c r="AH437" s="62"/>
      <c r="AI437" s="62"/>
      <c r="AJ437" s="62"/>
      <c r="AK437" s="62"/>
      <c r="AL437" s="62"/>
      <c r="AM437" s="62"/>
      <c r="AN437" s="62"/>
      <c r="AO437" s="62"/>
      <c r="AP437" s="62"/>
      <c r="AQ437" s="62"/>
      <c r="AR437" s="62"/>
      <c r="AS437" s="62"/>
      <c r="AT437" s="62"/>
      <c r="AU437" s="62"/>
      <c r="AV437" s="62"/>
      <c r="AW437" s="62"/>
      <c r="AX437" s="60"/>
      <c r="BB437" s="60"/>
      <c r="BC437" s="60"/>
      <c r="BD437" s="60"/>
      <c r="BE437" s="60"/>
    </row>
    <row r="438" spans="2:57" ht="13.2" x14ac:dyDescent="0.25">
      <c r="B438" s="60"/>
      <c r="C438" s="60"/>
      <c r="D438" s="60"/>
      <c r="E438" s="60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  <c r="AB438" s="62"/>
      <c r="AC438" s="62"/>
      <c r="AD438" s="62"/>
      <c r="AE438" s="62"/>
      <c r="AF438" s="62"/>
      <c r="AG438" s="62"/>
      <c r="AH438" s="62"/>
      <c r="AI438" s="62"/>
      <c r="AJ438" s="62"/>
      <c r="AK438" s="62"/>
      <c r="AL438" s="62"/>
      <c r="AM438" s="62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0"/>
      <c r="BB438" s="60"/>
      <c r="BC438" s="60"/>
      <c r="BD438" s="60"/>
      <c r="BE438" s="60"/>
    </row>
    <row r="439" spans="2:57" ht="13.2" x14ac:dyDescent="0.25">
      <c r="B439" s="60"/>
      <c r="C439" s="60"/>
      <c r="D439" s="60"/>
      <c r="E439" s="60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  <c r="AB439" s="62"/>
      <c r="AC439" s="62"/>
      <c r="AD439" s="62"/>
      <c r="AE439" s="62"/>
      <c r="AF439" s="62"/>
      <c r="AG439" s="62"/>
      <c r="AH439" s="62"/>
      <c r="AI439" s="62"/>
      <c r="AJ439" s="62"/>
      <c r="AK439" s="62"/>
      <c r="AL439" s="62"/>
      <c r="AM439" s="62"/>
      <c r="AN439" s="62"/>
      <c r="AO439" s="62"/>
      <c r="AP439" s="62"/>
      <c r="AQ439" s="62"/>
      <c r="AR439" s="62"/>
      <c r="AS439" s="62"/>
      <c r="AT439" s="62"/>
      <c r="AU439" s="62"/>
      <c r="AV439" s="62"/>
      <c r="AW439" s="62"/>
      <c r="AX439" s="60"/>
      <c r="BB439" s="60"/>
      <c r="BC439" s="60"/>
      <c r="BD439" s="60"/>
      <c r="BE439" s="60"/>
    </row>
    <row r="440" spans="2:57" ht="13.2" x14ac:dyDescent="0.25">
      <c r="B440" s="60"/>
      <c r="C440" s="60"/>
      <c r="D440" s="60"/>
      <c r="E440" s="60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  <c r="AB440" s="62"/>
      <c r="AC440" s="62"/>
      <c r="AD440" s="62"/>
      <c r="AE440" s="62"/>
      <c r="AF440" s="62"/>
      <c r="AG440" s="62"/>
      <c r="AH440" s="62"/>
      <c r="AI440" s="62"/>
      <c r="AJ440" s="62"/>
      <c r="AK440" s="62"/>
      <c r="AL440" s="62"/>
      <c r="AM440" s="62"/>
      <c r="AN440" s="62"/>
      <c r="AO440" s="62"/>
      <c r="AP440" s="62"/>
      <c r="AQ440" s="62"/>
      <c r="AR440" s="62"/>
      <c r="AS440" s="62"/>
      <c r="AT440" s="62"/>
      <c r="AU440" s="62"/>
      <c r="AV440" s="62"/>
      <c r="AW440" s="62"/>
      <c r="AX440" s="60"/>
      <c r="BB440" s="60"/>
      <c r="BC440" s="60"/>
      <c r="BD440" s="60"/>
      <c r="BE440" s="60"/>
    </row>
    <row r="441" spans="2:57" ht="13.2" x14ac:dyDescent="0.25">
      <c r="B441" s="60"/>
      <c r="C441" s="60"/>
      <c r="D441" s="60"/>
      <c r="E441" s="60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  <c r="AB441" s="62"/>
      <c r="AC441" s="62"/>
      <c r="AD441" s="62"/>
      <c r="AE441" s="62"/>
      <c r="AF441" s="62"/>
      <c r="AG441" s="62"/>
      <c r="AH441" s="62"/>
      <c r="AI441" s="62"/>
      <c r="AJ441" s="62"/>
      <c r="AK441" s="62"/>
      <c r="AL441" s="62"/>
      <c r="AM441" s="62"/>
      <c r="AN441" s="62"/>
      <c r="AO441" s="62"/>
      <c r="AP441" s="62"/>
      <c r="AQ441" s="62"/>
      <c r="AR441" s="62"/>
      <c r="AS441" s="62"/>
      <c r="AT441" s="62"/>
      <c r="AU441" s="62"/>
      <c r="AV441" s="62"/>
      <c r="AW441" s="62"/>
      <c r="AX441" s="60"/>
      <c r="BB441" s="60"/>
      <c r="BC441" s="60"/>
      <c r="BD441" s="60"/>
      <c r="BE441" s="60"/>
    </row>
    <row r="442" spans="2:57" ht="13.2" x14ac:dyDescent="0.25">
      <c r="B442" s="60"/>
      <c r="C442" s="60"/>
      <c r="D442" s="60"/>
      <c r="E442" s="60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  <c r="AB442" s="62"/>
      <c r="AC442" s="62"/>
      <c r="AD442" s="62"/>
      <c r="AE442" s="62"/>
      <c r="AF442" s="62"/>
      <c r="AG442" s="62"/>
      <c r="AH442" s="62"/>
      <c r="AI442" s="62"/>
      <c r="AJ442" s="62"/>
      <c r="AK442" s="62"/>
      <c r="AL442" s="62"/>
      <c r="AM442" s="62"/>
      <c r="AN442" s="62"/>
      <c r="AO442" s="62"/>
      <c r="AP442" s="62"/>
      <c r="AQ442" s="62"/>
      <c r="AR442" s="62"/>
      <c r="AS442" s="62"/>
      <c r="AT442" s="62"/>
      <c r="AU442" s="62"/>
      <c r="AV442" s="62"/>
      <c r="AW442" s="62"/>
      <c r="AX442" s="60"/>
      <c r="BB442" s="60"/>
      <c r="BC442" s="60"/>
      <c r="BD442" s="60"/>
      <c r="BE442" s="60"/>
    </row>
    <row r="443" spans="2:57" ht="13.2" x14ac:dyDescent="0.25">
      <c r="B443" s="60"/>
      <c r="C443" s="60"/>
      <c r="D443" s="60"/>
      <c r="E443" s="60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  <c r="AB443" s="62"/>
      <c r="AC443" s="62"/>
      <c r="AD443" s="62"/>
      <c r="AE443" s="62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2"/>
      <c r="AS443" s="62"/>
      <c r="AT443" s="62"/>
      <c r="AU443" s="62"/>
      <c r="AV443" s="62"/>
      <c r="AW443" s="62"/>
      <c r="AX443" s="60"/>
      <c r="BB443" s="60"/>
      <c r="BC443" s="60"/>
      <c r="BD443" s="60"/>
      <c r="BE443" s="60"/>
    </row>
    <row r="444" spans="2:57" ht="13.2" x14ac:dyDescent="0.25">
      <c r="B444" s="60"/>
      <c r="C444" s="60"/>
      <c r="D444" s="60"/>
      <c r="E444" s="60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  <c r="AB444" s="62"/>
      <c r="AC444" s="62"/>
      <c r="AD444" s="62"/>
      <c r="AE444" s="62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2"/>
      <c r="AS444" s="62"/>
      <c r="AT444" s="62"/>
      <c r="AU444" s="62"/>
      <c r="AV444" s="62"/>
      <c r="AW444" s="62"/>
      <c r="AX444" s="60"/>
      <c r="BB444" s="60"/>
      <c r="BC444" s="60"/>
      <c r="BD444" s="60"/>
      <c r="BE444" s="60"/>
    </row>
    <row r="445" spans="2:57" ht="13.2" x14ac:dyDescent="0.25">
      <c r="B445" s="60"/>
      <c r="C445" s="60"/>
      <c r="D445" s="60"/>
      <c r="E445" s="60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  <c r="AB445" s="62"/>
      <c r="AC445" s="62"/>
      <c r="AD445" s="62"/>
      <c r="AE445" s="62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2"/>
      <c r="AS445" s="62"/>
      <c r="AT445" s="62"/>
      <c r="AU445" s="62"/>
      <c r="AV445" s="62"/>
      <c r="AW445" s="62"/>
      <c r="AX445" s="60"/>
      <c r="BB445" s="60"/>
      <c r="BC445" s="60"/>
      <c r="BD445" s="60"/>
      <c r="BE445" s="60"/>
    </row>
    <row r="446" spans="2:57" ht="13.2" x14ac:dyDescent="0.25">
      <c r="B446" s="60"/>
      <c r="C446" s="60"/>
      <c r="D446" s="60"/>
      <c r="E446" s="60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  <c r="AB446" s="62"/>
      <c r="AC446" s="62"/>
      <c r="AD446" s="62"/>
      <c r="AE446" s="62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2"/>
      <c r="AS446" s="62"/>
      <c r="AT446" s="62"/>
      <c r="AU446" s="62"/>
      <c r="AV446" s="62"/>
      <c r="AW446" s="62"/>
      <c r="AX446" s="60"/>
      <c r="BB446" s="60"/>
      <c r="BC446" s="60"/>
      <c r="BD446" s="60"/>
      <c r="BE446" s="60"/>
    </row>
    <row r="447" spans="2:57" ht="13.2" x14ac:dyDescent="0.25">
      <c r="B447" s="60"/>
      <c r="C447" s="60"/>
      <c r="D447" s="60"/>
      <c r="E447" s="60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  <c r="AB447" s="62"/>
      <c r="AC447" s="62"/>
      <c r="AD447" s="62"/>
      <c r="AE447" s="62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2"/>
      <c r="AS447" s="62"/>
      <c r="AT447" s="62"/>
      <c r="AU447" s="62"/>
      <c r="AV447" s="62"/>
      <c r="AW447" s="62"/>
      <c r="AX447" s="60"/>
      <c r="BB447" s="60"/>
      <c r="BC447" s="60"/>
      <c r="BD447" s="60"/>
      <c r="BE447" s="60"/>
    </row>
    <row r="448" spans="2:57" ht="13.2" x14ac:dyDescent="0.25">
      <c r="B448" s="60"/>
      <c r="C448" s="60"/>
      <c r="D448" s="60"/>
      <c r="E448" s="60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  <c r="AB448" s="62"/>
      <c r="AC448" s="62"/>
      <c r="AD448" s="62"/>
      <c r="AE448" s="62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2"/>
      <c r="AS448" s="62"/>
      <c r="AT448" s="62"/>
      <c r="AU448" s="62"/>
      <c r="AV448" s="62"/>
      <c r="AW448" s="62"/>
      <c r="AX448" s="60"/>
      <c r="BB448" s="60"/>
      <c r="BC448" s="60"/>
      <c r="BD448" s="60"/>
      <c r="BE448" s="60"/>
    </row>
    <row r="449" spans="2:57" ht="13.2" x14ac:dyDescent="0.25">
      <c r="B449" s="60"/>
      <c r="C449" s="60"/>
      <c r="D449" s="60"/>
      <c r="E449" s="60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  <c r="AB449" s="62"/>
      <c r="AC449" s="62"/>
      <c r="AD449" s="62"/>
      <c r="AE449" s="62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2"/>
      <c r="AS449" s="62"/>
      <c r="AT449" s="62"/>
      <c r="AU449" s="62"/>
      <c r="AV449" s="62"/>
      <c r="AW449" s="62"/>
      <c r="AX449" s="60"/>
      <c r="BB449" s="60"/>
      <c r="BC449" s="60"/>
      <c r="BD449" s="60"/>
      <c r="BE449" s="60"/>
    </row>
    <row r="450" spans="2:57" ht="13.2" x14ac:dyDescent="0.25">
      <c r="B450" s="60"/>
      <c r="C450" s="60"/>
      <c r="D450" s="60"/>
      <c r="E450" s="60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  <c r="AB450" s="62"/>
      <c r="AC450" s="62"/>
      <c r="AD450" s="62"/>
      <c r="AE450" s="62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2"/>
      <c r="AS450" s="62"/>
      <c r="AT450" s="62"/>
      <c r="AU450" s="62"/>
      <c r="AV450" s="62"/>
      <c r="AW450" s="62"/>
      <c r="AX450" s="60"/>
      <c r="BB450" s="60"/>
      <c r="BC450" s="60"/>
      <c r="BD450" s="60"/>
      <c r="BE450" s="60"/>
    </row>
    <row r="451" spans="2:57" ht="13.2" x14ac:dyDescent="0.25">
      <c r="B451" s="60"/>
      <c r="C451" s="60"/>
      <c r="D451" s="60"/>
      <c r="E451" s="60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  <c r="AB451" s="62"/>
      <c r="AC451" s="62"/>
      <c r="AD451" s="62"/>
      <c r="AE451" s="62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2"/>
      <c r="AS451" s="62"/>
      <c r="AT451" s="62"/>
      <c r="AU451" s="62"/>
      <c r="AV451" s="62"/>
      <c r="AW451" s="62"/>
      <c r="AX451" s="60"/>
      <c r="BB451" s="60"/>
      <c r="BC451" s="60"/>
      <c r="BD451" s="60"/>
      <c r="BE451" s="60"/>
    </row>
    <row r="452" spans="2:57" ht="13.2" x14ac:dyDescent="0.25">
      <c r="B452" s="60"/>
      <c r="C452" s="60"/>
      <c r="D452" s="60"/>
      <c r="E452" s="60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  <c r="AB452" s="62"/>
      <c r="AC452" s="62"/>
      <c r="AD452" s="62"/>
      <c r="AE452" s="62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0"/>
      <c r="BB452" s="60"/>
      <c r="BC452" s="60"/>
      <c r="BD452" s="60"/>
      <c r="BE452" s="60"/>
    </row>
    <row r="453" spans="2:57" ht="13.2" x14ac:dyDescent="0.25">
      <c r="B453" s="60"/>
      <c r="C453" s="60"/>
      <c r="D453" s="60"/>
      <c r="E453" s="60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  <c r="AB453" s="62"/>
      <c r="AC453" s="62"/>
      <c r="AD453" s="62"/>
      <c r="AE453" s="62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2"/>
      <c r="AS453" s="62"/>
      <c r="AT453" s="62"/>
      <c r="AU453" s="62"/>
      <c r="AV453" s="62"/>
      <c r="AW453" s="62"/>
      <c r="AX453" s="60"/>
      <c r="BB453" s="60"/>
      <c r="BC453" s="60"/>
      <c r="BD453" s="60"/>
      <c r="BE453" s="60"/>
    </row>
    <row r="454" spans="2:57" ht="13.2" x14ac:dyDescent="0.25">
      <c r="B454" s="60"/>
      <c r="C454" s="60"/>
      <c r="D454" s="60"/>
      <c r="E454" s="60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  <c r="AB454" s="62"/>
      <c r="AC454" s="62"/>
      <c r="AD454" s="62"/>
      <c r="AE454" s="62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2"/>
      <c r="AS454" s="62"/>
      <c r="AT454" s="62"/>
      <c r="AU454" s="62"/>
      <c r="AV454" s="62"/>
      <c r="AW454" s="62"/>
      <c r="AX454" s="60"/>
      <c r="BB454" s="60"/>
      <c r="BC454" s="60"/>
      <c r="BD454" s="60"/>
      <c r="BE454" s="60"/>
    </row>
    <row r="455" spans="2:57" ht="13.2" x14ac:dyDescent="0.25">
      <c r="B455" s="60"/>
      <c r="C455" s="60"/>
      <c r="D455" s="60"/>
      <c r="E455" s="60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  <c r="AB455" s="62"/>
      <c r="AC455" s="62"/>
      <c r="AD455" s="62"/>
      <c r="AE455" s="62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2"/>
      <c r="AS455" s="62"/>
      <c r="AT455" s="62"/>
      <c r="AU455" s="62"/>
      <c r="AV455" s="62"/>
      <c r="AW455" s="62"/>
      <c r="AX455" s="60"/>
      <c r="BB455" s="60"/>
      <c r="BC455" s="60"/>
      <c r="BD455" s="60"/>
      <c r="BE455" s="60"/>
    </row>
    <row r="456" spans="2:57" ht="13.2" x14ac:dyDescent="0.25">
      <c r="B456" s="60"/>
      <c r="C456" s="60"/>
      <c r="D456" s="60"/>
      <c r="E456" s="60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  <c r="AB456" s="62"/>
      <c r="AC456" s="62"/>
      <c r="AD456" s="62"/>
      <c r="AE456" s="62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2"/>
      <c r="AS456" s="62"/>
      <c r="AT456" s="62"/>
      <c r="AU456" s="62"/>
      <c r="AV456" s="62"/>
      <c r="AW456" s="62"/>
      <c r="AX456" s="60"/>
      <c r="BB456" s="60"/>
      <c r="BC456" s="60"/>
      <c r="BD456" s="60"/>
      <c r="BE456" s="60"/>
    </row>
    <row r="457" spans="2:57" ht="13.2" x14ac:dyDescent="0.25">
      <c r="B457" s="60"/>
      <c r="C457" s="60"/>
      <c r="D457" s="60"/>
      <c r="E457" s="60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  <c r="AB457" s="62"/>
      <c r="AC457" s="62"/>
      <c r="AD457" s="62"/>
      <c r="AE457" s="62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2"/>
      <c r="AS457" s="62"/>
      <c r="AT457" s="62"/>
      <c r="AU457" s="62"/>
      <c r="AV457" s="62"/>
      <c r="AW457" s="62"/>
      <c r="AX457" s="60"/>
      <c r="BB457" s="60"/>
      <c r="BC457" s="60"/>
      <c r="BD457" s="60"/>
      <c r="BE457" s="60"/>
    </row>
    <row r="458" spans="2:57" ht="13.2" x14ac:dyDescent="0.25">
      <c r="B458" s="60"/>
      <c r="C458" s="60"/>
      <c r="D458" s="60"/>
      <c r="E458" s="60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  <c r="AB458" s="62"/>
      <c r="AC458" s="62"/>
      <c r="AD458" s="62"/>
      <c r="AE458" s="62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2"/>
      <c r="AS458" s="62"/>
      <c r="AT458" s="62"/>
      <c r="AU458" s="62"/>
      <c r="AV458" s="62"/>
      <c r="AW458" s="62"/>
      <c r="AX458" s="60"/>
      <c r="BB458" s="60"/>
      <c r="BC458" s="60"/>
      <c r="BD458" s="60"/>
      <c r="BE458" s="60"/>
    </row>
    <row r="459" spans="2:57" ht="13.2" x14ac:dyDescent="0.25">
      <c r="B459" s="60"/>
      <c r="C459" s="60"/>
      <c r="D459" s="60"/>
      <c r="E459" s="60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  <c r="AB459" s="62"/>
      <c r="AC459" s="62"/>
      <c r="AD459" s="62"/>
      <c r="AE459" s="62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2"/>
      <c r="AS459" s="62"/>
      <c r="AT459" s="62"/>
      <c r="AU459" s="62"/>
      <c r="AV459" s="62"/>
      <c r="AW459" s="62"/>
      <c r="AX459" s="60"/>
      <c r="BB459" s="60"/>
      <c r="BC459" s="60"/>
      <c r="BD459" s="60"/>
      <c r="BE459" s="60"/>
    </row>
    <row r="460" spans="2:57" ht="13.2" x14ac:dyDescent="0.25">
      <c r="B460" s="60"/>
      <c r="C460" s="60"/>
      <c r="D460" s="60"/>
      <c r="E460" s="60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  <c r="AB460" s="62"/>
      <c r="AC460" s="62"/>
      <c r="AD460" s="62"/>
      <c r="AE460" s="62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2"/>
      <c r="AS460" s="62"/>
      <c r="AT460" s="62"/>
      <c r="AU460" s="62"/>
      <c r="AV460" s="62"/>
      <c r="AW460" s="62"/>
      <c r="AX460" s="60"/>
      <c r="BB460" s="60"/>
      <c r="BC460" s="60"/>
      <c r="BD460" s="60"/>
      <c r="BE460" s="60"/>
    </row>
    <row r="461" spans="2:57" ht="13.2" x14ac:dyDescent="0.25">
      <c r="B461" s="60"/>
      <c r="C461" s="60"/>
      <c r="D461" s="60"/>
      <c r="E461" s="60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  <c r="AB461" s="62"/>
      <c r="AC461" s="62"/>
      <c r="AD461" s="62"/>
      <c r="AE461" s="62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2"/>
      <c r="AS461" s="62"/>
      <c r="AT461" s="62"/>
      <c r="AU461" s="62"/>
      <c r="AV461" s="62"/>
      <c r="AW461" s="62"/>
      <c r="AX461" s="60"/>
      <c r="BB461" s="60"/>
      <c r="BC461" s="60"/>
      <c r="BD461" s="60"/>
      <c r="BE461" s="60"/>
    </row>
    <row r="462" spans="2:57" ht="13.2" x14ac:dyDescent="0.25">
      <c r="B462" s="60"/>
      <c r="C462" s="60"/>
      <c r="D462" s="60"/>
      <c r="E462" s="60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  <c r="AB462" s="62"/>
      <c r="AC462" s="62"/>
      <c r="AD462" s="62"/>
      <c r="AE462" s="62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2"/>
      <c r="AS462" s="62"/>
      <c r="AT462" s="62"/>
      <c r="AU462" s="62"/>
      <c r="AV462" s="62"/>
      <c r="AW462" s="62"/>
      <c r="AX462" s="60"/>
      <c r="BB462" s="60"/>
      <c r="BC462" s="60"/>
      <c r="BD462" s="60"/>
      <c r="BE462" s="60"/>
    </row>
    <row r="463" spans="2:57" ht="13.2" x14ac:dyDescent="0.25">
      <c r="B463" s="60"/>
      <c r="C463" s="60"/>
      <c r="D463" s="60"/>
      <c r="E463" s="60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  <c r="AB463" s="62"/>
      <c r="AC463" s="62"/>
      <c r="AD463" s="62"/>
      <c r="AE463" s="62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0"/>
      <c r="BB463" s="60"/>
      <c r="BC463" s="60"/>
      <c r="BD463" s="60"/>
      <c r="BE463" s="60"/>
    </row>
    <row r="464" spans="2:57" ht="13.2" x14ac:dyDescent="0.25">
      <c r="B464" s="60"/>
      <c r="C464" s="60"/>
      <c r="D464" s="60"/>
      <c r="E464" s="60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  <c r="AB464" s="62"/>
      <c r="AC464" s="62"/>
      <c r="AD464" s="62"/>
      <c r="AE464" s="62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0"/>
      <c r="BB464" s="60"/>
      <c r="BC464" s="60"/>
      <c r="BD464" s="60"/>
      <c r="BE464" s="60"/>
    </row>
    <row r="465" spans="2:57" ht="13.2" x14ac:dyDescent="0.25">
      <c r="B465" s="60"/>
      <c r="C465" s="60"/>
      <c r="D465" s="60"/>
      <c r="E465" s="60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  <c r="AB465" s="62"/>
      <c r="AC465" s="62"/>
      <c r="AD465" s="62"/>
      <c r="AE465" s="62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2"/>
      <c r="AS465" s="62"/>
      <c r="AT465" s="62"/>
      <c r="AU465" s="62"/>
      <c r="AV465" s="62"/>
      <c r="AW465" s="62"/>
      <c r="AX465" s="60"/>
      <c r="BB465" s="60"/>
      <c r="BC465" s="60"/>
      <c r="BD465" s="60"/>
      <c r="BE465" s="60"/>
    </row>
    <row r="466" spans="2:57" ht="13.2" x14ac:dyDescent="0.25">
      <c r="B466" s="60"/>
      <c r="C466" s="60"/>
      <c r="D466" s="60"/>
      <c r="E466" s="60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  <c r="AB466" s="62"/>
      <c r="AC466" s="62"/>
      <c r="AD466" s="62"/>
      <c r="AE466" s="62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2"/>
      <c r="AS466" s="62"/>
      <c r="AT466" s="62"/>
      <c r="AU466" s="62"/>
      <c r="AV466" s="62"/>
      <c r="AW466" s="62"/>
      <c r="AX466" s="60"/>
      <c r="BB466" s="60"/>
      <c r="BC466" s="60"/>
      <c r="BD466" s="60"/>
      <c r="BE466" s="60"/>
    </row>
    <row r="467" spans="2:57" ht="13.2" x14ac:dyDescent="0.25">
      <c r="B467" s="60"/>
      <c r="C467" s="60"/>
      <c r="D467" s="60"/>
      <c r="E467" s="60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  <c r="AB467" s="62"/>
      <c r="AC467" s="62"/>
      <c r="AD467" s="62"/>
      <c r="AE467" s="62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2"/>
      <c r="AS467" s="62"/>
      <c r="AT467" s="62"/>
      <c r="AU467" s="62"/>
      <c r="AV467" s="62"/>
      <c r="AW467" s="62"/>
      <c r="AX467" s="60"/>
      <c r="BB467" s="60"/>
      <c r="BC467" s="60"/>
      <c r="BD467" s="60"/>
      <c r="BE467" s="60"/>
    </row>
    <row r="468" spans="2:57" ht="13.2" x14ac:dyDescent="0.25">
      <c r="B468" s="60"/>
      <c r="C468" s="60"/>
      <c r="D468" s="60"/>
      <c r="E468" s="60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  <c r="AB468" s="62"/>
      <c r="AC468" s="62"/>
      <c r="AD468" s="62"/>
      <c r="AE468" s="62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2"/>
      <c r="AS468" s="62"/>
      <c r="AT468" s="62"/>
      <c r="AU468" s="62"/>
      <c r="AV468" s="62"/>
      <c r="AW468" s="62"/>
      <c r="AX468" s="60"/>
      <c r="BB468" s="60"/>
      <c r="BC468" s="60"/>
      <c r="BD468" s="60"/>
      <c r="BE468" s="60"/>
    </row>
    <row r="469" spans="2:57" ht="13.2" x14ac:dyDescent="0.25">
      <c r="B469" s="60"/>
      <c r="C469" s="60"/>
      <c r="D469" s="60"/>
      <c r="E469" s="60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  <c r="AB469" s="62"/>
      <c r="AC469" s="62"/>
      <c r="AD469" s="62"/>
      <c r="AE469" s="62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2"/>
      <c r="AS469" s="62"/>
      <c r="AT469" s="62"/>
      <c r="AU469" s="62"/>
      <c r="AV469" s="62"/>
      <c r="AW469" s="62"/>
      <c r="AX469" s="60"/>
      <c r="BB469" s="60"/>
      <c r="BC469" s="60"/>
      <c r="BD469" s="60"/>
      <c r="BE469" s="60"/>
    </row>
    <row r="470" spans="2:57" ht="13.2" x14ac:dyDescent="0.25">
      <c r="B470" s="60"/>
      <c r="C470" s="60"/>
      <c r="D470" s="60"/>
      <c r="E470" s="60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  <c r="AB470" s="62"/>
      <c r="AC470" s="62"/>
      <c r="AD470" s="62"/>
      <c r="AE470" s="62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2"/>
      <c r="AS470" s="62"/>
      <c r="AT470" s="62"/>
      <c r="AU470" s="62"/>
      <c r="AV470" s="62"/>
      <c r="AW470" s="62"/>
      <c r="AX470" s="60"/>
      <c r="BB470" s="60"/>
      <c r="BC470" s="60"/>
      <c r="BD470" s="60"/>
      <c r="BE470" s="60"/>
    </row>
    <row r="471" spans="2:57" ht="13.2" x14ac:dyDescent="0.25">
      <c r="B471" s="60"/>
      <c r="C471" s="60"/>
      <c r="D471" s="60"/>
      <c r="E471" s="60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  <c r="AB471" s="62"/>
      <c r="AC471" s="62"/>
      <c r="AD471" s="62"/>
      <c r="AE471" s="62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2"/>
      <c r="AS471" s="62"/>
      <c r="AT471" s="62"/>
      <c r="AU471" s="62"/>
      <c r="AV471" s="62"/>
      <c r="AW471" s="62"/>
      <c r="AX471" s="60"/>
      <c r="BB471" s="60"/>
      <c r="BC471" s="60"/>
      <c r="BD471" s="60"/>
      <c r="BE471" s="60"/>
    </row>
  </sheetData>
  <conditionalFormatting sqref="BH65:BH81">
    <cfRule type="top10" dxfId="15" priority="16" stopIfTrue="1" rank="3"/>
  </conditionalFormatting>
  <conditionalFormatting sqref="BG65:BG81">
    <cfRule type="top10" dxfId="14" priority="15" stopIfTrue="1" rank="3"/>
  </conditionalFormatting>
  <conditionalFormatting sqref="BE65:BE81">
    <cfRule type="top10" dxfId="13" priority="14" stopIfTrue="1" rank="3"/>
  </conditionalFormatting>
  <conditionalFormatting sqref="BD65:BD81">
    <cfRule type="top10" dxfId="12" priority="13" stopIfTrue="1" rank="3"/>
  </conditionalFormatting>
  <conditionalFormatting sqref="BC65:BC81">
    <cfRule type="top10" dxfId="11" priority="12" stopIfTrue="1" rank="3"/>
  </conditionalFormatting>
  <conditionalFormatting sqref="BH65:BH81">
    <cfRule type="top10" dxfId="10" priority="11" stopIfTrue="1" rank="3"/>
  </conditionalFormatting>
  <conditionalFormatting sqref="BG65:BG81">
    <cfRule type="top10" dxfId="9" priority="10" stopIfTrue="1" rank="3"/>
  </conditionalFormatting>
  <conditionalFormatting sqref="BF65:BF81">
    <cfRule type="top10" dxfId="8" priority="9" stopIfTrue="1" rank="3"/>
  </conditionalFormatting>
  <conditionalFormatting sqref="BN65:CA81">
    <cfRule type="top10" dxfId="7" priority="8" stopIfTrue="1" rank="3"/>
  </conditionalFormatting>
  <conditionalFormatting sqref="BM65:BM81">
    <cfRule type="top10" dxfId="6" priority="7" stopIfTrue="1" rank="3"/>
  </conditionalFormatting>
  <conditionalFormatting sqref="BK65:BK81">
    <cfRule type="top10" dxfId="5" priority="6" stopIfTrue="1" rank="3"/>
  </conditionalFormatting>
  <conditionalFormatting sqref="BJ65:BJ81">
    <cfRule type="top10" dxfId="4" priority="5" stopIfTrue="1" rank="3"/>
  </conditionalFormatting>
  <conditionalFormatting sqref="BI65:BI81">
    <cfRule type="top10" dxfId="3" priority="4" stopIfTrue="1" rank="3"/>
  </conditionalFormatting>
  <conditionalFormatting sqref="BN65:CA81">
    <cfRule type="top10" dxfId="2" priority="3" stopIfTrue="1" rank="3"/>
  </conditionalFormatting>
  <conditionalFormatting sqref="BM65:BM81">
    <cfRule type="top10" dxfId="1" priority="2" stopIfTrue="1" rank="3"/>
  </conditionalFormatting>
  <conditionalFormatting sqref="BL65:BL81">
    <cfRule type="top10" dxfId="0" priority="1" stopIfTrue="1" rank="3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workbookViewId="0">
      <pane ySplit="4" topLeftCell="A5" activePane="bottomLeft" state="frozen"/>
      <selection sqref="A1:XFD1048576"/>
      <selection pane="bottomLeft" activeCell="A2" sqref="A1:A2"/>
    </sheetView>
  </sheetViews>
  <sheetFormatPr defaultRowHeight="14.4" x14ac:dyDescent="0.3"/>
  <cols>
    <col min="1" max="1" width="11.5546875" customWidth="1"/>
    <col min="2" max="2" width="11.33203125" bestFit="1" customWidth="1"/>
    <col min="3" max="3" width="22.33203125" style="32" bestFit="1" customWidth="1"/>
    <col min="4" max="4" width="17.6640625" style="32" customWidth="1"/>
    <col min="5" max="5" width="16.5546875" style="32" customWidth="1"/>
    <col min="6" max="6" width="17.88671875" style="32" customWidth="1"/>
    <col min="7" max="7" width="16.5546875" style="32" customWidth="1"/>
    <col min="8" max="8" width="15.88671875" style="32" customWidth="1"/>
    <col min="9" max="9" width="16.6640625" style="32" customWidth="1"/>
    <col min="10" max="10" width="16.5546875" style="32" customWidth="1"/>
    <col min="11" max="11" width="15.44140625" style="32" customWidth="1"/>
    <col min="12" max="12" width="14.5546875" style="32" customWidth="1"/>
    <col min="13" max="13" width="20.109375" style="32" customWidth="1"/>
    <col min="14" max="14" width="26.88671875" style="32" customWidth="1"/>
    <col min="15" max="15" width="20.88671875" style="32" customWidth="1"/>
    <col min="16" max="16" width="16.88671875" style="32" customWidth="1"/>
    <col min="17" max="17" width="18.109375" style="32" customWidth="1"/>
    <col min="18" max="18" width="18.44140625" style="32" customWidth="1"/>
  </cols>
  <sheetData>
    <row r="1" spans="1:20" x14ac:dyDescent="0.3">
      <c r="A1" s="9" t="s">
        <v>163</v>
      </c>
    </row>
    <row r="2" spans="1:20" x14ac:dyDescent="0.3">
      <c r="A2" s="9" t="s">
        <v>161</v>
      </c>
    </row>
    <row r="4" spans="1:20" x14ac:dyDescent="0.3">
      <c r="A4" s="51" t="s">
        <v>23</v>
      </c>
      <c r="B4" s="51" t="s">
        <v>24</v>
      </c>
      <c r="C4" s="52" t="s">
        <v>25</v>
      </c>
      <c r="D4" s="52" t="s">
        <v>26</v>
      </c>
      <c r="E4" s="52" t="s">
        <v>27</v>
      </c>
      <c r="F4" s="52" t="s">
        <v>147</v>
      </c>
      <c r="G4" s="52" t="s">
        <v>28</v>
      </c>
      <c r="H4" s="52" t="s">
        <v>29</v>
      </c>
      <c r="I4" s="52" t="s">
        <v>30</v>
      </c>
      <c r="J4" s="52" t="s">
        <v>31</v>
      </c>
      <c r="K4" s="52" t="s">
        <v>32</v>
      </c>
      <c r="L4" s="52" t="s">
        <v>148</v>
      </c>
      <c r="M4" s="52" t="s">
        <v>33</v>
      </c>
      <c r="N4" s="52" t="s">
        <v>34</v>
      </c>
      <c r="O4" s="52" t="s">
        <v>35</v>
      </c>
      <c r="P4" s="52" t="s">
        <v>36</v>
      </c>
      <c r="Q4" s="52" t="s">
        <v>37</v>
      </c>
      <c r="R4" s="52" t="s">
        <v>38</v>
      </c>
      <c r="S4" s="51"/>
      <c r="T4" s="51"/>
    </row>
    <row r="5" spans="1:20" x14ac:dyDescent="0.3">
      <c r="A5" t="s">
        <v>13</v>
      </c>
      <c r="B5">
        <v>11</v>
      </c>
      <c r="C5" s="53">
        <v>5635.9166666666697</v>
      </c>
      <c r="D5" s="32">
        <v>100653586</v>
      </c>
      <c r="E5" s="32">
        <v>13679062.529999999</v>
      </c>
      <c r="F5" s="32">
        <v>18885656.98</v>
      </c>
      <c r="G5" s="32">
        <v>172071.8</v>
      </c>
      <c r="H5" s="32">
        <v>-215.62</v>
      </c>
      <c r="I5" s="32">
        <v>161768.24</v>
      </c>
      <c r="J5" s="32">
        <v>70554.06</v>
      </c>
      <c r="K5" s="32">
        <v>0</v>
      </c>
      <c r="L5" s="32">
        <v>784991.89</v>
      </c>
      <c r="M5" s="32">
        <v>3039198.44</v>
      </c>
      <c r="N5" s="32">
        <v>0</v>
      </c>
      <c r="O5" s="32">
        <v>176113.68</v>
      </c>
      <c r="P5" s="32">
        <v>802111.96</v>
      </c>
      <c r="Q5" s="32">
        <v>13679897.01</v>
      </c>
      <c r="R5" s="32">
        <v>0</v>
      </c>
    </row>
    <row r="6" spans="1:20" x14ac:dyDescent="0.3">
      <c r="A6" t="s">
        <v>39</v>
      </c>
      <c r="B6">
        <v>12</v>
      </c>
      <c r="C6" s="53">
        <v>0</v>
      </c>
      <c r="D6" s="32">
        <v>0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54">
        <f>SUM(C5:C6)</f>
        <v>5635.9166666666697</v>
      </c>
    </row>
    <row r="7" spans="1:20" x14ac:dyDescent="0.3">
      <c r="A7" t="s">
        <v>14</v>
      </c>
      <c r="B7">
        <v>19</v>
      </c>
      <c r="C7" s="53">
        <v>184.916666666667</v>
      </c>
      <c r="D7" s="32">
        <v>11284726</v>
      </c>
      <c r="E7" s="32">
        <v>972625.57</v>
      </c>
      <c r="F7" s="32">
        <v>1623178.47</v>
      </c>
      <c r="G7" s="32">
        <v>30806.19</v>
      </c>
      <c r="H7" s="32">
        <v>0</v>
      </c>
      <c r="I7" s="32">
        <v>64216.31</v>
      </c>
      <c r="J7" s="32">
        <v>19636.650000000001</v>
      </c>
      <c r="K7" s="32">
        <v>0</v>
      </c>
      <c r="L7" s="32">
        <v>49956.13</v>
      </c>
      <c r="M7" s="32">
        <v>369110.61</v>
      </c>
      <c r="N7" s="32">
        <v>0</v>
      </c>
      <c r="O7" s="32">
        <v>38624.559999999998</v>
      </c>
      <c r="P7" s="32">
        <v>78202.45</v>
      </c>
      <c r="Q7" s="32">
        <v>0</v>
      </c>
      <c r="R7" s="32">
        <v>0</v>
      </c>
    </row>
    <row r="8" spans="1:20" x14ac:dyDescent="0.3">
      <c r="A8" t="s">
        <v>40</v>
      </c>
      <c r="B8">
        <v>43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</row>
    <row r="9" spans="1:20" x14ac:dyDescent="0.3">
      <c r="A9" t="s">
        <v>149</v>
      </c>
      <c r="B9">
        <v>44</v>
      </c>
      <c r="C9" s="53">
        <v>4165723.5833333302</v>
      </c>
      <c r="D9" s="32">
        <v>55166758387</v>
      </c>
      <c r="E9" s="32">
        <v>3146648585.0700002</v>
      </c>
      <c r="F9" s="32">
        <v>6137781039.8999996</v>
      </c>
      <c r="G9" s="32">
        <v>140524998.80000001</v>
      </c>
      <c r="H9" s="32">
        <v>368.43</v>
      </c>
      <c r="I9" s="32">
        <v>433642366.08999997</v>
      </c>
      <c r="J9" s="32">
        <v>123570253.06999999</v>
      </c>
      <c r="K9" s="32">
        <v>0</v>
      </c>
      <c r="L9" s="32">
        <v>67464763.310000002</v>
      </c>
      <c r="M9" s="32">
        <v>1813684773</v>
      </c>
      <c r="N9" s="32">
        <v>0</v>
      </c>
      <c r="O9" s="32">
        <v>146807374.05000001</v>
      </c>
      <c r="P9" s="32">
        <v>265437558.08000001</v>
      </c>
      <c r="Q9" s="32">
        <v>0</v>
      </c>
      <c r="R9" s="32">
        <v>0</v>
      </c>
    </row>
    <row r="10" spans="1:20" x14ac:dyDescent="0.3">
      <c r="A10" t="s">
        <v>41</v>
      </c>
      <c r="B10">
        <v>45</v>
      </c>
      <c r="C10" s="32">
        <v>8.3333333333333301E-2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</row>
    <row r="11" spans="1:20" x14ac:dyDescent="0.3">
      <c r="A11" t="s">
        <v>42</v>
      </c>
      <c r="B11">
        <v>47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</row>
    <row r="12" spans="1:20" x14ac:dyDescent="0.3">
      <c r="A12" t="s">
        <v>43</v>
      </c>
      <c r="B12">
        <v>48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</row>
    <row r="13" spans="1:20" x14ac:dyDescent="0.3">
      <c r="A13" t="s">
        <v>3</v>
      </c>
      <c r="B13">
        <v>54</v>
      </c>
      <c r="C13" s="53">
        <v>296.41666666666703</v>
      </c>
      <c r="D13" s="32">
        <v>2754149770</v>
      </c>
      <c r="E13" s="32">
        <v>56716668.549999997</v>
      </c>
      <c r="F13" s="32">
        <v>185108877.03</v>
      </c>
      <c r="G13" s="32">
        <v>7413497.0899999999</v>
      </c>
      <c r="H13" s="32">
        <v>0</v>
      </c>
      <c r="I13" s="32">
        <v>14618163.289999999</v>
      </c>
      <c r="J13" s="32">
        <v>4268927.41</v>
      </c>
      <c r="K13" s="32">
        <v>0</v>
      </c>
      <c r="L13" s="32">
        <v>1258844.42</v>
      </c>
      <c r="M13" s="32">
        <v>87998285.370000005</v>
      </c>
      <c r="N13" s="32">
        <v>0</v>
      </c>
      <c r="O13" s="32">
        <v>4417287.45</v>
      </c>
      <c r="P13" s="32">
        <v>8417203.4499999993</v>
      </c>
      <c r="Q13" s="32">
        <v>-388196.29</v>
      </c>
      <c r="R13" s="32">
        <v>0</v>
      </c>
    </row>
    <row r="14" spans="1:20" x14ac:dyDescent="0.3">
      <c r="A14" t="s">
        <v>5</v>
      </c>
      <c r="B14">
        <v>55</v>
      </c>
      <c r="C14" s="53">
        <v>17</v>
      </c>
      <c r="D14" s="32">
        <v>1366653995</v>
      </c>
      <c r="E14" s="32">
        <v>17640780.399999999</v>
      </c>
      <c r="F14" s="32">
        <v>76623729.709999993</v>
      </c>
      <c r="G14" s="32">
        <v>3491733</v>
      </c>
      <c r="H14" s="32">
        <v>0</v>
      </c>
      <c r="I14" s="32">
        <v>6808879.3499999996</v>
      </c>
      <c r="J14" s="32">
        <v>2008981.32</v>
      </c>
      <c r="K14" s="32">
        <v>0</v>
      </c>
      <c r="L14" s="32">
        <v>84595.16</v>
      </c>
      <c r="M14" s="32">
        <v>42164239.619999997</v>
      </c>
      <c r="N14" s="32">
        <v>0</v>
      </c>
      <c r="O14" s="32">
        <v>1851259.89</v>
      </c>
      <c r="P14" s="32">
        <v>2573260.9700000002</v>
      </c>
      <c r="Q14" s="32">
        <v>0</v>
      </c>
      <c r="R14" s="32">
        <v>0</v>
      </c>
    </row>
    <row r="15" spans="1:20" x14ac:dyDescent="0.3">
      <c r="A15" t="s">
        <v>4</v>
      </c>
      <c r="B15">
        <v>56</v>
      </c>
      <c r="C15" s="53">
        <v>83.0833333333333</v>
      </c>
      <c r="D15" s="32">
        <v>146937202</v>
      </c>
      <c r="E15" s="32">
        <v>4059429.94</v>
      </c>
      <c r="F15" s="32">
        <v>11176694.99</v>
      </c>
      <c r="G15" s="32">
        <v>423904.08</v>
      </c>
      <c r="H15" s="32">
        <v>0</v>
      </c>
      <c r="I15" s="32">
        <v>835867.5</v>
      </c>
      <c r="J15" s="32">
        <v>227752.67</v>
      </c>
      <c r="K15" s="32">
        <v>0</v>
      </c>
      <c r="L15" s="32">
        <v>107609.08</v>
      </c>
      <c r="M15" s="32">
        <v>4763006.09</v>
      </c>
      <c r="N15" s="32">
        <v>0</v>
      </c>
      <c r="O15" s="32">
        <v>267116.82</v>
      </c>
      <c r="P15" s="32">
        <v>492008.81</v>
      </c>
      <c r="Q15" s="32">
        <v>-1595</v>
      </c>
      <c r="R15" s="32">
        <v>0</v>
      </c>
    </row>
    <row r="16" spans="1:20" x14ac:dyDescent="0.3">
      <c r="A16" t="s">
        <v>44</v>
      </c>
      <c r="B16">
        <v>62</v>
      </c>
      <c r="C16" s="32">
        <v>1252.5833333333301</v>
      </c>
      <c r="D16" s="32">
        <v>3654350483</v>
      </c>
      <c r="E16" s="32">
        <v>134883511.84999999</v>
      </c>
      <c r="F16" s="32">
        <v>322974418.29000002</v>
      </c>
      <c r="G16" s="32">
        <v>11278187.689999999</v>
      </c>
      <c r="H16" s="32">
        <v>0</v>
      </c>
      <c r="I16" s="32">
        <v>24650458.329999998</v>
      </c>
      <c r="J16" s="32">
        <v>6682606.2800000003</v>
      </c>
      <c r="K16" s="32">
        <v>0</v>
      </c>
      <c r="L16" s="32">
        <v>2716531.83</v>
      </c>
      <c r="M16" s="32">
        <v>120376168.44</v>
      </c>
      <c r="N16" s="32">
        <v>0</v>
      </c>
      <c r="O16" s="32">
        <v>7707369.2699999996</v>
      </c>
      <c r="P16" s="32">
        <v>14679584.6</v>
      </c>
      <c r="Q16" s="32">
        <v>-1001011.78</v>
      </c>
      <c r="R16" s="32">
        <v>0</v>
      </c>
    </row>
    <row r="17" spans="1:19" x14ac:dyDescent="0.3">
      <c r="A17" t="s">
        <v>45</v>
      </c>
      <c r="B17">
        <v>63</v>
      </c>
      <c r="C17" s="32">
        <v>33.8333333333333</v>
      </c>
      <c r="D17" s="32">
        <v>454635223</v>
      </c>
      <c r="E17" s="32">
        <v>14705326.279999999</v>
      </c>
      <c r="F17" s="32">
        <v>36902268.979999997</v>
      </c>
      <c r="G17" s="32">
        <v>1351709.87</v>
      </c>
      <c r="H17" s="32">
        <v>0</v>
      </c>
      <c r="I17" s="32">
        <v>2714625.97</v>
      </c>
      <c r="J17" s="32">
        <v>727435.5</v>
      </c>
      <c r="K17" s="32">
        <v>0</v>
      </c>
      <c r="L17" s="32">
        <v>208338.56</v>
      </c>
      <c r="M17" s="32">
        <v>14847889.99</v>
      </c>
      <c r="N17" s="32">
        <v>0</v>
      </c>
      <c r="O17" s="32">
        <v>886033.14</v>
      </c>
      <c r="P17" s="32">
        <v>1460909.67</v>
      </c>
      <c r="Q17" s="32">
        <v>-743638.73</v>
      </c>
      <c r="R17" s="32">
        <v>0</v>
      </c>
    </row>
    <row r="18" spans="1:19" x14ac:dyDescent="0.3">
      <c r="A18" t="s">
        <v>46</v>
      </c>
      <c r="B18">
        <v>64</v>
      </c>
      <c r="C18" s="53">
        <v>1029.25</v>
      </c>
      <c r="D18" s="32">
        <v>4314969008</v>
      </c>
      <c r="E18" s="32">
        <v>122617735.19</v>
      </c>
      <c r="F18" s="32">
        <v>325885514.99000001</v>
      </c>
      <c r="G18" s="32">
        <v>9535650</v>
      </c>
      <c r="H18" s="32">
        <v>-0.67</v>
      </c>
      <c r="I18" s="32">
        <v>20840079.18</v>
      </c>
      <c r="J18" s="32">
        <v>7896508.8899999997</v>
      </c>
      <c r="K18" s="32">
        <v>0</v>
      </c>
      <c r="L18" s="32">
        <v>3210309.53</v>
      </c>
      <c r="M18" s="32">
        <v>139311455.00999999</v>
      </c>
      <c r="N18" s="32">
        <v>0</v>
      </c>
      <c r="O18" s="32">
        <v>7779780.04</v>
      </c>
      <c r="P18" s="32">
        <v>14693997.82</v>
      </c>
      <c r="Q18" s="32">
        <v>-7657370.3899999997</v>
      </c>
      <c r="R18" s="32">
        <v>0</v>
      </c>
    </row>
    <row r="19" spans="1:19" x14ac:dyDescent="0.3">
      <c r="A19" t="s">
        <v>47</v>
      </c>
      <c r="B19">
        <v>65</v>
      </c>
      <c r="C19" s="53">
        <v>68.0833333333333</v>
      </c>
      <c r="D19" s="32">
        <v>1007281591</v>
      </c>
      <c r="E19" s="32">
        <v>26684658.129999999</v>
      </c>
      <c r="F19" s="32">
        <v>72259912.890000001</v>
      </c>
      <c r="G19" s="32">
        <v>2215073.19</v>
      </c>
      <c r="H19" s="32">
        <v>0</v>
      </c>
      <c r="I19" s="32">
        <v>4447317.49</v>
      </c>
      <c r="J19" s="32">
        <v>1611650.52</v>
      </c>
      <c r="K19" s="32">
        <v>0</v>
      </c>
      <c r="L19" s="32">
        <v>461658.72</v>
      </c>
      <c r="M19" s="32">
        <v>31676869.199999999</v>
      </c>
      <c r="N19" s="32">
        <v>0</v>
      </c>
      <c r="O19" s="32">
        <v>1720439.86</v>
      </c>
      <c r="P19" s="32">
        <v>3442245.78</v>
      </c>
      <c r="Q19" s="32">
        <v>-1489504.93</v>
      </c>
      <c r="R19" s="32">
        <v>0</v>
      </c>
    </row>
    <row r="20" spans="1:19" x14ac:dyDescent="0.3">
      <c r="A20" t="s">
        <v>48</v>
      </c>
      <c r="B20">
        <v>68</v>
      </c>
      <c r="C20" s="53">
        <v>415229.83333333302</v>
      </c>
      <c r="D20" s="32">
        <v>5874952797</v>
      </c>
      <c r="E20" s="32">
        <v>337657762.94999999</v>
      </c>
      <c r="F20" s="32">
        <v>649708151.50999999</v>
      </c>
      <c r="G20" s="32">
        <v>16785519.510000002</v>
      </c>
      <c r="H20" s="32">
        <v>13.22</v>
      </c>
      <c r="I20" s="32">
        <v>39067753.890000001</v>
      </c>
      <c r="J20" s="32">
        <v>11220648.789999999</v>
      </c>
      <c r="K20" s="32">
        <v>0</v>
      </c>
      <c r="L20" s="32">
        <v>6404363.6900000004</v>
      </c>
      <c r="M20" s="32">
        <v>193860457.19999999</v>
      </c>
      <c r="N20" s="32">
        <v>0</v>
      </c>
      <c r="O20" s="32">
        <v>15512611.960000001</v>
      </c>
      <c r="P20" s="32">
        <v>29199020.300000001</v>
      </c>
      <c r="Q20" s="32">
        <v>-93.31</v>
      </c>
      <c r="R20" s="32">
        <v>0</v>
      </c>
    </row>
    <row r="21" spans="1:19" x14ac:dyDescent="0.3">
      <c r="A21" t="s">
        <v>49</v>
      </c>
      <c r="B21">
        <v>69</v>
      </c>
      <c r="C21" s="53">
        <v>484.66666666666703</v>
      </c>
      <c r="D21" s="32">
        <v>16736886</v>
      </c>
      <c r="E21" s="32">
        <v>877235.16</v>
      </c>
      <c r="F21" s="32">
        <v>1740366.54</v>
      </c>
      <c r="G21" s="32">
        <v>50361.77</v>
      </c>
      <c r="H21" s="32">
        <v>0</v>
      </c>
      <c r="I21" s="32">
        <v>111324.01</v>
      </c>
      <c r="J21" s="32">
        <v>31968.29</v>
      </c>
      <c r="K21" s="32">
        <v>0</v>
      </c>
      <c r="L21" s="32">
        <v>18126.57</v>
      </c>
      <c r="M21" s="32">
        <v>534724.87</v>
      </c>
      <c r="N21" s="32">
        <v>0</v>
      </c>
      <c r="O21" s="32">
        <v>41636.14</v>
      </c>
      <c r="P21" s="32">
        <v>74989.73</v>
      </c>
      <c r="Q21" s="32">
        <v>-49.43</v>
      </c>
      <c r="R21" s="32">
        <v>0</v>
      </c>
    </row>
    <row r="22" spans="1:19" x14ac:dyDescent="0.3">
      <c r="A22" t="s">
        <v>50</v>
      </c>
      <c r="B22">
        <v>70</v>
      </c>
      <c r="C22" s="53">
        <v>3816</v>
      </c>
      <c r="D22" s="32">
        <v>2136995685</v>
      </c>
      <c r="E22" s="32">
        <v>71803811.700000003</v>
      </c>
      <c r="F22" s="32">
        <v>174352899.78999999</v>
      </c>
      <c r="G22" s="32">
        <v>5088821.93</v>
      </c>
      <c r="H22" s="32">
        <v>0</v>
      </c>
      <c r="I22" s="32">
        <v>10835239.640000001</v>
      </c>
      <c r="J22" s="32">
        <v>3932124.82</v>
      </c>
      <c r="K22" s="32">
        <v>0</v>
      </c>
      <c r="L22" s="32">
        <v>1662664.69</v>
      </c>
      <c r="M22" s="32">
        <v>68981146.569999993</v>
      </c>
      <c r="N22" s="32">
        <v>0</v>
      </c>
      <c r="O22" s="32">
        <v>4161635.51</v>
      </c>
      <c r="P22" s="32">
        <v>7887454.9299999997</v>
      </c>
      <c r="Q22" s="32">
        <v>-3824172.47</v>
      </c>
      <c r="R22" s="32">
        <v>0</v>
      </c>
      <c r="S22" s="54">
        <f>SUM(C20:C22)</f>
        <v>419530.49999999971</v>
      </c>
    </row>
    <row r="23" spans="1:19" x14ac:dyDescent="0.3">
      <c r="A23" t="s">
        <v>51</v>
      </c>
      <c r="B23">
        <v>71</v>
      </c>
      <c r="C23" s="32">
        <v>1</v>
      </c>
      <c r="D23" s="32">
        <v>22752800</v>
      </c>
      <c r="E23" s="32">
        <v>666623.78</v>
      </c>
      <c r="F23" s="32">
        <v>1685698.39</v>
      </c>
      <c r="G23" s="32">
        <v>62147.040000000001</v>
      </c>
      <c r="H23" s="32">
        <v>0</v>
      </c>
      <c r="I23" s="32">
        <v>124775.84</v>
      </c>
      <c r="J23" s="32">
        <v>36404.480000000003</v>
      </c>
      <c r="K23" s="32">
        <v>0</v>
      </c>
      <c r="L23" s="32">
        <v>10484.08</v>
      </c>
      <c r="M23" s="32">
        <v>743120.74</v>
      </c>
      <c r="N23" s="32">
        <v>0</v>
      </c>
      <c r="O23" s="32">
        <v>42142.43</v>
      </c>
      <c r="P23" s="32">
        <v>0</v>
      </c>
      <c r="Q23" s="32">
        <v>-64973.83</v>
      </c>
      <c r="R23" s="32">
        <v>0</v>
      </c>
    </row>
    <row r="24" spans="1:19" x14ac:dyDescent="0.3">
      <c r="A24" t="s">
        <v>52</v>
      </c>
      <c r="B24">
        <v>72</v>
      </c>
      <c r="C24" s="53">
        <v>95224.166666666701</v>
      </c>
      <c r="D24" s="32">
        <v>21316382676</v>
      </c>
      <c r="E24" s="32">
        <v>896964649.88999999</v>
      </c>
      <c r="F24" s="32">
        <v>2001159410.21</v>
      </c>
      <c r="G24" s="32">
        <v>64425304.189999998</v>
      </c>
      <c r="H24" s="32">
        <v>0</v>
      </c>
      <c r="I24" s="32">
        <v>142289363.66</v>
      </c>
      <c r="J24" s="32">
        <v>39223655.109999999</v>
      </c>
      <c r="K24" s="32">
        <v>0</v>
      </c>
      <c r="L24" s="32">
        <v>16598441.18</v>
      </c>
      <c r="M24" s="32">
        <v>703232003.85000002</v>
      </c>
      <c r="N24" s="32">
        <v>0</v>
      </c>
      <c r="O24" s="32">
        <v>47762381.68</v>
      </c>
      <c r="P24" s="32">
        <v>90663610.650000006</v>
      </c>
      <c r="Q24" s="32">
        <v>-378615.24</v>
      </c>
      <c r="R24" s="32">
        <v>0</v>
      </c>
    </row>
    <row r="25" spans="1:19" x14ac:dyDescent="0.3">
      <c r="A25" t="s">
        <v>53</v>
      </c>
      <c r="B25">
        <v>73</v>
      </c>
      <c r="C25" s="32">
        <v>24.5833333333333</v>
      </c>
      <c r="D25" s="32">
        <v>84805638</v>
      </c>
      <c r="E25" s="32">
        <v>2938613.79</v>
      </c>
      <c r="F25" s="32">
        <v>7274013.0199999996</v>
      </c>
      <c r="G25" s="32">
        <v>285312.21000000002</v>
      </c>
      <c r="H25" s="32">
        <v>0</v>
      </c>
      <c r="I25" s="32">
        <v>632312.78</v>
      </c>
      <c r="J25" s="32">
        <v>153744.39000000001</v>
      </c>
      <c r="K25" s="32">
        <v>0</v>
      </c>
      <c r="L25" s="32">
        <v>63175.98</v>
      </c>
      <c r="M25" s="32">
        <v>2812170.67</v>
      </c>
      <c r="N25" s="32">
        <v>0</v>
      </c>
      <c r="O25" s="32">
        <v>176546.74</v>
      </c>
      <c r="P25" s="32">
        <v>212136.46</v>
      </c>
      <c r="Q25" s="32">
        <v>-392138.76</v>
      </c>
      <c r="R25" s="32">
        <v>0</v>
      </c>
    </row>
    <row r="26" spans="1:19" x14ac:dyDescent="0.3">
      <c r="A26" t="s">
        <v>54</v>
      </c>
      <c r="B26">
        <v>74</v>
      </c>
      <c r="C26" s="32">
        <v>10.3333333333333</v>
      </c>
      <c r="D26" s="32">
        <v>55066140</v>
      </c>
      <c r="E26" s="32">
        <v>1513695.45</v>
      </c>
      <c r="F26" s="32">
        <v>4069339.54</v>
      </c>
      <c r="G26" s="32">
        <v>121353.82</v>
      </c>
      <c r="H26" s="32">
        <v>0</v>
      </c>
      <c r="I26" s="32">
        <v>265142.8</v>
      </c>
      <c r="J26" s="32">
        <v>100771.07</v>
      </c>
      <c r="K26" s="32">
        <v>0</v>
      </c>
      <c r="L26" s="32">
        <v>41038.03</v>
      </c>
      <c r="M26" s="32">
        <v>1762877.4399999999</v>
      </c>
      <c r="N26" s="32">
        <v>0</v>
      </c>
      <c r="O26" s="32">
        <v>97560.89</v>
      </c>
      <c r="P26" s="32">
        <v>166900.04</v>
      </c>
      <c r="Q26" s="32">
        <v>-135426.26</v>
      </c>
      <c r="R26" s="32">
        <v>0</v>
      </c>
    </row>
    <row r="27" spans="1:19" x14ac:dyDescent="0.3">
      <c r="A27" t="s">
        <v>55</v>
      </c>
      <c r="B27">
        <v>75</v>
      </c>
      <c r="C27" s="32">
        <v>4.75</v>
      </c>
      <c r="D27" s="32">
        <v>61221600</v>
      </c>
      <c r="E27" s="32">
        <v>1756932.12</v>
      </c>
      <c r="F27" s="32">
        <v>4664711.62</v>
      </c>
      <c r="G27" s="32">
        <v>159478.22</v>
      </c>
      <c r="H27" s="32">
        <v>0</v>
      </c>
      <c r="I27" s="32">
        <v>320192.71999999997</v>
      </c>
      <c r="J27" s="32">
        <v>97954.559999999998</v>
      </c>
      <c r="K27" s="32">
        <v>0</v>
      </c>
      <c r="L27" s="32">
        <v>28006.05</v>
      </c>
      <c r="M27" s="32">
        <v>1923818.37</v>
      </c>
      <c r="N27" s="32">
        <v>0</v>
      </c>
      <c r="O27" s="32">
        <v>109907.15</v>
      </c>
      <c r="P27" s="32">
        <v>268422.43</v>
      </c>
      <c r="Q27" s="32">
        <v>-133060</v>
      </c>
      <c r="R27" s="32">
        <v>0</v>
      </c>
    </row>
    <row r="28" spans="1:19" x14ac:dyDescent="0.3">
      <c r="A28" t="s">
        <v>12</v>
      </c>
      <c r="B28">
        <v>80</v>
      </c>
      <c r="C28" s="53">
        <v>27</v>
      </c>
      <c r="D28" s="32">
        <v>91405382</v>
      </c>
      <c r="E28" s="32">
        <v>3825285.06</v>
      </c>
      <c r="F28" s="32">
        <v>8471857.3499999996</v>
      </c>
      <c r="G28" s="32">
        <v>265843.94</v>
      </c>
      <c r="H28" s="32">
        <v>0</v>
      </c>
      <c r="I28" s="32">
        <v>591205.18000000005</v>
      </c>
      <c r="J28" s="32">
        <v>166357.81</v>
      </c>
      <c r="K28" s="32">
        <v>0</v>
      </c>
      <c r="L28" s="32">
        <v>75756.160000000003</v>
      </c>
      <c r="M28" s="32">
        <v>2986283.87</v>
      </c>
      <c r="N28" s="32">
        <v>0</v>
      </c>
      <c r="O28" s="32">
        <v>202839.1</v>
      </c>
      <c r="P28" s="32">
        <v>358286.23</v>
      </c>
      <c r="Q28" s="32">
        <v>0</v>
      </c>
      <c r="R28" s="32">
        <v>0</v>
      </c>
    </row>
    <row r="29" spans="1:19" x14ac:dyDescent="0.3">
      <c r="A29" t="s">
        <v>56</v>
      </c>
      <c r="B29">
        <v>82</v>
      </c>
      <c r="C29" s="32">
        <v>1</v>
      </c>
      <c r="D29" s="32">
        <v>14336000</v>
      </c>
      <c r="E29" s="32">
        <v>332012.32</v>
      </c>
      <c r="F29" s="32">
        <v>997952.16</v>
      </c>
      <c r="G29" s="32">
        <v>45331</v>
      </c>
      <c r="H29" s="32">
        <v>0</v>
      </c>
      <c r="I29" s="32">
        <v>93515</v>
      </c>
      <c r="J29" s="32">
        <v>22364.16</v>
      </c>
      <c r="K29" s="32">
        <v>0</v>
      </c>
      <c r="L29" s="32">
        <v>898.8</v>
      </c>
      <c r="M29" s="32">
        <v>423886.02</v>
      </c>
      <c r="N29" s="32">
        <v>0</v>
      </c>
      <c r="O29" s="32">
        <v>23538.62</v>
      </c>
      <c r="P29" s="32">
        <v>56406.239999999998</v>
      </c>
      <c r="Q29" s="32">
        <v>-47039.08</v>
      </c>
      <c r="R29" s="32">
        <v>0</v>
      </c>
    </row>
    <row r="30" spans="1:19" x14ac:dyDescent="0.3">
      <c r="A30" t="s">
        <v>57</v>
      </c>
      <c r="B30">
        <v>85</v>
      </c>
      <c r="C30" s="53">
        <v>13</v>
      </c>
      <c r="D30" s="32">
        <v>57680521</v>
      </c>
      <c r="E30" s="32">
        <v>3417656.99</v>
      </c>
      <c r="F30" s="32">
        <v>6901947.7199999997</v>
      </c>
      <c r="G30" s="32">
        <v>410188.86</v>
      </c>
      <c r="H30" s="32">
        <v>0</v>
      </c>
      <c r="I30" s="32">
        <v>892150.98</v>
      </c>
      <c r="J30" s="32">
        <v>99787.25</v>
      </c>
      <c r="K30" s="32">
        <v>0</v>
      </c>
      <c r="L30" s="32">
        <v>3471.48</v>
      </c>
      <c r="M30" s="32">
        <v>1762479.3</v>
      </c>
      <c r="N30" s="32">
        <v>0</v>
      </c>
      <c r="O30" s="32">
        <v>168864.87</v>
      </c>
      <c r="P30" s="32">
        <v>147347.99</v>
      </c>
      <c r="Q30" s="32">
        <v>0</v>
      </c>
      <c r="R30" s="32">
        <v>0</v>
      </c>
    </row>
    <row r="31" spans="1:19" x14ac:dyDescent="0.3">
      <c r="A31" t="s">
        <v>17</v>
      </c>
      <c r="B31">
        <v>86</v>
      </c>
      <c r="C31" s="53">
        <v>869.58333333333303</v>
      </c>
      <c r="D31" s="32">
        <v>30903259</v>
      </c>
      <c r="E31" s="32">
        <v>1390422.01</v>
      </c>
      <c r="F31" s="32">
        <v>2921052.46</v>
      </c>
      <c r="G31" s="32">
        <v>80251.100000000006</v>
      </c>
      <c r="H31" s="32">
        <v>20.6</v>
      </c>
      <c r="I31" s="32">
        <v>163818.51999999999</v>
      </c>
      <c r="J31" s="32">
        <v>46742.33</v>
      </c>
      <c r="K31" s="32">
        <v>0</v>
      </c>
      <c r="L31" s="32">
        <v>14088.91</v>
      </c>
      <c r="M31" s="32">
        <v>1018952.62</v>
      </c>
      <c r="N31" s="32">
        <v>0</v>
      </c>
      <c r="O31" s="32">
        <v>69596.070000000007</v>
      </c>
      <c r="P31" s="32">
        <v>137160.29999999999</v>
      </c>
      <c r="Q31" s="32">
        <v>1390422.01</v>
      </c>
      <c r="R31" s="32">
        <v>0</v>
      </c>
    </row>
    <row r="32" spans="1:19" x14ac:dyDescent="0.3">
      <c r="A32" t="s">
        <v>16</v>
      </c>
      <c r="B32">
        <v>87</v>
      </c>
      <c r="C32" s="53">
        <v>8571.1666666666697</v>
      </c>
      <c r="D32" s="32">
        <v>517147145</v>
      </c>
      <c r="E32" s="32">
        <v>79662502.480000004</v>
      </c>
      <c r="F32" s="32">
        <v>107127831.67</v>
      </c>
      <c r="G32" s="32">
        <v>883996.45</v>
      </c>
      <c r="H32" s="32">
        <v>-2304.7199999999998</v>
      </c>
      <c r="I32" s="32">
        <v>822415.45</v>
      </c>
      <c r="J32" s="32">
        <v>361952.78</v>
      </c>
      <c r="K32" s="32">
        <v>0</v>
      </c>
      <c r="L32" s="32">
        <v>3979802.54</v>
      </c>
      <c r="M32" s="32">
        <v>15609468.09</v>
      </c>
      <c r="N32" s="32">
        <v>0</v>
      </c>
      <c r="O32" s="32">
        <v>903146.67</v>
      </c>
      <c r="P32" s="32">
        <v>4906851.93</v>
      </c>
      <c r="Q32" s="32">
        <v>79662502.480000004</v>
      </c>
      <c r="R32" s="32">
        <v>0</v>
      </c>
    </row>
    <row r="33" spans="1:18" x14ac:dyDescent="0.3">
      <c r="A33" t="s">
        <v>58</v>
      </c>
      <c r="B33">
        <v>90</v>
      </c>
      <c r="C33" s="53">
        <v>6</v>
      </c>
      <c r="D33" s="32">
        <v>146978413</v>
      </c>
      <c r="E33" s="32">
        <v>3513522.66</v>
      </c>
      <c r="F33" s="32">
        <v>10403591.32</v>
      </c>
      <c r="G33" s="32">
        <v>409267.43</v>
      </c>
      <c r="H33" s="32">
        <v>0</v>
      </c>
      <c r="I33" s="32">
        <v>844292.95</v>
      </c>
      <c r="J33" s="32">
        <v>229286.3</v>
      </c>
      <c r="K33" s="32">
        <v>0</v>
      </c>
      <c r="L33" s="32">
        <v>9070.36</v>
      </c>
      <c r="M33" s="32">
        <v>4589653.0999999996</v>
      </c>
      <c r="N33" s="32">
        <v>0</v>
      </c>
      <c r="O33" s="32">
        <v>246027.82</v>
      </c>
      <c r="P33" s="32">
        <v>562470.69999999995</v>
      </c>
      <c r="Q33" s="32">
        <v>0</v>
      </c>
      <c r="R33" s="32">
        <v>0</v>
      </c>
    </row>
    <row r="34" spans="1:18" x14ac:dyDescent="0.3">
      <c r="A34" t="s">
        <v>59</v>
      </c>
      <c r="B34">
        <v>91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</row>
    <row r="35" spans="1:18" x14ac:dyDescent="0.3">
      <c r="A35" t="s">
        <v>144</v>
      </c>
      <c r="B35">
        <v>145</v>
      </c>
      <c r="C35" s="32">
        <v>108.333333333333</v>
      </c>
      <c r="D35" s="32">
        <v>3016014</v>
      </c>
      <c r="E35" s="32">
        <v>139314.84</v>
      </c>
      <c r="F35" s="32">
        <v>306717.65000000002</v>
      </c>
      <c r="G35" s="32">
        <v>10161.09</v>
      </c>
      <c r="H35" s="32">
        <v>0</v>
      </c>
      <c r="I35" s="32">
        <v>23710.19</v>
      </c>
      <c r="J35" s="32">
        <v>6756.06</v>
      </c>
      <c r="K35" s="32">
        <v>0</v>
      </c>
      <c r="L35" s="32">
        <v>3653.95</v>
      </c>
      <c r="M35" s="32">
        <v>102245.63</v>
      </c>
      <c r="N35" s="32">
        <v>0</v>
      </c>
      <c r="O35" s="32">
        <v>7329.32</v>
      </c>
      <c r="P35" s="32">
        <v>13546.57</v>
      </c>
      <c r="Q35" s="32">
        <v>0</v>
      </c>
      <c r="R35" s="32">
        <v>0</v>
      </c>
    </row>
    <row r="36" spans="1:18" x14ac:dyDescent="0.3">
      <c r="A36" t="s">
        <v>60</v>
      </c>
      <c r="B36">
        <v>164</v>
      </c>
      <c r="C36" s="32">
        <v>275.91666666666703</v>
      </c>
      <c r="D36" s="32">
        <v>1362337529</v>
      </c>
      <c r="E36" s="32">
        <v>38586610.579999998</v>
      </c>
      <c r="F36" s="32">
        <v>102243981.14</v>
      </c>
      <c r="G36" s="32">
        <v>2804232.13</v>
      </c>
      <c r="H36" s="32">
        <v>0</v>
      </c>
      <c r="I36" s="32">
        <v>6129208.0899999999</v>
      </c>
      <c r="J36" s="32">
        <v>2493131.81</v>
      </c>
      <c r="K36" s="32">
        <v>0</v>
      </c>
      <c r="L36" s="32">
        <v>1014308.49</v>
      </c>
      <c r="M36" s="32">
        <v>43948722.210000001</v>
      </c>
      <c r="N36" s="32">
        <v>0</v>
      </c>
      <c r="O36" s="32">
        <v>2435285.0699999998</v>
      </c>
      <c r="P36" s="32">
        <v>4832482.76</v>
      </c>
      <c r="Q36" s="32">
        <v>-778313.99</v>
      </c>
      <c r="R36" s="32">
        <v>0</v>
      </c>
    </row>
    <row r="37" spans="1:18" x14ac:dyDescent="0.3">
      <c r="A37" t="s">
        <v>61</v>
      </c>
      <c r="B37">
        <v>165</v>
      </c>
      <c r="C37" s="32">
        <v>31.0833333333333</v>
      </c>
      <c r="D37" s="32">
        <v>804475117</v>
      </c>
      <c r="E37" s="32">
        <v>21674241.539999999</v>
      </c>
      <c r="F37" s="32">
        <v>58099963.25</v>
      </c>
      <c r="G37" s="32">
        <v>1709210.01</v>
      </c>
      <c r="H37" s="32">
        <v>0</v>
      </c>
      <c r="I37" s="32">
        <v>3431669.71</v>
      </c>
      <c r="J37" s="32">
        <v>1287160.23</v>
      </c>
      <c r="K37" s="32">
        <v>0</v>
      </c>
      <c r="L37" s="32">
        <v>368622.86</v>
      </c>
      <c r="M37" s="32">
        <v>25639869.670000002</v>
      </c>
      <c r="N37" s="32">
        <v>0</v>
      </c>
      <c r="O37" s="32">
        <v>1387454.42</v>
      </c>
      <c r="P37" s="32">
        <v>2601734.81</v>
      </c>
      <c r="Q37" s="32">
        <v>-178371.83</v>
      </c>
      <c r="R37" s="32">
        <v>0</v>
      </c>
    </row>
    <row r="38" spans="1:18" x14ac:dyDescent="0.3">
      <c r="A38" t="s">
        <v>7</v>
      </c>
      <c r="B38">
        <v>168</v>
      </c>
      <c r="C38" s="53">
        <v>6943</v>
      </c>
      <c r="D38" s="32">
        <v>83883616</v>
      </c>
      <c r="E38" s="32">
        <v>4712141.33</v>
      </c>
      <c r="F38" s="32">
        <v>8930771.6199999992</v>
      </c>
      <c r="G38" s="32">
        <v>216371.31</v>
      </c>
      <c r="H38" s="32">
        <v>0</v>
      </c>
      <c r="I38" s="32">
        <v>452958.64</v>
      </c>
      <c r="J38" s="32">
        <v>128616.73</v>
      </c>
      <c r="K38" s="32">
        <v>0</v>
      </c>
      <c r="L38" s="32">
        <v>38790.83</v>
      </c>
      <c r="M38" s="32">
        <v>2783884.33</v>
      </c>
      <c r="N38" s="32">
        <v>0</v>
      </c>
      <c r="O38" s="32">
        <v>213656.24</v>
      </c>
      <c r="P38" s="32">
        <v>384352.21</v>
      </c>
      <c r="Q38" s="32">
        <v>0</v>
      </c>
      <c r="R38" s="32">
        <v>0</v>
      </c>
    </row>
    <row r="39" spans="1:18" x14ac:dyDescent="0.3">
      <c r="A39" t="s">
        <v>62</v>
      </c>
      <c r="B39">
        <v>170</v>
      </c>
      <c r="C39" s="32">
        <v>714.83333333333303</v>
      </c>
      <c r="D39" s="32">
        <v>955944176</v>
      </c>
      <c r="E39" s="32">
        <v>29170097.510000002</v>
      </c>
      <c r="F39" s="32">
        <v>73090068.340000004</v>
      </c>
      <c r="G39" s="32">
        <v>1808799.78</v>
      </c>
      <c r="H39" s="32">
        <v>0</v>
      </c>
      <c r="I39" s="32">
        <v>3850467.29</v>
      </c>
      <c r="J39" s="32">
        <v>1758952.68</v>
      </c>
      <c r="K39" s="32">
        <v>0</v>
      </c>
      <c r="L39" s="32">
        <v>741218.8</v>
      </c>
      <c r="M39" s="32">
        <v>30864235.73</v>
      </c>
      <c r="N39" s="32">
        <v>0</v>
      </c>
      <c r="O39" s="32">
        <v>1748556.42</v>
      </c>
      <c r="P39" s="32">
        <v>3147740.13</v>
      </c>
      <c r="Q39" s="32">
        <v>-934207.6</v>
      </c>
      <c r="R39" s="32">
        <v>0</v>
      </c>
    </row>
    <row r="40" spans="1:18" x14ac:dyDescent="0.3">
      <c r="A40" t="s">
        <v>63</v>
      </c>
      <c r="B40">
        <v>264</v>
      </c>
      <c r="C40" s="32">
        <v>373.41666666666703</v>
      </c>
      <c r="D40" s="32">
        <v>862835365</v>
      </c>
      <c r="E40" s="32">
        <v>36971592.350000001</v>
      </c>
      <c r="F40" s="32">
        <v>83190744.859999999</v>
      </c>
      <c r="G40" s="32">
        <v>3276232.86</v>
      </c>
      <c r="H40" s="32">
        <v>0</v>
      </c>
      <c r="I40" s="32">
        <v>7157906.5999999996</v>
      </c>
      <c r="J40" s="32">
        <v>1578992.94</v>
      </c>
      <c r="K40" s="32">
        <v>0</v>
      </c>
      <c r="L40" s="32">
        <v>641014.67000000004</v>
      </c>
      <c r="M40" s="32">
        <v>27942620.289999999</v>
      </c>
      <c r="N40" s="32">
        <v>0</v>
      </c>
      <c r="O40" s="32">
        <v>1988930.23</v>
      </c>
      <c r="P40" s="32">
        <v>3633454.92</v>
      </c>
      <c r="Q40" s="32">
        <v>-13154.49</v>
      </c>
      <c r="R40" s="32">
        <v>0</v>
      </c>
    </row>
    <row r="41" spans="1:18" x14ac:dyDescent="0.3">
      <c r="A41" t="s">
        <v>64</v>
      </c>
      <c r="B41">
        <v>265</v>
      </c>
      <c r="C41" s="32">
        <v>4.0833333333333304</v>
      </c>
      <c r="D41" s="32">
        <v>35135616</v>
      </c>
      <c r="E41" s="32">
        <v>1235437.23</v>
      </c>
      <c r="F41" s="32">
        <v>2966994.27</v>
      </c>
      <c r="G41" s="32">
        <v>111196.71</v>
      </c>
      <c r="H41" s="32">
        <v>0</v>
      </c>
      <c r="I41" s="32">
        <v>223255.41</v>
      </c>
      <c r="J41" s="32">
        <v>56216.98</v>
      </c>
      <c r="K41" s="32">
        <v>0</v>
      </c>
      <c r="L41" s="32">
        <v>15368.14</v>
      </c>
      <c r="M41" s="32">
        <v>1136661.68</v>
      </c>
      <c r="N41" s="32">
        <v>0</v>
      </c>
      <c r="O41" s="32">
        <v>71234.22</v>
      </c>
      <c r="P41" s="32">
        <v>117623.9</v>
      </c>
      <c r="Q41" s="32">
        <v>-1857.62</v>
      </c>
      <c r="R41" s="32">
        <v>0</v>
      </c>
    </row>
    <row r="42" spans="1:18" x14ac:dyDescent="0.3">
      <c r="A42" t="s">
        <v>65</v>
      </c>
      <c r="B42">
        <v>270</v>
      </c>
      <c r="C42" s="32">
        <v>1656.5833333333301</v>
      </c>
      <c r="D42" s="32">
        <v>708226744</v>
      </c>
      <c r="E42" s="32">
        <v>33171931.109999999</v>
      </c>
      <c r="F42" s="32">
        <v>71020881.260000005</v>
      </c>
      <c r="G42" s="32">
        <v>2692718.8</v>
      </c>
      <c r="H42" s="32">
        <v>0</v>
      </c>
      <c r="I42" s="32">
        <v>5746351.8200000003</v>
      </c>
      <c r="J42" s="32">
        <v>1302757.3</v>
      </c>
      <c r="K42" s="32">
        <v>0</v>
      </c>
      <c r="L42" s="32">
        <v>549441.77</v>
      </c>
      <c r="M42" s="32">
        <v>22910630.600000001</v>
      </c>
      <c r="N42" s="32">
        <v>0</v>
      </c>
      <c r="O42" s="32">
        <v>1701892.72</v>
      </c>
      <c r="P42" s="32">
        <v>2945157.14</v>
      </c>
      <c r="Q42" s="32">
        <v>-2522.92</v>
      </c>
      <c r="R42" s="32">
        <v>0</v>
      </c>
    </row>
    <row r="43" spans="1:18" x14ac:dyDescent="0.3">
      <c r="A43" t="s">
        <v>66</v>
      </c>
      <c r="B43">
        <v>364</v>
      </c>
      <c r="C43" s="32">
        <v>18.1666666666667</v>
      </c>
      <c r="D43" s="32">
        <v>36719920</v>
      </c>
      <c r="E43" s="32">
        <v>1221969.98</v>
      </c>
      <c r="F43" s="32">
        <v>2940138.43</v>
      </c>
      <c r="G43" s="32">
        <v>95608.85</v>
      </c>
      <c r="H43" s="32">
        <v>0</v>
      </c>
      <c r="I43" s="32">
        <v>208113.88</v>
      </c>
      <c r="J43" s="32">
        <v>67208.56</v>
      </c>
      <c r="K43" s="32">
        <v>0</v>
      </c>
      <c r="L43" s="32">
        <v>27483.51</v>
      </c>
      <c r="M43" s="32">
        <v>1133210.19</v>
      </c>
      <c r="N43" s="32">
        <v>0</v>
      </c>
      <c r="O43" s="32">
        <v>70604.91</v>
      </c>
      <c r="P43" s="32">
        <v>115938.55</v>
      </c>
      <c r="Q43" s="32">
        <v>-794.31</v>
      </c>
      <c r="R43" s="32">
        <v>0</v>
      </c>
    </row>
    <row r="44" spans="1:18" x14ac:dyDescent="0.3">
      <c r="A44" t="s">
        <v>67</v>
      </c>
      <c r="B44">
        <v>365</v>
      </c>
      <c r="C44" s="32">
        <v>8.5833333333333304</v>
      </c>
      <c r="D44" s="32">
        <v>96130080</v>
      </c>
      <c r="E44" s="32">
        <v>2660670.62</v>
      </c>
      <c r="F44" s="32">
        <v>6919941.6799999997</v>
      </c>
      <c r="G44" s="32">
        <v>215680.26</v>
      </c>
      <c r="H44" s="32">
        <v>0</v>
      </c>
      <c r="I44" s="32">
        <v>433032.46</v>
      </c>
      <c r="J44" s="32">
        <v>153808.10999999999</v>
      </c>
      <c r="K44" s="32">
        <v>0</v>
      </c>
      <c r="L44" s="32">
        <v>43808.37</v>
      </c>
      <c r="M44" s="32">
        <v>2874725.03</v>
      </c>
      <c r="N44" s="32">
        <v>0</v>
      </c>
      <c r="O44" s="32">
        <v>163633.82</v>
      </c>
      <c r="P44" s="32">
        <v>374583.01</v>
      </c>
      <c r="Q44" s="32">
        <v>-10113.040000000001</v>
      </c>
      <c r="R44" s="32">
        <v>0</v>
      </c>
    </row>
    <row r="45" spans="1:18" x14ac:dyDescent="0.3">
      <c r="A45" t="s">
        <v>68</v>
      </c>
      <c r="B45">
        <v>370</v>
      </c>
      <c r="C45" s="32">
        <v>70.75</v>
      </c>
      <c r="D45" s="32">
        <v>19514610</v>
      </c>
      <c r="E45" s="32">
        <v>852789.4</v>
      </c>
      <c r="F45" s="32">
        <v>1808874.8</v>
      </c>
      <c r="G45" s="32">
        <v>64514.92</v>
      </c>
      <c r="H45" s="32">
        <v>0</v>
      </c>
      <c r="I45" s="32">
        <v>137316.16</v>
      </c>
      <c r="J45" s="32">
        <v>35908.99</v>
      </c>
      <c r="K45" s="32">
        <v>0</v>
      </c>
      <c r="L45" s="32">
        <v>15202.89</v>
      </c>
      <c r="M45" s="32">
        <v>607136.42000000004</v>
      </c>
      <c r="N45" s="32">
        <v>0</v>
      </c>
      <c r="O45" s="32">
        <v>43919.71</v>
      </c>
      <c r="P45" s="32">
        <v>52086.31</v>
      </c>
      <c r="Q45" s="32">
        <v>0</v>
      </c>
      <c r="R45" s="32">
        <v>0</v>
      </c>
    </row>
    <row r="46" spans="1:18" x14ac:dyDescent="0.3">
      <c r="A46" t="s">
        <v>57</v>
      </c>
      <c r="B46">
        <v>851</v>
      </c>
      <c r="C46" s="53">
        <v>4</v>
      </c>
      <c r="D46" s="32">
        <v>35588</v>
      </c>
      <c r="E46" s="32">
        <v>49313.760000000002</v>
      </c>
      <c r="F46" s="32">
        <v>58621.53</v>
      </c>
      <c r="G46" s="32">
        <v>1770.5</v>
      </c>
      <c r="H46" s="32">
        <v>0</v>
      </c>
      <c r="I46" s="32">
        <v>4022.82</v>
      </c>
      <c r="J46" s="32">
        <v>59.79</v>
      </c>
      <c r="K46" s="32">
        <v>0</v>
      </c>
      <c r="L46" s="32">
        <v>59.6</v>
      </c>
      <c r="M46" s="32">
        <v>1264.33</v>
      </c>
      <c r="N46" s="32">
        <v>0</v>
      </c>
      <c r="O46" s="32">
        <v>1448.47</v>
      </c>
      <c r="P46" s="32">
        <v>682.26</v>
      </c>
      <c r="Q46" s="32">
        <v>0</v>
      </c>
      <c r="R46" s="32">
        <v>0</v>
      </c>
    </row>
    <row r="47" spans="1:18" x14ac:dyDescent="0.3">
      <c r="A47" t="s">
        <v>69</v>
      </c>
      <c r="B47">
        <v>853</v>
      </c>
      <c r="C47" s="53">
        <v>2</v>
      </c>
      <c r="D47" s="32">
        <v>15758458</v>
      </c>
      <c r="E47" s="32">
        <v>792966.71</v>
      </c>
      <c r="F47" s="32">
        <v>1640559.47</v>
      </c>
      <c r="G47" s="32">
        <v>47956.66</v>
      </c>
      <c r="H47" s="32">
        <v>0</v>
      </c>
      <c r="I47" s="32">
        <v>109498.72</v>
      </c>
      <c r="J47" s="32">
        <v>26474.25</v>
      </c>
      <c r="K47" s="32">
        <v>0</v>
      </c>
      <c r="L47" s="32">
        <v>27046.03</v>
      </c>
      <c r="M47" s="32">
        <v>503211.23</v>
      </c>
      <c r="N47" s="32">
        <v>0</v>
      </c>
      <c r="O47" s="32">
        <v>38644.94</v>
      </c>
      <c r="P47" s="32">
        <v>94760.93</v>
      </c>
      <c r="Q47" s="32">
        <v>0</v>
      </c>
      <c r="R47" s="32">
        <v>0</v>
      </c>
    </row>
    <row r="48" spans="1:18" x14ac:dyDescent="0.3">
      <c r="A48" s="33" t="s">
        <v>70</v>
      </c>
      <c r="C48" s="32">
        <f>SUM(C5:C47)</f>
        <v>4708818.5833333293</v>
      </c>
      <c r="D48" s="32">
        <f t="shared" ref="D48:R48" si="0">SUM(D5:D47)</f>
        <v>104389051746</v>
      </c>
      <c r="E48" s="32">
        <f t="shared" si="0"/>
        <v>5116168186.829999</v>
      </c>
      <c r="F48" s="32">
        <f t="shared" si="0"/>
        <v>10583918373.83</v>
      </c>
      <c r="G48" s="32">
        <f t="shared" si="0"/>
        <v>278565263.06000006</v>
      </c>
      <c r="H48" s="32">
        <f t="shared" si="0"/>
        <v>-2118.7599999999998</v>
      </c>
      <c r="I48" s="32">
        <f t="shared" si="0"/>
        <v>733744756.96000028</v>
      </c>
      <c r="J48" s="32">
        <f t="shared" si="0"/>
        <v>211704112.93999997</v>
      </c>
      <c r="K48" s="32">
        <f t="shared" si="0"/>
        <v>0</v>
      </c>
      <c r="L48" s="32">
        <f t="shared" si="0"/>
        <v>108743007.05999997</v>
      </c>
      <c r="M48" s="32">
        <f t="shared" si="0"/>
        <v>3418920455.8199992</v>
      </c>
      <c r="N48" s="32">
        <f t="shared" si="0"/>
        <v>0</v>
      </c>
      <c r="O48" s="32">
        <f t="shared" si="0"/>
        <v>251042424.89999992</v>
      </c>
      <c r="P48" s="32">
        <f t="shared" si="0"/>
        <v>465032285.02000004</v>
      </c>
      <c r="Q48" s="32">
        <f t="shared" si="0"/>
        <v>76556600.200000003</v>
      </c>
      <c r="R48" s="32">
        <f t="shared" si="0"/>
        <v>0</v>
      </c>
    </row>
    <row r="49" spans="1:20" x14ac:dyDescent="0.3">
      <c r="C49" s="32">
        <v>4708818.5833333293</v>
      </c>
      <c r="D49" s="32">
        <v>104389051746</v>
      </c>
      <c r="E49" s="32">
        <v>5114916869.5299988</v>
      </c>
      <c r="F49" s="32">
        <v>10583918373.83</v>
      </c>
      <c r="G49" s="32">
        <v>278565263.06000006</v>
      </c>
      <c r="H49" s="32">
        <v>-2118.7599999999998</v>
      </c>
      <c r="I49" s="32">
        <v>733744756.96000028</v>
      </c>
      <c r="J49" s="32">
        <v>211704112.93999997</v>
      </c>
      <c r="K49" s="32">
        <v>0</v>
      </c>
      <c r="L49" s="32">
        <v>108743007.05999997</v>
      </c>
      <c r="M49" s="32">
        <v>3418920455.8199992</v>
      </c>
      <c r="N49" s="32">
        <v>0</v>
      </c>
      <c r="O49" s="32">
        <v>251042424.89999992</v>
      </c>
      <c r="P49" s="32">
        <v>465032285.02000004</v>
      </c>
      <c r="Q49" s="32">
        <v>76556600.200000003</v>
      </c>
      <c r="R49" s="32">
        <v>0</v>
      </c>
    </row>
    <row r="53" spans="1:20" x14ac:dyDescent="0.3">
      <c r="A53" t="s">
        <v>71</v>
      </c>
      <c r="B53">
        <v>810</v>
      </c>
      <c r="C53" s="32">
        <v>1.5833333333333299</v>
      </c>
      <c r="D53" s="32">
        <v>493270000</v>
      </c>
      <c r="E53" s="32">
        <v>12552000</v>
      </c>
      <c r="F53" s="32">
        <v>29890463.329999998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17338463.329999998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</row>
    <row r="54" spans="1:20" x14ac:dyDescent="0.3">
      <c r="A54" t="s">
        <v>72</v>
      </c>
      <c r="B54">
        <v>840</v>
      </c>
      <c r="C54" s="32">
        <v>2.4166666666666701</v>
      </c>
      <c r="D54" s="32">
        <v>442390393</v>
      </c>
      <c r="E54" s="32">
        <v>7488519.3700000001</v>
      </c>
      <c r="F54" s="32">
        <v>21408954.129999999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13920434.76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</row>
    <row r="55" spans="1:20" x14ac:dyDescent="0.3">
      <c r="A55" t="s">
        <v>73</v>
      </c>
      <c r="B55">
        <v>940</v>
      </c>
      <c r="C55" s="32">
        <v>6.75</v>
      </c>
      <c r="D55" s="32">
        <v>4439178946</v>
      </c>
      <c r="E55" s="32">
        <v>167126078.13</v>
      </c>
      <c r="F55" s="32">
        <v>310530341.51999998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143404263.38999999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</row>
    <row r="56" spans="1:20" x14ac:dyDescent="0.3">
      <c r="A56" s="33" t="s">
        <v>150</v>
      </c>
      <c r="C56" s="32">
        <f>SUM(C53:C55)</f>
        <v>10.75</v>
      </c>
      <c r="D56" s="32">
        <f t="shared" ref="D56:R56" si="1">SUM(D53:D55)</f>
        <v>5374839339</v>
      </c>
      <c r="E56" s="32">
        <f t="shared" si="1"/>
        <v>187166597.5</v>
      </c>
      <c r="F56" s="32">
        <f t="shared" si="1"/>
        <v>361829758.97999996</v>
      </c>
      <c r="G56" s="32">
        <f t="shared" si="1"/>
        <v>0</v>
      </c>
      <c r="H56" s="32">
        <f t="shared" si="1"/>
        <v>0</v>
      </c>
      <c r="I56" s="32">
        <f t="shared" si="1"/>
        <v>0</v>
      </c>
      <c r="J56" s="32">
        <f t="shared" si="1"/>
        <v>0</v>
      </c>
      <c r="K56" s="32">
        <f t="shared" si="1"/>
        <v>0</v>
      </c>
      <c r="L56" s="32">
        <f t="shared" si="1"/>
        <v>0</v>
      </c>
      <c r="M56" s="32">
        <f t="shared" si="1"/>
        <v>174663161.47999999</v>
      </c>
      <c r="N56" s="32">
        <f t="shared" si="1"/>
        <v>0</v>
      </c>
      <c r="O56" s="32">
        <f t="shared" si="1"/>
        <v>0</v>
      </c>
      <c r="P56" s="32">
        <f t="shared" si="1"/>
        <v>0</v>
      </c>
      <c r="Q56" s="32">
        <f t="shared" si="1"/>
        <v>0</v>
      </c>
      <c r="R56" s="32">
        <f t="shared" si="1"/>
        <v>0</v>
      </c>
    </row>
    <row r="61" spans="1:20" s="38" customFormat="1" x14ac:dyDescent="0.3">
      <c r="A61" s="34" t="s">
        <v>74</v>
      </c>
      <c r="B61" s="35" t="s">
        <v>151</v>
      </c>
      <c r="C61" s="36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T61" s="39"/>
    </row>
    <row r="62" spans="1:20" s="38" customFormat="1" x14ac:dyDescent="0.3">
      <c r="A62" s="34"/>
      <c r="B62" s="35"/>
      <c r="C62" s="36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T62" s="39"/>
    </row>
    <row r="63" spans="1:20" s="38" customFormat="1" x14ac:dyDescent="0.3">
      <c r="A63" s="34" t="s">
        <v>75</v>
      </c>
      <c r="B63" s="40" t="s">
        <v>152</v>
      </c>
      <c r="C63" s="36"/>
      <c r="D63" s="36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T63" s="39"/>
    </row>
    <row r="64" spans="1:20" x14ac:dyDescent="0.3">
      <c r="B64" s="38"/>
      <c r="C64" s="38"/>
      <c r="D64" s="38"/>
      <c r="E64" s="18"/>
      <c r="F64" s="41"/>
    </row>
    <row r="66" spans="1:20" x14ac:dyDescent="0.3">
      <c r="A66" s="42" t="s">
        <v>76</v>
      </c>
      <c r="B66" s="42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T66" s="44"/>
    </row>
    <row r="67" spans="1:20" x14ac:dyDescent="0.3">
      <c r="A67" s="42" t="s">
        <v>77</v>
      </c>
      <c r="B67" s="42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T67" s="44"/>
    </row>
    <row r="68" spans="1:20" x14ac:dyDescent="0.3">
      <c r="A68" s="45" t="s">
        <v>153</v>
      </c>
      <c r="B68" s="42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T68" s="44"/>
    </row>
    <row r="69" spans="1:20" x14ac:dyDescent="0.3">
      <c r="A69" s="46" t="s">
        <v>78</v>
      </c>
      <c r="B69" s="42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T69" s="44"/>
    </row>
    <row r="70" spans="1:20" x14ac:dyDescent="0.3">
      <c r="A70" s="42" t="s">
        <v>79</v>
      </c>
      <c r="B70" s="42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T70" s="44"/>
    </row>
    <row r="71" spans="1:20" x14ac:dyDescent="0.3">
      <c r="A71" s="46" t="s">
        <v>80</v>
      </c>
      <c r="B71" s="46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T71" s="44"/>
    </row>
    <row r="72" spans="1:20" x14ac:dyDescent="0.3">
      <c r="A72" s="46" t="s">
        <v>81</v>
      </c>
      <c r="B72" s="46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T72" s="44"/>
    </row>
    <row r="73" spans="1:20" x14ac:dyDescent="0.3">
      <c r="A73" s="47" t="s">
        <v>154</v>
      </c>
      <c r="B73" s="48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T73" s="4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62EE8F1B-8F88-4C76-9ECE-151AB97131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3C8685-9103-4816-8C6C-A79E4E05E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2CFCB5-80BD-4981-82AE-CDE1C27A4B87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85253b9-0a55-49a1-98ad-b5b6252d707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Allocation</vt:lpstr>
      <vt:lpstr>2014 NSA's</vt:lpstr>
      <vt:lpstr>2014 Revenue and Rate Report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FPL_User</cp:lastModifiedBy>
  <cp:lastPrinted>2013-06-05T18:22:58Z</cp:lastPrinted>
  <dcterms:created xsi:type="dcterms:W3CDTF">2012-01-07T01:14:47Z</dcterms:created>
  <dcterms:modified xsi:type="dcterms:W3CDTF">2016-04-16T14:38:38Z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