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6096" yWindow="108" windowWidth="9636" windowHeight="11568" tabRatio="790"/>
  </bookViews>
  <sheets>
    <sheet name="File Contents" sheetId="8" r:id="rId1"/>
    <sheet name="Division - Monthly" sheetId="1" r:id="rId2"/>
    <sheet name="System - Monthly" sheetId="6" r:id="rId3"/>
    <sheet name="System - Annual" sheetId="7" r:id="rId4"/>
    <sheet name="Division - Annual" sheetId="5" r:id="rId5"/>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 hidden="1">'System - Monthly'!$A$6:$S$619</definedName>
    <definedName name="_xlnm.Print_Titles" localSheetId="4">'Division - Annual'!$5:$10</definedName>
    <definedName name="_xlnm.Print_Titles" localSheetId="1">'Division - Monthly'!$4:$7</definedName>
    <definedName name="_xlnm.Print_Titles" localSheetId="2">'System - Monthly'!$4:$7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45621"/>
</workbook>
</file>

<file path=xl/calcChain.xml><?xml version="1.0" encoding="utf-8"?>
<calcChain xmlns="http://schemas.openxmlformats.org/spreadsheetml/2006/main">
  <c r="C621" i="6" l="1"/>
  <c r="AG62" i="5"/>
  <c r="AZ621" i="1"/>
  <c r="AV621" i="1"/>
  <c r="F62" i="5"/>
  <c r="X62" i="5"/>
  <c r="AL62" i="5"/>
  <c r="AP62" i="5"/>
  <c r="BE621" i="1"/>
  <c r="AQ62" i="5"/>
  <c r="AM62" i="5"/>
  <c r="AE62" i="5"/>
  <c r="Y62" i="5"/>
  <c r="U62" i="5"/>
  <c r="M62" i="5"/>
  <c r="K62" i="5"/>
  <c r="B62" i="5"/>
  <c r="AO62" i="5"/>
  <c r="AN62" i="5"/>
  <c r="AS620" i="1"/>
  <c r="AI62" i="5"/>
  <c r="AY620" i="1"/>
  <c r="F620" i="6" s="1"/>
  <c r="AF62" i="5"/>
  <c r="AJ620" i="1"/>
  <c r="AC62" i="5"/>
  <c r="Z62" i="5"/>
  <c r="W62" i="5"/>
  <c r="V62" i="5"/>
  <c r="AA620" i="1"/>
  <c r="P62" i="5"/>
  <c r="O62" i="5"/>
  <c r="L62" i="5"/>
  <c r="BE620" i="1"/>
  <c r="BA620" i="1"/>
  <c r="H620" i="6" s="1"/>
  <c r="C62" i="5"/>
  <c r="I620" i="1"/>
  <c r="AZ613" i="1"/>
  <c r="G613" i="6" s="1"/>
  <c r="AV617" i="1"/>
  <c r="C617" i="6" s="1"/>
  <c r="BE619" i="1"/>
  <c r="BE618" i="1"/>
  <c r="BE617" i="1"/>
  <c r="BE616" i="1"/>
  <c r="BE615" i="1"/>
  <c r="BE614" i="1"/>
  <c r="BE613" i="1"/>
  <c r="Q59" i="5"/>
  <c r="P59" i="5"/>
  <c r="O59" i="5"/>
  <c r="N59" i="5"/>
  <c r="M59" i="5"/>
  <c r="K59" i="5"/>
  <c r="Q58" i="5"/>
  <c r="P58" i="5"/>
  <c r="O58" i="5"/>
  <c r="N58" i="5"/>
  <c r="M58" i="5"/>
  <c r="L58" i="5"/>
  <c r="R58" i="5" s="1"/>
  <c r="K58" i="5"/>
  <c r="Q57" i="5"/>
  <c r="P57" i="5"/>
  <c r="O57" i="5"/>
  <c r="N57" i="5"/>
  <c r="M57" i="5"/>
  <c r="L57" i="5"/>
  <c r="K57" i="5"/>
  <c r="Q56" i="5"/>
  <c r="P56" i="5"/>
  <c r="O56" i="5"/>
  <c r="N56" i="5"/>
  <c r="M56" i="5"/>
  <c r="L56" i="5"/>
  <c r="K56" i="5"/>
  <c r="Q55" i="5"/>
  <c r="P55" i="5"/>
  <c r="O55" i="5"/>
  <c r="N55" i="5"/>
  <c r="M55" i="5"/>
  <c r="L55" i="5"/>
  <c r="K55" i="5"/>
  <c r="Q54" i="5"/>
  <c r="P54" i="5"/>
  <c r="O54" i="5"/>
  <c r="N54" i="5"/>
  <c r="M54" i="5"/>
  <c r="L54" i="5"/>
  <c r="K54" i="5"/>
  <c r="Q53" i="5"/>
  <c r="P53" i="5"/>
  <c r="O53" i="5"/>
  <c r="N53" i="5"/>
  <c r="M53" i="5"/>
  <c r="L53" i="5"/>
  <c r="K53" i="5"/>
  <c r="Q52" i="5"/>
  <c r="P52" i="5"/>
  <c r="O52" i="5"/>
  <c r="N52" i="5"/>
  <c r="M52" i="5"/>
  <c r="L52" i="5"/>
  <c r="K52" i="5"/>
  <c r="Q51" i="5"/>
  <c r="P51" i="5"/>
  <c r="O51" i="5"/>
  <c r="N51" i="5"/>
  <c r="M51" i="5"/>
  <c r="L51" i="5"/>
  <c r="K51" i="5"/>
  <c r="Q50" i="5"/>
  <c r="P50" i="5"/>
  <c r="O50" i="5"/>
  <c r="N50" i="5"/>
  <c r="M50" i="5"/>
  <c r="L50" i="5"/>
  <c r="K50" i="5"/>
  <c r="Q49" i="5"/>
  <c r="P49" i="5"/>
  <c r="O49" i="5"/>
  <c r="N49" i="5"/>
  <c r="M49" i="5"/>
  <c r="L49" i="5"/>
  <c r="K49" i="5"/>
  <c r="Q48" i="5"/>
  <c r="P48" i="5"/>
  <c r="O48" i="5"/>
  <c r="N48" i="5"/>
  <c r="M48" i="5"/>
  <c r="L48" i="5"/>
  <c r="K48" i="5"/>
  <c r="Q47" i="5"/>
  <c r="P47" i="5"/>
  <c r="O47" i="5"/>
  <c r="N47" i="5"/>
  <c r="M47" i="5"/>
  <c r="L47" i="5"/>
  <c r="K47" i="5"/>
  <c r="Q46" i="5"/>
  <c r="P46" i="5"/>
  <c r="O46" i="5"/>
  <c r="N46" i="5"/>
  <c r="M46" i="5"/>
  <c r="L46" i="5"/>
  <c r="K46" i="5"/>
  <c r="Q45" i="5"/>
  <c r="P45" i="5"/>
  <c r="O45" i="5"/>
  <c r="N45" i="5"/>
  <c r="M45" i="5"/>
  <c r="L45" i="5"/>
  <c r="K45" i="5"/>
  <c r="Q44" i="5"/>
  <c r="P44" i="5"/>
  <c r="O44" i="5"/>
  <c r="N44" i="5"/>
  <c r="M44" i="5"/>
  <c r="L44" i="5"/>
  <c r="K44" i="5"/>
  <c r="Q43" i="5"/>
  <c r="P43" i="5"/>
  <c r="O43" i="5"/>
  <c r="N43" i="5"/>
  <c r="M43" i="5"/>
  <c r="L43" i="5"/>
  <c r="K43" i="5"/>
  <c r="Q42" i="5"/>
  <c r="P42" i="5"/>
  <c r="O42" i="5"/>
  <c r="N42" i="5"/>
  <c r="M42" i="5"/>
  <c r="L42" i="5"/>
  <c r="K42" i="5"/>
  <c r="Q41" i="5"/>
  <c r="P41" i="5"/>
  <c r="O41" i="5"/>
  <c r="N41" i="5"/>
  <c r="M41" i="5"/>
  <c r="L41" i="5"/>
  <c r="K41" i="5"/>
  <c r="Q40" i="5"/>
  <c r="P40" i="5"/>
  <c r="O40" i="5"/>
  <c r="N40" i="5"/>
  <c r="M40" i="5"/>
  <c r="L40" i="5"/>
  <c r="K40" i="5"/>
  <c r="Q39" i="5"/>
  <c r="P39" i="5"/>
  <c r="O39" i="5"/>
  <c r="N39" i="5"/>
  <c r="M39" i="5"/>
  <c r="L39" i="5"/>
  <c r="K39" i="5"/>
  <c r="Q38" i="5"/>
  <c r="P38" i="5"/>
  <c r="O38" i="5"/>
  <c r="N38" i="5"/>
  <c r="M38" i="5"/>
  <c r="L38" i="5"/>
  <c r="K38" i="5"/>
  <c r="Q37" i="5"/>
  <c r="P37" i="5"/>
  <c r="O37" i="5"/>
  <c r="N37" i="5"/>
  <c r="M37" i="5"/>
  <c r="L37" i="5"/>
  <c r="K37" i="5"/>
  <c r="Q36" i="5"/>
  <c r="P36" i="5"/>
  <c r="O36" i="5"/>
  <c r="N36" i="5"/>
  <c r="M36" i="5"/>
  <c r="L36" i="5"/>
  <c r="K36" i="5"/>
  <c r="Q35" i="5"/>
  <c r="P35" i="5"/>
  <c r="O35" i="5"/>
  <c r="N35" i="5"/>
  <c r="M35" i="5"/>
  <c r="L35" i="5"/>
  <c r="K35" i="5"/>
  <c r="Q34" i="5"/>
  <c r="P34" i="5"/>
  <c r="O34" i="5"/>
  <c r="N34" i="5"/>
  <c r="M34" i="5"/>
  <c r="L34" i="5"/>
  <c r="K34" i="5"/>
  <c r="Q33" i="5"/>
  <c r="P33" i="5"/>
  <c r="O33" i="5"/>
  <c r="N33" i="5"/>
  <c r="M33" i="5"/>
  <c r="L33" i="5"/>
  <c r="K33" i="5"/>
  <c r="Q32" i="5"/>
  <c r="P32" i="5"/>
  <c r="O32" i="5"/>
  <c r="N32" i="5"/>
  <c r="M32" i="5"/>
  <c r="L32" i="5"/>
  <c r="K32" i="5"/>
  <c r="Q31" i="5"/>
  <c r="P31" i="5"/>
  <c r="O31" i="5"/>
  <c r="N31" i="5"/>
  <c r="M31" i="5"/>
  <c r="L31" i="5"/>
  <c r="K31" i="5"/>
  <c r="Q30" i="5"/>
  <c r="P30" i="5"/>
  <c r="O30" i="5"/>
  <c r="N30" i="5"/>
  <c r="M30" i="5"/>
  <c r="L30" i="5"/>
  <c r="K30" i="5"/>
  <c r="Q29" i="5"/>
  <c r="P29" i="5"/>
  <c r="O29" i="5"/>
  <c r="N29" i="5"/>
  <c r="M29" i="5"/>
  <c r="L29" i="5"/>
  <c r="K29" i="5"/>
  <c r="Q28" i="5"/>
  <c r="P28" i="5"/>
  <c r="O28" i="5"/>
  <c r="N28" i="5"/>
  <c r="M28" i="5"/>
  <c r="L28" i="5"/>
  <c r="K28" i="5"/>
  <c r="Q27" i="5"/>
  <c r="P27" i="5"/>
  <c r="O27" i="5"/>
  <c r="N27" i="5"/>
  <c r="M27" i="5"/>
  <c r="L27" i="5"/>
  <c r="K27" i="5"/>
  <c r="Q26" i="5"/>
  <c r="P26" i="5"/>
  <c r="O26" i="5"/>
  <c r="N26" i="5"/>
  <c r="M26" i="5"/>
  <c r="L26" i="5"/>
  <c r="K26" i="5"/>
  <c r="Q25" i="5"/>
  <c r="P25" i="5"/>
  <c r="O25" i="5"/>
  <c r="N25" i="5"/>
  <c r="M25" i="5"/>
  <c r="L25" i="5"/>
  <c r="K25" i="5"/>
  <c r="Q24" i="5"/>
  <c r="P24" i="5"/>
  <c r="O24" i="5"/>
  <c r="N24" i="5"/>
  <c r="M24" i="5"/>
  <c r="L24" i="5"/>
  <c r="K24" i="5"/>
  <c r="Q23" i="5"/>
  <c r="P23" i="5"/>
  <c r="O23" i="5"/>
  <c r="N23" i="5"/>
  <c r="M23" i="5"/>
  <c r="L23" i="5"/>
  <c r="K23" i="5"/>
  <c r="Q22" i="5"/>
  <c r="P22" i="5"/>
  <c r="O22" i="5"/>
  <c r="N22" i="5"/>
  <c r="M22" i="5"/>
  <c r="L22" i="5"/>
  <c r="K22" i="5"/>
  <c r="Q21" i="5"/>
  <c r="P21" i="5"/>
  <c r="O21" i="5"/>
  <c r="N21" i="5"/>
  <c r="M21" i="5"/>
  <c r="L21" i="5"/>
  <c r="K21" i="5"/>
  <c r="Q20" i="5"/>
  <c r="P20" i="5"/>
  <c r="O20" i="5"/>
  <c r="N20" i="5"/>
  <c r="M20" i="5"/>
  <c r="L20" i="5"/>
  <c r="K20" i="5"/>
  <c r="Q19" i="5"/>
  <c r="P19" i="5"/>
  <c r="O19" i="5"/>
  <c r="N19" i="5"/>
  <c r="M19" i="5"/>
  <c r="L19" i="5"/>
  <c r="K19" i="5"/>
  <c r="Q18" i="5"/>
  <c r="P18" i="5"/>
  <c r="O18" i="5"/>
  <c r="N18" i="5"/>
  <c r="M18" i="5"/>
  <c r="L18" i="5"/>
  <c r="K18" i="5"/>
  <c r="Q17" i="5"/>
  <c r="P17" i="5"/>
  <c r="O17" i="5"/>
  <c r="N17" i="5"/>
  <c r="M17" i="5"/>
  <c r="L17" i="5"/>
  <c r="K17" i="5"/>
  <c r="Q16" i="5"/>
  <c r="P16" i="5"/>
  <c r="O16" i="5"/>
  <c r="N16" i="5"/>
  <c r="M16" i="5"/>
  <c r="L16" i="5"/>
  <c r="K16" i="5"/>
  <c r="AR59" i="5"/>
  <c r="AQ59" i="5"/>
  <c r="AP59" i="5"/>
  <c r="AO59" i="5"/>
  <c r="AN59" i="5"/>
  <c r="AL59" i="5"/>
  <c r="AR58" i="5"/>
  <c r="AQ58" i="5"/>
  <c r="AP58" i="5"/>
  <c r="AO58" i="5"/>
  <c r="AN58" i="5"/>
  <c r="AM58" i="5"/>
  <c r="AL58" i="5"/>
  <c r="AR57" i="5"/>
  <c r="AQ57" i="5"/>
  <c r="AP57" i="5"/>
  <c r="AO57" i="5"/>
  <c r="AN57" i="5"/>
  <c r="AM57" i="5"/>
  <c r="AL57" i="5"/>
  <c r="AR56" i="5"/>
  <c r="AQ56" i="5"/>
  <c r="AP56" i="5"/>
  <c r="AO56" i="5"/>
  <c r="AN56" i="5"/>
  <c r="AM56" i="5"/>
  <c r="AL56" i="5"/>
  <c r="AR55" i="5"/>
  <c r="AQ55" i="5"/>
  <c r="AP55" i="5"/>
  <c r="AO55" i="5"/>
  <c r="AN55" i="5"/>
  <c r="AM55" i="5"/>
  <c r="AL55" i="5"/>
  <c r="AR54" i="5"/>
  <c r="AQ54" i="5"/>
  <c r="AP54" i="5"/>
  <c r="AO54" i="5"/>
  <c r="AN54" i="5"/>
  <c r="AM54" i="5"/>
  <c r="AL54" i="5"/>
  <c r="AR53" i="5"/>
  <c r="AQ53" i="5"/>
  <c r="AP53" i="5"/>
  <c r="AO53" i="5"/>
  <c r="AN53" i="5"/>
  <c r="AM53" i="5"/>
  <c r="AL53" i="5"/>
  <c r="AR52" i="5"/>
  <c r="AQ52" i="5"/>
  <c r="AP52" i="5"/>
  <c r="AO52" i="5"/>
  <c r="AN52" i="5"/>
  <c r="AM52" i="5"/>
  <c r="AL52" i="5"/>
  <c r="AR51" i="5"/>
  <c r="AQ51" i="5"/>
  <c r="AP51" i="5"/>
  <c r="AO51" i="5"/>
  <c r="AN51" i="5"/>
  <c r="AM51" i="5"/>
  <c r="AL51" i="5"/>
  <c r="AR50" i="5"/>
  <c r="AQ50" i="5"/>
  <c r="AP50" i="5"/>
  <c r="AO50" i="5"/>
  <c r="AN50" i="5"/>
  <c r="AM50" i="5"/>
  <c r="AL50" i="5"/>
  <c r="AR49" i="5"/>
  <c r="AQ49" i="5"/>
  <c r="AP49" i="5"/>
  <c r="AO49" i="5"/>
  <c r="AN49" i="5"/>
  <c r="AM49" i="5"/>
  <c r="AL49" i="5"/>
  <c r="AR48" i="5"/>
  <c r="AQ48" i="5"/>
  <c r="AP48" i="5"/>
  <c r="AO48" i="5"/>
  <c r="AN48" i="5"/>
  <c r="AM48" i="5"/>
  <c r="AL48" i="5"/>
  <c r="AR47" i="5"/>
  <c r="AQ47" i="5"/>
  <c r="AP47" i="5"/>
  <c r="AO47" i="5"/>
  <c r="AN47" i="5"/>
  <c r="AM47" i="5"/>
  <c r="AL47" i="5"/>
  <c r="AR46" i="5"/>
  <c r="AQ46" i="5"/>
  <c r="AP46" i="5"/>
  <c r="AO46" i="5"/>
  <c r="AN46" i="5"/>
  <c r="AM46" i="5"/>
  <c r="AL46" i="5"/>
  <c r="AS46" i="5" s="1"/>
  <c r="AR45" i="5"/>
  <c r="AQ45" i="5"/>
  <c r="AP45" i="5"/>
  <c r="AO45" i="5"/>
  <c r="AN45" i="5"/>
  <c r="AM45" i="5"/>
  <c r="AL45" i="5"/>
  <c r="AR44" i="5"/>
  <c r="AQ44" i="5"/>
  <c r="AP44" i="5"/>
  <c r="AO44" i="5"/>
  <c r="AN44" i="5"/>
  <c r="AM44" i="5"/>
  <c r="AL44" i="5"/>
  <c r="AR43" i="5"/>
  <c r="AQ43" i="5"/>
  <c r="AP43" i="5"/>
  <c r="AO43" i="5"/>
  <c r="AN43" i="5"/>
  <c r="AM43" i="5"/>
  <c r="AL43" i="5"/>
  <c r="AR42" i="5"/>
  <c r="AQ42" i="5"/>
  <c r="AP42" i="5"/>
  <c r="AO42" i="5"/>
  <c r="AN42" i="5"/>
  <c r="AM42" i="5"/>
  <c r="AL42" i="5"/>
  <c r="AR41" i="5"/>
  <c r="AQ41" i="5"/>
  <c r="AP41" i="5"/>
  <c r="AO41" i="5"/>
  <c r="AN41" i="5"/>
  <c r="AM41" i="5"/>
  <c r="AL41" i="5"/>
  <c r="AR40" i="5"/>
  <c r="AQ40" i="5"/>
  <c r="AP40" i="5"/>
  <c r="AO40" i="5"/>
  <c r="AN40" i="5"/>
  <c r="AM40" i="5"/>
  <c r="AL40" i="5"/>
  <c r="AR39" i="5"/>
  <c r="AQ39" i="5"/>
  <c r="AP39" i="5"/>
  <c r="AO39" i="5"/>
  <c r="AN39" i="5"/>
  <c r="AM39" i="5"/>
  <c r="AL39" i="5"/>
  <c r="AR38" i="5"/>
  <c r="AQ38" i="5"/>
  <c r="AP38" i="5"/>
  <c r="AO38" i="5"/>
  <c r="AN38" i="5"/>
  <c r="AM38" i="5"/>
  <c r="AL38" i="5"/>
  <c r="AS38" i="5" s="1"/>
  <c r="AR37" i="5"/>
  <c r="AQ37" i="5"/>
  <c r="AP37" i="5"/>
  <c r="AO37" i="5"/>
  <c r="AN37" i="5"/>
  <c r="AM37" i="5"/>
  <c r="AL37" i="5"/>
  <c r="AR36" i="5"/>
  <c r="AQ36" i="5"/>
  <c r="AP36" i="5"/>
  <c r="AO36" i="5"/>
  <c r="AN36" i="5"/>
  <c r="AM36" i="5"/>
  <c r="AL36" i="5"/>
  <c r="AR35" i="5"/>
  <c r="AQ35" i="5"/>
  <c r="AP35" i="5"/>
  <c r="AO35" i="5"/>
  <c r="AN35" i="5"/>
  <c r="AM35" i="5"/>
  <c r="AL35" i="5"/>
  <c r="AR34" i="5"/>
  <c r="AQ34" i="5"/>
  <c r="AP34" i="5"/>
  <c r="AO34" i="5"/>
  <c r="AN34" i="5"/>
  <c r="AM34" i="5"/>
  <c r="AL34" i="5"/>
  <c r="AR33" i="5"/>
  <c r="AQ33" i="5"/>
  <c r="AP33" i="5"/>
  <c r="AO33" i="5"/>
  <c r="AN33" i="5"/>
  <c r="AM33" i="5"/>
  <c r="AL33" i="5"/>
  <c r="AR32" i="5"/>
  <c r="AQ32" i="5"/>
  <c r="AP32" i="5"/>
  <c r="AO32" i="5"/>
  <c r="AN32" i="5"/>
  <c r="AM32" i="5"/>
  <c r="AL32" i="5"/>
  <c r="AR31" i="5"/>
  <c r="AQ31" i="5"/>
  <c r="AP31" i="5"/>
  <c r="AO31" i="5"/>
  <c r="AN31" i="5"/>
  <c r="AM31" i="5"/>
  <c r="AL31" i="5"/>
  <c r="AR30" i="5"/>
  <c r="AQ30" i="5"/>
  <c r="AP30" i="5"/>
  <c r="AO30" i="5"/>
  <c r="AN30" i="5"/>
  <c r="AM30" i="5"/>
  <c r="AL30" i="5"/>
  <c r="AR29" i="5"/>
  <c r="AQ29" i="5"/>
  <c r="AP29" i="5"/>
  <c r="AO29" i="5"/>
  <c r="AN29" i="5"/>
  <c r="AM29" i="5"/>
  <c r="AL29" i="5"/>
  <c r="AR28" i="5"/>
  <c r="AQ28" i="5"/>
  <c r="AP28" i="5"/>
  <c r="AO28" i="5"/>
  <c r="AN28" i="5"/>
  <c r="AM28" i="5"/>
  <c r="AL28" i="5"/>
  <c r="AR27" i="5"/>
  <c r="AQ27" i="5"/>
  <c r="AP27" i="5"/>
  <c r="AO27" i="5"/>
  <c r="AN27" i="5"/>
  <c r="AM27" i="5"/>
  <c r="AL27" i="5"/>
  <c r="AR26" i="5"/>
  <c r="AQ26" i="5"/>
  <c r="AP26" i="5"/>
  <c r="AO26" i="5"/>
  <c r="AN26" i="5"/>
  <c r="AM26" i="5"/>
  <c r="AL26" i="5"/>
  <c r="AR25" i="5"/>
  <c r="AQ25" i="5"/>
  <c r="AP25" i="5"/>
  <c r="AO25" i="5"/>
  <c r="AN25" i="5"/>
  <c r="AM25" i="5"/>
  <c r="AL25" i="5"/>
  <c r="AR24" i="5"/>
  <c r="AQ24" i="5"/>
  <c r="AP24" i="5"/>
  <c r="AO24" i="5"/>
  <c r="AN24" i="5"/>
  <c r="AM24" i="5"/>
  <c r="AL24" i="5"/>
  <c r="AR23" i="5"/>
  <c r="AQ23" i="5"/>
  <c r="AP23" i="5"/>
  <c r="AO23" i="5"/>
  <c r="AN23" i="5"/>
  <c r="AM23" i="5"/>
  <c r="AL23" i="5"/>
  <c r="AR22" i="5"/>
  <c r="AQ22" i="5"/>
  <c r="AP22" i="5"/>
  <c r="AO22" i="5"/>
  <c r="AN22" i="5"/>
  <c r="AM22" i="5"/>
  <c r="AL22" i="5"/>
  <c r="AR21" i="5"/>
  <c r="AQ21" i="5"/>
  <c r="AP21" i="5"/>
  <c r="AO21" i="5"/>
  <c r="AN21" i="5"/>
  <c r="AM21" i="5"/>
  <c r="AL21" i="5"/>
  <c r="AR20" i="5"/>
  <c r="AQ20" i="5"/>
  <c r="AP20" i="5"/>
  <c r="AO20" i="5"/>
  <c r="AN20" i="5"/>
  <c r="AM20" i="5"/>
  <c r="AL20" i="5"/>
  <c r="AR19" i="5"/>
  <c r="AQ19" i="5"/>
  <c r="AP19" i="5"/>
  <c r="AO19" i="5"/>
  <c r="AN19" i="5"/>
  <c r="AM19" i="5"/>
  <c r="AL19" i="5"/>
  <c r="AR18" i="5"/>
  <c r="AQ18" i="5"/>
  <c r="AP18" i="5"/>
  <c r="AO18" i="5"/>
  <c r="AN18" i="5"/>
  <c r="AM18" i="5"/>
  <c r="AL18" i="5"/>
  <c r="AR17" i="5"/>
  <c r="AQ17" i="5"/>
  <c r="AP17" i="5"/>
  <c r="AO17" i="5"/>
  <c r="AN17" i="5"/>
  <c r="AM17" i="5"/>
  <c r="AL17" i="5"/>
  <c r="AR16" i="5"/>
  <c r="AQ16" i="5"/>
  <c r="AP16" i="5"/>
  <c r="AO16" i="5"/>
  <c r="AN16" i="5"/>
  <c r="AM16" i="5"/>
  <c r="AL16" i="5"/>
  <c r="AR15" i="5"/>
  <c r="AQ15" i="5"/>
  <c r="AP15" i="5"/>
  <c r="AO15" i="5"/>
  <c r="AN15" i="5"/>
  <c r="AM15" i="5"/>
  <c r="AL15" i="5"/>
  <c r="AR14" i="5"/>
  <c r="AQ14" i="5"/>
  <c r="AP14" i="5"/>
  <c r="AO14" i="5"/>
  <c r="AN14" i="5"/>
  <c r="AM14" i="5"/>
  <c r="AL14" i="5"/>
  <c r="AR13" i="5"/>
  <c r="AQ13" i="5"/>
  <c r="AP13" i="5"/>
  <c r="AO13" i="5"/>
  <c r="AN13" i="5"/>
  <c r="AM13" i="5"/>
  <c r="AL13" i="5"/>
  <c r="AR12" i="5"/>
  <c r="AQ12" i="5"/>
  <c r="AP12" i="5"/>
  <c r="AO12" i="5"/>
  <c r="AN12" i="5"/>
  <c r="AM12" i="5"/>
  <c r="AL12" i="5"/>
  <c r="AR11" i="5"/>
  <c r="AQ11" i="5"/>
  <c r="AP11" i="5"/>
  <c r="AO11" i="5"/>
  <c r="AN11" i="5"/>
  <c r="AM11" i="5"/>
  <c r="AL11" i="5"/>
  <c r="AI59" i="5"/>
  <c r="AH59" i="5"/>
  <c r="AG59" i="5"/>
  <c r="AF59" i="5"/>
  <c r="AE59" i="5"/>
  <c r="AC59" i="5"/>
  <c r="AI58" i="5"/>
  <c r="AH58" i="5"/>
  <c r="AG58" i="5"/>
  <c r="AF58" i="5"/>
  <c r="AE58" i="5"/>
  <c r="AD58" i="5"/>
  <c r="AC58" i="5"/>
  <c r="AI57" i="5"/>
  <c r="AH57" i="5"/>
  <c r="AG57" i="5"/>
  <c r="AF57" i="5"/>
  <c r="AE57" i="5"/>
  <c r="AD57" i="5"/>
  <c r="AC57" i="5"/>
  <c r="AI56" i="5"/>
  <c r="AH56" i="5"/>
  <c r="AG56" i="5"/>
  <c r="AF56" i="5"/>
  <c r="AE56" i="5"/>
  <c r="AD56" i="5"/>
  <c r="AC56" i="5"/>
  <c r="AI55" i="5"/>
  <c r="AH55" i="5"/>
  <c r="AG55" i="5"/>
  <c r="AF55" i="5"/>
  <c r="AE55" i="5"/>
  <c r="AD55" i="5"/>
  <c r="AC55" i="5"/>
  <c r="AI54" i="5"/>
  <c r="AH54" i="5"/>
  <c r="AG54" i="5"/>
  <c r="AF54" i="5"/>
  <c r="AE54" i="5"/>
  <c r="AD54" i="5"/>
  <c r="AC54" i="5"/>
  <c r="AI53" i="5"/>
  <c r="AH53" i="5"/>
  <c r="AG53" i="5"/>
  <c r="AF53" i="5"/>
  <c r="AE53" i="5"/>
  <c r="AD53" i="5"/>
  <c r="AC53" i="5"/>
  <c r="AI52" i="5"/>
  <c r="AH52" i="5"/>
  <c r="AG52" i="5"/>
  <c r="AF52" i="5"/>
  <c r="AE52" i="5"/>
  <c r="AD52" i="5"/>
  <c r="AC52" i="5"/>
  <c r="AI51" i="5"/>
  <c r="AH51" i="5"/>
  <c r="AG51" i="5"/>
  <c r="AF51" i="5"/>
  <c r="AE51" i="5"/>
  <c r="AD51" i="5"/>
  <c r="AC51" i="5"/>
  <c r="AI50" i="5"/>
  <c r="AH50" i="5"/>
  <c r="AG50" i="5"/>
  <c r="AF50" i="5"/>
  <c r="AE50" i="5"/>
  <c r="AD50" i="5"/>
  <c r="AC50" i="5"/>
  <c r="AI49" i="5"/>
  <c r="AH49" i="5"/>
  <c r="AG49" i="5"/>
  <c r="AF49" i="5"/>
  <c r="AE49" i="5"/>
  <c r="AD49" i="5"/>
  <c r="AC49" i="5"/>
  <c r="AI48" i="5"/>
  <c r="AH48" i="5"/>
  <c r="AG48" i="5"/>
  <c r="AF48" i="5"/>
  <c r="AE48" i="5"/>
  <c r="AD48" i="5"/>
  <c r="AC48" i="5"/>
  <c r="AI47" i="5"/>
  <c r="AH47" i="5"/>
  <c r="AG47" i="5"/>
  <c r="AF47" i="5"/>
  <c r="AE47" i="5"/>
  <c r="AD47" i="5"/>
  <c r="AC47" i="5"/>
  <c r="AI46" i="5"/>
  <c r="AH46" i="5"/>
  <c r="AG46" i="5"/>
  <c r="AF46" i="5"/>
  <c r="AE46" i="5"/>
  <c r="AD46" i="5"/>
  <c r="AC46" i="5"/>
  <c r="AI45" i="5"/>
  <c r="AH45" i="5"/>
  <c r="AG45" i="5"/>
  <c r="AF45" i="5"/>
  <c r="AE45" i="5"/>
  <c r="AD45" i="5"/>
  <c r="AC45" i="5"/>
  <c r="AJ45" i="5" s="1"/>
  <c r="AI44" i="5"/>
  <c r="AH44" i="5"/>
  <c r="AG44" i="5"/>
  <c r="AF44" i="5"/>
  <c r="AE44" i="5"/>
  <c r="AD44" i="5"/>
  <c r="AC44" i="5"/>
  <c r="AI43" i="5"/>
  <c r="AH43" i="5"/>
  <c r="AG43" i="5"/>
  <c r="AF43" i="5"/>
  <c r="AE43" i="5"/>
  <c r="AD43" i="5"/>
  <c r="AC43" i="5"/>
  <c r="AI42" i="5"/>
  <c r="AH42" i="5"/>
  <c r="AG42" i="5"/>
  <c r="AF42" i="5"/>
  <c r="AE42" i="5"/>
  <c r="AD42" i="5"/>
  <c r="AC42" i="5"/>
  <c r="AI41" i="5"/>
  <c r="AH41" i="5"/>
  <c r="AG41" i="5"/>
  <c r="AF41" i="5"/>
  <c r="AE41" i="5"/>
  <c r="AD41" i="5"/>
  <c r="AC41" i="5"/>
  <c r="AI40" i="5"/>
  <c r="AH40" i="5"/>
  <c r="AG40" i="5"/>
  <c r="AF40" i="5"/>
  <c r="AE40" i="5"/>
  <c r="AD40" i="5"/>
  <c r="AC40" i="5"/>
  <c r="AI39" i="5"/>
  <c r="AH39" i="5"/>
  <c r="AG39" i="5"/>
  <c r="AF39" i="5"/>
  <c r="AE39" i="5"/>
  <c r="AD39" i="5"/>
  <c r="AC39" i="5"/>
  <c r="AI38" i="5"/>
  <c r="AH38" i="5"/>
  <c r="AG38" i="5"/>
  <c r="AF38" i="5"/>
  <c r="AE38" i="5"/>
  <c r="AD38" i="5"/>
  <c r="AC38" i="5"/>
  <c r="AI37" i="5"/>
  <c r="AH37" i="5"/>
  <c r="AG37" i="5"/>
  <c r="AF37" i="5"/>
  <c r="AE37" i="5"/>
  <c r="AD37" i="5"/>
  <c r="AC37" i="5"/>
  <c r="AI36" i="5"/>
  <c r="AH36" i="5"/>
  <c r="AG36" i="5"/>
  <c r="AF36" i="5"/>
  <c r="AE36" i="5"/>
  <c r="AD36" i="5"/>
  <c r="AC36" i="5"/>
  <c r="AI35" i="5"/>
  <c r="AH35" i="5"/>
  <c r="AG35" i="5"/>
  <c r="AF35" i="5"/>
  <c r="AE35" i="5"/>
  <c r="AD35" i="5"/>
  <c r="AC35" i="5"/>
  <c r="AI34" i="5"/>
  <c r="AH34" i="5"/>
  <c r="AG34" i="5"/>
  <c r="AF34" i="5"/>
  <c r="AE34" i="5"/>
  <c r="AD34" i="5"/>
  <c r="AC34" i="5"/>
  <c r="AI33" i="5"/>
  <c r="AH33" i="5"/>
  <c r="AG33" i="5"/>
  <c r="AF33" i="5"/>
  <c r="AE33" i="5"/>
  <c r="AD33" i="5"/>
  <c r="AC33" i="5"/>
  <c r="AI32" i="5"/>
  <c r="AH32" i="5"/>
  <c r="AG32" i="5"/>
  <c r="AF32" i="5"/>
  <c r="AE32" i="5"/>
  <c r="AD32" i="5"/>
  <c r="AC32" i="5"/>
  <c r="AI31" i="5"/>
  <c r="AH31" i="5"/>
  <c r="AG31" i="5"/>
  <c r="AF31" i="5"/>
  <c r="AE31" i="5"/>
  <c r="AD31" i="5"/>
  <c r="AC31" i="5"/>
  <c r="AI30" i="5"/>
  <c r="AH30" i="5"/>
  <c r="AG30" i="5"/>
  <c r="AF30" i="5"/>
  <c r="AE30" i="5"/>
  <c r="AD30" i="5"/>
  <c r="AC30" i="5"/>
  <c r="AI29" i="5"/>
  <c r="AH29" i="5"/>
  <c r="AG29" i="5"/>
  <c r="AF29" i="5"/>
  <c r="AE29" i="5"/>
  <c r="AD29" i="5"/>
  <c r="AC29" i="5"/>
  <c r="AI28" i="5"/>
  <c r="AH28" i="5"/>
  <c r="AG28" i="5"/>
  <c r="AF28" i="5"/>
  <c r="AE28" i="5"/>
  <c r="AD28" i="5"/>
  <c r="AC28" i="5"/>
  <c r="AI27" i="5"/>
  <c r="AH27" i="5"/>
  <c r="AG27" i="5"/>
  <c r="AF27" i="5"/>
  <c r="AE27" i="5"/>
  <c r="AD27" i="5"/>
  <c r="AC27" i="5"/>
  <c r="AI26" i="5"/>
  <c r="AH26" i="5"/>
  <c r="AG26" i="5"/>
  <c r="AF26" i="5"/>
  <c r="AE26" i="5"/>
  <c r="AD26" i="5"/>
  <c r="AC26" i="5"/>
  <c r="AI25" i="5"/>
  <c r="AH25" i="5"/>
  <c r="AG25" i="5"/>
  <c r="AF25" i="5"/>
  <c r="AE25" i="5"/>
  <c r="AD25" i="5"/>
  <c r="AC25" i="5"/>
  <c r="AI24" i="5"/>
  <c r="AH24" i="5"/>
  <c r="AG24" i="5"/>
  <c r="AF24" i="5"/>
  <c r="AE24" i="5"/>
  <c r="AD24" i="5"/>
  <c r="AC24" i="5"/>
  <c r="AI23" i="5"/>
  <c r="AH23" i="5"/>
  <c r="AG23" i="5"/>
  <c r="AF23" i="5"/>
  <c r="AE23" i="5"/>
  <c r="AD23" i="5"/>
  <c r="AC23" i="5"/>
  <c r="AI22" i="5"/>
  <c r="AH22" i="5"/>
  <c r="AG22" i="5"/>
  <c r="AF22" i="5"/>
  <c r="AE22" i="5"/>
  <c r="AD22" i="5"/>
  <c r="AC22" i="5"/>
  <c r="AI21" i="5"/>
  <c r="AH21" i="5"/>
  <c r="AG21" i="5"/>
  <c r="AF21" i="5"/>
  <c r="AE21" i="5"/>
  <c r="AD21" i="5"/>
  <c r="AC21" i="5"/>
  <c r="AI20" i="5"/>
  <c r="AH20" i="5"/>
  <c r="AG20" i="5"/>
  <c r="AF20" i="5"/>
  <c r="AE20" i="5"/>
  <c r="AD20" i="5"/>
  <c r="AC20" i="5"/>
  <c r="AI19" i="5"/>
  <c r="AH19" i="5"/>
  <c r="AG19" i="5"/>
  <c r="AF19" i="5"/>
  <c r="AE19" i="5"/>
  <c r="AJ19" i="5" s="1"/>
  <c r="AD19" i="5"/>
  <c r="AC19" i="5"/>
  <c r="AI18" i="5"/>
  <c r="AH18" i="5"/>
  <c r="AG18" i="5"/>
  <c r="AF18" i="5"/>
  <c r="AE18" i="5"/>
  <c r="AD18" i="5"/>
  <c r="AC18" i="5"/>
  <c r="AI17" i="5"/>
  <c r="AH17" i="5"/>
  <c r="AG17" i="5"/>
  <c r="AF17" i="5"/>
  <c r="AE17" i="5"/>
  <c r="AD17" i="5"/>
  <c r="AC17" i="5"/>
  <c r="AI16" i="5"/>
  <c r="AH16" i="5"/>
  <c r="AG16" i="5"/>
  <c r="AF16" i="5"/>
  <c r="AE16" i="5"/>
  <c r="AD16" i="5"/>
  <c r="AC16" i="5"/>
  <c r="AI15" i="5"/>
  <c r="AH15" i="5"/>
  <c r="AG15" i="5"/>
  <c r="AF15" i="5"/>
  <c r="AE15" i="5"/>
  <c r="AD15" i="5"/>
  <c r="AC15" i="5"/>
  <c r="AI14" i="5"/>
  <c r="AH14" i="5"/>
  <c r="AG14" i="5"/>
  <c r="AF14" i="5"/>
  <c r="AE14" i="5"/>
  <c r="AD14" i="5"/>
  <c r="AC14" i="5"/>
  <c r="AI13" i="5"/>
  <c r="AH13" i="5"/>
  <c r="AG13" i="5"/>
  <c r="AF13" i="5"/>
  <c r="AE13" i="5"/>
  <c r="AD13" i="5"/>
  <c r="AC13" i="5"/>
  <c r="AI12" i="5"/>
  <c r="AH12" i="5"/>
  <c r="AG12" i="5"/>
  <c r="AF12" i="5"/>
  <c r="AE12" i="5"/>
  <c r="AD12" i="5"/>
  <c r="AC12" i="5"/>
  <c r="AI11" i="5"/>
  <c r="AH11" i="5"/>
  <c r="AG11" i="5"/>
  <c r="AF11" i="5"/>
  <c r="AE11" i="5"/>
  <c r="AD11" i="5"/>
  <c r="AC11" i="5"/>
  <c r="Z59" i="5"/>
  <c r="Y59" i="5"/>
  <c r="X59" i="5"/>
  <c r="W59" i="5"/>
  <c r="V59" i="5"/>
  <c r="T59" i="5"/>
  <c r="Z58" i="5"/>
  <c r="Y58" i="5"/>
  <c r="X58" i="5"/>
  <c r="W58" i="5"/>
  <c r="V58" i="5"/>
  <c r="U58" i="5"/>
  <c r="T58" i="5"/>
  <c r="Z57" i="5"/>
  <c r="Y57" i="5"/>
  <c r="X57" i="5"/>
  <c r="W57" i="5"/>
  <c r="V57" i="5"/>
  <c r="U57" i="5"/>
  <c r="T57" i="5"/>
  <c r="Z56" i="5"/>
  <c r="Y56" i="5"/>
  <c r="X56" i="5"/>
  <c r="W56" i="5"/>
  <c r="V56" i="5"/>
  <c r="U56" i="5"/>
  <c r="T56" i="5"/>
  <c r="Z55" i="5"/>
  <c r="Y55" i="5"/>
  <c r="X55" i="5"/>
  <c r="W55" i="5"/>
  <c r="V55" i="5"/>
  <c r="U55" i="5"/>
  <c r="T55" i="5"/>
  <c r="Z54" i="5"/>
  <c r="Y54" i="5"/>
  <c r="X54" i="5"/>
  <c r="W54" i="5"/>
  <c r="V54" i="5"/>
  <c r="U54" i="5"/>
  <c r="T54" i="5"/>
  <c r="Z53" i="5"/>
  <c r="Y53" i="5"/>
  <c r="X53" i="5"/>
  <c r="W53" i="5"/>
  <c r="V53" i="5"/>
  <c r="U53" i="5"/>
  <c r="T53" i="5"/>
  <c r="Z52" i="5"/>
  <c r="Y52" i="5"/>
  <c r="X52" i="5"/>
  <c r="W52" i="5"/>
  <c r="V52" i="5"/>
  <c r="U52" i="5"/>
  <c r="T52" i="5"/>
  <c r="Z51" i="5"/>
  <c r="Y51" i="5"/>
  <c r="X51" i="5"/>
  <c r="W51" i="5"/>
  <c r="V51" i="5"/>
  <c r="U51" i="5"/>
  <c r="T51" i="5"/>
  <c r="Z50" i="5"/>
  <c r="Y50" i="5"/>
  <c r="X50" i="5"/>
  <c r="W50" i="5"/>
  <c r="V50" i="5"/>
  <c r="U50" i="5"/>
  <c r="T50" i="5"/>
  <c r="Z49" i="5"/>
  <c r="Y49" i="5"/>
  <c r="X49" i="5"/>
  <c r="W49" i="5"/>
  <c r="V49" i="5"/>
  <c r="U49" i="5"/>
  <c r="T49" i="5"/>
  <c r="Z48" i="5"/>
  <c r="Y48" i="5"/>
  <c r="X48" i="5"/>
  <c r="W48" i="5"/>
  <c r="V48" i="5"/>
  <c r="U48" i="5"/>
  <c r="T48" i="5"/>
  <c r="Z47" i="5"/>
  <c r="Y47" i="5"/>
  <c r="X47" i="5"/>
  <c r="W47" i="5"/>
  <c r="V47" i="5"/>
  <c r="U47" i="5"/>
  <c r="T47" i="5"/>
  <c r="Z46" i="5"/>
  <c r="Y46" i="5"/>
  <c r="X46" i="5"/>
  <c r="W46" i="5"/>
  <c r="V46" i="5"/>
  <c r="U46" i="5"/>
  <c r="T46" i="5"/>
  <c r="Z45" i="5"/>
  <c r="Y45" i="5"/>
  <c r="X45" i="5"/>
  <c r="W45" i="5"/>
  <c r="V45" i="5"/>
  <c r="U45" i="5"/>
  <c r="T45" i="5"/>
  <c r="Z44" i="5"/>
  <c r="Y44" i="5"/>
  <c r="X44" i="5"/>
  <c r="W44" i="5"/>
  <c r="V44" i="5"/>
  <c r="U44" i="5"/>
  <c r="T44" i="5"/>
  <c r="Z43" i="5"/>
  <c r="Y43" i="5"/>
  <c r="X43" i="5"/>
  <c r="W43" i="5"/>
  <c r="V43" i="5"/>
  <c r="U43" i="5"/>
  <c r="T43" i="5"/>
  <c r="Z42" i="5"/>
  <c r="Y42" i="5"/>
  <c r="X42" i="5"/>
  <c r="W42" i="5"/>
  <c r="V42" i="5"/>
  <c r="U42" i="5"/>
  <c r="T42" i="5"/>
  <c r="Z41" i="5"/>
  <c r="Y41" i="5"/>
  <c r="X41" i="5"/>
  <c r="W41" i="5"/>
  <c r="V41" i="5"/>
  <c r="U41" i="5"/>
  <c r="T41" i="5"/>
  <c r="Z40" i="5"/>
  <c r="Y40" i="5"/>
  <c r="X40" i="5"/>
  <c r="W40" i="5"/>
  <c r="V40" i="5"/>
  <c r="U40" i="5"/>
  <c r="T40" i="5"/>
  <c r="Z39" i="5"/>
  <c r="Y39" i="5"/>
  <c r="X39" i="5"/>
  <c r="W39" i="5"/>
  <c r="V39" i="5"/>
  <c r="U39" i="5"/>
  <c r="T39" i="5"/>
  <c r="Z38" i="5"/>
  <c r="Y38" i="5"/>
  <c r="X38" i="5"/>
  <c r="W38" i="5"/>
  <c r="V38" i="5"/>
  <c r="U38" i="5"/>
  <c r="T38" i="5"/>
  <c r="Z37" i="5"/>
  <c r="Y37" i="5"/>
  <c r="X37" i="5"/>
  <c r="W37" i="5"/>
  <c r="V37" i="5"/>
  <c r="U37" i="5"/>
  <c r="T37" i="5"/>
  <c r="Z36" i="5"/>
  <c r="Y36" i="5"/>
  <c r="X36" i="5"/>
  <c r="W36" i="5"/>
  <c r="V36" i="5"/>
  <c r="U36" i="5"/>
  <c r="T36" i="5"/>
  <c r="Z35" i="5"/>
  <c r="Y35" i="5"/>
  <c r="X35" i="5"/>
  <c r="W35" i="5"/>
  <c r="V35" i="5"/>
  <c r="U35" i="5"/>
  <c r="T35" i="5"/>
  <c r="Z34" i="5"/>
  <c r="Y34" i="5"/>
  <c r="X34" i="5"/>
  <c r="W34" i="5"/>
  <c r="V34" i="5"/>
  <c r="U34" i="5"/>
  <c r="T34" i="5"/>
  <c r="Z33" i="5"/>
  <c r="Y33" i="5"/>
  <c r="X33" i="5"/>
  <c r="W33" i="5"/>
  <c r="V33" i="5"/>
  <c r="U33" i="5"/>
  <c r="T33" i="5"/>
  <c r="Z32" i="5"/>
  <c r="Y32" i="5"/>
  <c r="X32" i="5"/>
  <c r="W32" i="5"/>
  <c r="V32" i="5"/>
  <c r="U32" i="5"/>
  <c r="T32" i="5"/>
  <c r="Z31" i="5"/>
  <c r="Y31" i="5"/>
  <c r="X31" i="5"/>
  <c r="W31" i="5"/>
  <c r="V31" i="5"/>
  <c r="U31" i="5"/>
  <c r="T31" i="5"/>
  <c r="Z30" i="5"/>
  <c r="Y30" i="5"/>
  <c r="X30" i="5"/>
  <c r="W30" i="5"/>
  <c r="V30" i="5"/>
  <c r="U30" i="5"/>
  <c r="T30" i="5"/>
  <c r="Z29" i="5"/>
  <c r="Y29" i="5"/>
  <c r="X29" i="5"/>
  <c r="W29" i="5"/>
  <c r="V29" i="5"/>
  <c r="U29" i="5"/>
  <c r="T29" i="5"/>
  <c r="Z28" i="5"/>
  <c r="Y28" i="5"/>
  <c r="X28" i="5"/>
  <c r="W28" i="5"/>
  <c r="V28" i="5"/>
  <c r="U28" i="5"/>
  <c r="T28" i="5"/>
  <c r="Z27" i="5"/>
  <c r="Y27" i="5"/>
  <c r="X27" i="5"/>
  <c r="W27" i="5"/>
  <c r="V27" i="5"/>
  <c r="U27" i="5"/>
  <c r="T27" i="5"/>
  <c r="Z26" i="5"/>
  <c r="Y26" i="5"/>
  <c r="X26" i="5"/>
  <c r="W26" i="5"/>
  <c r="V26" i="5"/>
  <c r="U26" i="5"/>
  <c r="T26" i="5"/>
  <c r="Z25" i="5"/>
  <c r="Y25" i="5"/>
  <c r="X25" i="5"/>
  <c r="W25" i="5"/>
  <c r="V25" i="5"/>
  <c r="U25" i="5"/>
  <c r="T25" i="5"/>
  <c r="Z24" i="5"/>
  <c r="Y24" i="5"/>
  <c r="X24" i="5"/>
  <c r="W24" i="5"/>
  <c r="V24" i="5"/>
  <c r="U24" i="5"/>
  <c r="T24" i="5"/>
  <c r="Z23" i="5"/>
  <c r="Y23" i="5"/>
  <c r="X23" i="5"/>
  <c r="W23" i="5"/>
  <c r="V23" i="5"/>
  <c r="U23" i="5"/>
  <c r="T23" i="5"/>
  <c r="Z22" i="5"/>
  <c r="Y22" i="5"/>
  <c r="X22" i="5"/>
  <c r="W22" i="5"/>
  <c r="V22" i="5"/>
  <c r="U22" i="5"/>
  <c r="T22" i="5"/>
  <c r="Z21" i="5"/>
  <c r="Y21" i="5"/>
  <c r="X21" i="5"/>
  <c r="W21" i="5"/>
  <c r="V21" i="5"/>
  <c r="U21" i="5"/>
  <c r="T21" i="5"/>
  <c r="Z20" i="5"/>
  <c r="Y20" i="5"/>
  <c r="X20" i="5"/>
  <c r="W20" i="5"/>
  <c r="V20" i="5"/>
  <c r="U20" i="5"/>
  <c r="T20" i="5"/>
  <c r="Z19" i="5"/>
  <c r="Y19" i="5"/>
  <c r="X19" i="5"/>
  <c r="W19" i="5"/>
  <c r="V19" i="5"/>
  <c r="U19" i="5"/>
  <c r="T19" i="5"/>
  <c r="Z18" i="5"/>
  <c r="Y18" i="5"/>
  <c r="X18" i="5"/>
  <c r="W18" i="5"/>
  <c r="V18" i="5"/>
  <c r="U18" i="5"/>
  <c r="T18" i="5"/>
  <c r="Z17" i="5"/>
  <c r="Y17" i="5"/>
  <c r="X17" i="5"/>
  <c r="W17" i="5"/>
  <c r="V17" i="5"/>
  <c r="U17" i="5"/>
  <c r="T17" i="5"/>
  <c r="Z16" i="5"/>
  <c r="Y16" i="5"/>
  <c r="X16" i="5"/>
  <c r="W16" i="5"/>
  <c r="V16" i="5"/>
  <c r="U16" i="5"/>
  <c r="T16" i="5"/>
  <c r="Z15" i="5"/>
  <c r="Y15" i="5"/>
  <c r="X15" i="5"/>
  <c r="W15" i="5"/>
  <c r="V15" i="5"/>
  <c r="U15" i="5"/>
  <c r="T15" i="5"/>
  <c r="Z14" i="5"/>
  <c r="Y14" i="5"/>
  <c r="X14" i="5"/>
  <c r="W14" i="5"/>
  <c r="V14" i="5"/>
  <c r="U14" i="5"/>
  <c r="T14" i="5"/>
  <c r="Z13" i="5"/>
  <c r="Y13" i="5"/>
  <c r="X13" i="5"/>
  <c r="W13" i="5"/>
  <c r="V13" i="5"/>
  <c r="U13" i="5"/>
  <c r="T13" i="5"/>
  <c r="Z12" i="5"/>
  <c r="Y12" i="5"/>
  <c r="X12" i="5"/>
  <c r="W12" i="5"/>
  <c r="V12" i="5"/>
  <c r="U12" i="5"/>
  <c r="T12" i="5"/>
  <c r="Z11" i="5"/>
  <c r="Y11" i="5"/>
  <c r="X11" i="5"/>
  <c r="W11" i="5"/>
  <c r="V11" i="5"/>
  <c r="U11" i="5"/>
  <c r="T11" i="5"/>
  <c r="Q15" i="5"/>
  <c r="P15" i="5"/>
  <c r="O15" i="5"/>
  <c r="N15" i="5"/>
  <c r="M15" i="5"/>
  <c r="L15" i="5"/>
  <c r="K15" i="5"/>
  <c r="Q14" i="5"/>
  <c r="P14" i="5"/>
  <c r="O14" i="5"/>
  <c r="N14" i="5"/>
  <c r="M14" i="5"/>
  <c r="L14" i="5"/>
  <c r="K14" i="5"/>
  <c r="Q13" i="5"/>
  <c r="P13" i="5"/>
  <c r="O13" i="5"/>
  <c r="N13" i="5"/>
  <c r="M13" i="5"/>
  <c r="L13" i="5"/>
  <c r="K13" i="5"/>
  <c r="Q12" i="5"/>
  <c r="P12" i="5"/>
  <c r="O12" i="5"/>
  <c r="N12" i="5"/>
  <c r="M12" i="5"/>
  <c r="L12" i="5"/>
  <c r="K12" i="5"/>
  <c r="Q11" i="5"/>
  <c r="P11" i="5"/>
  <c r="O11" i="5"/>
  <c r="N11" i="5"/>
  <c r="M11" i="5"/>
  <c r="L11" i="5"/>
  <c r="K11" i="5"/>
  <c r="H59" i="5"/>
  <c r="G59" i="5"/>
  <c r="F59" i="5"/>
  <c r="E59" i="5"/>
  <c r="D59" i="5"/>
  <c r="B59" i="5"/>
  <c r="H58" i="5"/>
  <c r="G58" i="5"/>
  <c r="F58" i="5"/>
  <c r="E58" i="5"/>
  <c r="D58" i="5"/>
  <c r="C58" i="5"/>
  <c r="B58" i="5"/>
  <c r="H57" i="5"/>
  <c r="G57" i="5"/>
  <c r="F57" i="5"/>
  <c r="E57" i="5"/>
  <c r="D57" i="5"/>
  <c r="C57" i="5"/>
  <c r="B57" i="5"/>
  <c r="H56" i="5"/>
  <c r="G56" i="5"/>
  <c r="F56" i="5"/>
  <c r="E56" i="5"/>
  <c r="D56" i="5"/>
  <c r="C56" i="5"/>
  <c r="B56" i="5"/>
  <c r="H55" i="5"/>
  <c r="G55" i="5"/>
  <c r="F55" i="5"/>
  <c r="E55" i="5"/>
  <c r="D55" i="5"/>
  <c r="C55" i="5"/>
  <c r="B55" i="5"/>
  <c r="H54" i="5"/>
  <c r="G54" i="5"/>
  <c r="F54" i="5"/>
  <c r="E54" i="5"/>
  <c r="D54" i="5"/>
  <c r="C54" i="5"/>
  <c r="B54" i="5"/>
  <c r="H53" i="5"/>
  <c r="G53" i="5"/>
  <c r="F53" i="5"/>
  <c r="E53" i="5"/>
  <c r="D53" i="5"/>
  <c r="C53" i="5"/>
  <c r="B53" i="5"/>
  <c r="H52" i="5"/>
  <c r="G52" i="5"/>
  <c r="F52" i="5"/>
  <c r="E52" i="5"/>
  <c r="D52" i="5"/>
  <c r="C52" i="5"/>
  <c r="B52" i="5"/>
  <c r="H51" i="5"/>
  <c r="G51" i="5"/>
  <c r="F51" i="5"/>
  <c r="E51" i="5"/>
  <c r="D51" i="5"/>
  <c r="C51" i="5"/>
  <c r="B51" i="5"/>
  <c r="H50" i="5"/>
  <c r="G50" i="5"/>
  <c r="F50" i="5"/>
  <c r="E50" i="5"/>
  <c r="D50" i="5"/>
  <c r="C50" i="5"/>
  <c r="B50" i="5"/>
  <c r="H49" i="5"/>
  <c r="G49" i="5"/>
  <c r="F49" i="5"/>
  <c r="E49" i="5"/>
  <c r="D49" i="5"/>
  <c r="C49" i="5"/>
  <c r="B49" i="5"/>
  <c r="H48" i="5"/>
  <c r="G48" i="5"/>
  <c r="F48" i="5"/>
  <c r="E48" i="5"/>
  <c r="D48" i="5"/>
  <c r="C48" i="5"/>
  <c r="B48" i="5"/>
  <c r="H47" i="5"/>
  <c r="G47" i="5"/>
  <c r="F47" i="5"/>
  <c r="E47" i="5"/>
  <c r="D47" i="5"/>
  <c r="C47" i="5"/>
  <c r="B47" i="5"/>
  <c r="H46" i="5"/>
  <c r="G46" i="5"/>
  <c r="F46" i="5"/>
  <c r="E46" i="5"/>
  <c r="D46" i="5"/>
  <c r="C46" i="5"/>
  <c r="B46" i="5"/>
  <c r="H45" i="5"/>
  <c r="G45" i="5"/>
  <c r="F45" i="5"/>
  <c r="E45" i="5"/>
  <c r="D45" i="5"/>
  <c r="C45" i="5"/>
  <c r="B45" i="5"/>
  <c r="H44" i="5"/>
  <c r="G44" i="5"/>
  <c r="F44" i="5"/>
  <c r="E44" i="5"/>
  <c r="D44" i="5"/>
  <c r="C44" i="5"/>
  <c r="B44" i="5"/>
  <c r="H43" i="5"/>
  <c r="G43" i="5"/>
  <c r="F43" i="5"/>
  <c r="E43" i="5"/>
  <c r="D43" i="5"/>
  <c r="C43" i="5"/>
  <c r="B43" i="5"/>
  <c r="H42" i="5"/>
  <c r="G42" i="5"/>
  <c r="F42" i="5"/>
  <c r="E42" i="5"/>
  <c r="D42" i="5"/>
  <c r="C42" i="5"/>
  <c r="B42" i="5"/>
  <c r="H41" i="5"/>
  <c r="G41" i="5"/>
  <c r="F41" i="5"/>
  <c r="E41" i="5"/>
  <c r="D41" i="5"/>
  <c r="C41" i="5"/>
  <c r="B41" i="5"/>
  <c r="H40" i="5"/>
  <c r="G40" i="5"/>
  <c r="F40" i="5"/>
  <c r="E40" i="5"/>
  <c r="D40" i="5"/>
  <c r="C40" i="5"/>
  <c r="B40" i="5"/>
  <c r="H39" i="5"/>
  <c r="G39" i="5"/>
  <c r="F39" i="5"/>
  <c r="E39" i="5"/>
  <c r="D39" i="5"/>
  <c r="C39" i="5"/>
  <c r="B39" i="5"/>
  <c r="H38" i="5"/>
  <c r="G38" i="5"/>
  <c r="F38" i="5"/>
  <c r="E38" i="5"/>
  <c r="D38" i="5"/>
  <c r="C38" i="5"/>
  <c r="B38" i="5"/>
  <c r="H37" i="5"/>
  <c r="G37" i="5"/>
  <c r="F37" i="5"/>
  <c r="E37" i="5"/>
  <c r="D37" i="5"/>
  <c r="C37" i="5"/>
  <c r="B37" i="5"/>
  <c r="H36" i="5"/>
  <c r="G36" i="5"/>
  <c r="F36" i="5"/>
  <c r="E36" i="5"/>
  <c r="D36" i="5"/>
  <c r="C36" i="5"/>
  <c r="B36" i="5"/>
  <c r="H35" i="5"/>
  <c r="G35" i="5"/>
  <c r="F35" i="5"/>
  <c r="E35" i="5"/>
  <c r="D35" i="5"/>
  <c r="C35" i="5"/>
  <c r="B35" i="5"/>
  <c r="H34" i="5"/>
  <c r="G34" i="5"/>
  <c r="F34" i="5"/>
  <c r="E34" i="5"/>
  <c r="D34" i="5"/>
  <c r="C34" i="5"/>
  <c r="B34" i="5"/>
  <c r="H33" i="5"/>
  <c r="G33" i="5"/>
  <c r="F33" i="5"/>
  <c r="E33" i="5"/>
  <c r="D33" i="5"/>
  <c r="C33" i="5"/>
  <c r="B33" i="5"/>
  <c r="H32" i="5"/>
  <c r="G32" i="5"/>
  <c r="F32" i="5"/>
  <c r="E32" i="5"/>
  <c r="D32" i="5"/>
  <c r="C32" i="5"/>
  <c r="B32" i="5"/>
  <c r="H31" i="5"/>
  <c r="G31" i="5"/>
  <c r="F31" i="5"/>
  <c r="E31" i="5"/>
  <c r="D31" i="5"/>
  <c r="C31" i="5"/>
  <c r="B31" i="5"/>
  <c r="H30" i="5"/>
  <c r="G30" i="5"/>
  <c r="F30" i="5"/>
  <c r="E30" i="5"/>
  <c r="D30" i="5"/>
  <c r="C30" i="5"/>
  <c r="B30" i="5"/>
  <c r="H29" i="5"/>
  <c r="G29" i="5"/>
  <c r="F29" i="5"/>
  <c r="E29" i="5"/>
  <c r="D29" i="5"/>
  <c r="C29" i="5"/>
  <c r="B29" i="5"/>
  <c r="H28" i="5"/>
  <c r="G28" i="5"/>
  <c r="F28" i="5"/>
  <c r="E28" i="5"/>
  <c r="D28" i="5"/>
  <c r="C28" i="5"/>
  <c r="B28" i="5"/>
  <c r="H27" i="5"/>
  <c r="G27" i="5"/>
  <c r="F27" i="5"/>
  <c r="E27" i="5"/>
  <c r="D27" i="5"/>
  <c r="C27" i="5"/>
  <c r="B27" i="5"/>
  <c r="H26" i="5"/>
  <c r="G26" i="5"/>
  <c r="F26" i="5"/>
  <c r="E26" i="5"/>
  <c r="D26" i="5"/>
  <c r="C26" i="5"/>
  <c r="B26" i="5"/>
  <c r="H25" i="5"/>
  <c r="G25" i="5"/>
  <c r="F25" i="5"/>
  <c r="E25" i="5"/>
  <c r="D25" i="5"/>
  <c r="C25" i="5"/>
  <c r="B25" i="5"/>
  <c r="H24" i="5"/>
  <c r="G24" i="5"/>
  <c r="F24" i="5"/>
  <c r="E24" i="5"/>
  <c r="D24" i="5"/>
  <c r="C24" i="5"/>
  <c r="B24" i="5"/>
  <c r="H23" i="5"/>
  <c r="G23" i="5"/>
  <c r="F23" i="5"/>
  <c r="E23" i="5"/>
  <c r="D23" i="5"/>
  <c r="C23" i="5"/>
  <c r="B23" i="5"/>
  <c r="H22" i="5"/>
  <c r="G22" i="5"/>
  <c r="F22" i="5"/>
  <c r="E22" i="5"/>
  <c r="D22" i="5"/>
  <c r="C22" i="5"/>
  <c r="B22" i="5"/>
  <c r="H21" i="5"/>
  <c r="G21" i="5"/>
  <c r="F21" i="5"/>
  <c r="E21" i="5"/>
  <c r="D21" i="5"/>
  <c r="C21" i="5"/>
  <c r="B21" i="5"/>
  <c r="H20" i="5"/>
  <c r="G20" i="5"/>
  <c r="F20" i="5"/>
  <c r="E20" i="5"/>
  <c r="D20" i="5"/>
  <c r="C20" i="5"/>
  <c r="B20" i="5"/>
  <c r="H19" i="5"/>
  <c r="G19" i="5"/>
  <c r="F19" i="5"/>
  <c r="E19" i="5"/>
  <c r="D19" i="5"/>
  <c r="C19" i="5"/>
  <c r="B19" i="5"/>
  <c r="H18" i="5"/>
  <c r="G18" i="5"/>
  <c r="F18" i="5"/>
  <c r="E18" i="5"/>
  <c r="D18" i="5"/>
  <c r="C18" i="5"/>
  <c r="B18" i="5"/>
  <c r="H17" i="5"/>
  <c r="G17" i="5"/>
  <c r="F17" i="5"/>
  <c r="E17" i="5"/>
  <c r="D17" i="5"/>
  <c r="C17" i="5"/>
  <c r="B17" i="5"/>
  <c r="H16" i="5"/>
  <c r="G16" i="5"/>
  <c r="F16" i="5"/>
  <c r="E16" i="5"/>
  <c r="D16" i="5"/>
  <c r="C16" i="5"/>
  <c r="B16" i="5"/>
  <c r="H15" i="5"/>
  <c r="G15" i="5"/>
  <c r="F15" i="5"/>
  <c r="E15" i="5"/>
  <c r="D15" i="5"/>
  <c r="C15" i="5"/>
  <c r="B15" i="5"/>
  <c r="H14" i="5"/>
  <c r="G14" i="5"/>
  <c r="F14" i="5"/>
  <c r="E14" i="5"/>
  <c r="D14" i="5"/>
  <c r="C14" i="5"/>
  <c r="B14" i="5"/>
  <c r="H13" i="5"/>
  <c r="G13" i="5"/>
  <c r="F13" i="5"/>
  <c r="E13" i="5"/>
  <c r="D13" i="5"/>
  <c r="C13" i="5"/>
  <c r="B13" i="5"/>
  <c r="H12" i="5"/>
  <c r="G12" i="5"/>
  <c r="F12" i="5"/>
  <c r="E12" i="5"/>
  <c r="D12" i="5"/>
  <c r="C12" i="5"/>
  <c r="B12" i="5"/>
  <c r="H11" i="5"/>
  <c r="G11" i="5"/>
  <c r="F11" i="5"/>
  <c r="E11" i="5"/>
  <c r="D11" i="5"/>
  <c r="C11" i="5"/>
  <c r="B11" i="5"/>
  <c r="I420" i="6"/>
  <c r="I54" i="6"/>
  <c r="AS609" i="1"/>
  <c r="AS608" i="1"/>
  <c r="AS607" i="1"/>
  <c r="AZ606" i="1"/>
  <c r="G606" i="6" s="1"/>
  <c r="AS606" i="1"/>
  <c r="AP60" i="5"/>
  <c r="AS605" i="1"/>
  <c r="AS604" i="1"/>
  <c r="AL60" i="5"/>
  <c r="AQ60" i="5"/>
  <c r="AO60" i="5"/>
  <c r="AW603" i="1"/>
  <c r="D603" i="6"/>
  <c r="AJ607" i="1"/>
  <c r="AH60" i="5"/>
  <c r="AF60" i="5"/>
  <c r="AD60" i="5"/>
  <c r="AJ604" i="1"/>
  <c r="AJ603" i="1"/>
  <c r="AJ602" i="1"/>
  <c r="AJ601" i="1"/>
  <c r="AI60" i="5"/>
  <c r="AE60" i="5"/>
  <c r="AA611" i="1"/>
  <c r="AA608" i="1"/>
  <c r="U60" i="5"/>
  <c r="T60" i="5"/>
  <c r="AA603" i="1"/>
  <c r="X60" i="5"/>
  <c r="Z60" i="5"/>
  <c r="R609" i="1"/>
  <c r="N60" i="5"/>
  <c r="R606" i="1"/>
  <c r="AX604" i="1"/>
  <c r="E604" i="6" s="1"/>
  <c r="AX601" i="1"/>
  <c r="E601" i="6" s="1"/>
  <c r="AV601" i="1"/>
  <c r="C601" i="6"/>
  <c r="AW600" i="1"/>
  <c r="D600" i="6"/>
  <c r="AU600" i="1"/>
  <c r="R599" i="1"/>
  <c r="AZ612" i="1"/>
  <c r="G612" i="6"/>
  <c r="I612" i="1"/>
  <c r="BA611" i="1"/>
  <c r="H611" i="6"/>
  <c r="AZ611" i="1"/>
  <c r="G611" i="6" s="1"/>
  <c r="AY609" i="1"/>
  <c r="F609" i="6"/>
  <c r="I609" i="1"/>
  <c r="AZ608" i="1"/>
  <c r="I608" i="1"/>
  <c r="AV608" i="1"/>
  <c r="C608" i="6"/>
  <c r="I606" i="1"/>
  <c r="AV606" i="1"/>
  <c r="C606" i="6"/>
  <c r="AU606" i="1"/>
  <c r="H60" i="5"/>
  <c r="AU603" i="1"/>
  <c r="AZ602" i="1"/>
  <c r="G602" i="6"/>
  <c r="BA601" i="1"/>
  <c r="H601" i="6"/>
  <c r="I601" i="1"/>
  <c r="AY601" i="1"/>
  <c r="F601" i="6"/>
  <c r="AX599" i="1"/>
  <c r="I599" i="1"/>
  <c r="AS597" i="1"/>
  <c r="AS596" i="1"/>
  <c r="AS595" i="1"/>
  <c r="AS594" i="1"/>
  <c r="AS591" i="1"/>
  <c r="AS590" i="1"/>
  <c r="AS589" i="1"/>
  <c r="AS588" i="1"/>
  <c r="AS587" i="1"/>
  <c r="AS586" i="1"/>
  <c r="AS585" i="1"/>
  <c r="AS584" i="1"/>
  <c r="AS583" i="1"/>
  <c r="AS582" i="1"/>
  <c r="AS581" i="1"/>
  <c r="AS580" i="1"/>
  <c r="AS579" i="1"/>
  <c r="AS578" i="1"/>
  <c r="AS577" i="1"/>
  <c r="AS576" i="1"/>
  <c r="AS575" i="1"/>
  <c r="AS574" i="1"/>
  <c r="AS573" i="1"/>
  <c r="AS572" i="1"/>
  <c r="AS571" i="1"/>
  <c r="AS570" i="1"/>
  <c r="AS569" i="1"/>
  <c r="AS568" i="1"/>
  <c r="AS567" i="1"/>
  <c r="AS566" i="1"/>
  <c r="AS565" i="1"/>
  <c r="AS564" i="1"/>
  <c r="AS563" i="1"/>
  <c r="AS562" i="1"/>
  <c r="AS561" i="1"/>
  <c r="AS560" i="1"/>
  <c r="AS559" i="1"/>
  <c r="AS558" i="1"/>
  <c r="AS557" i="1"/>
  <c r="AS556" i="1"/>
  <c r="AS555" i="1"/>
  <c r="AS554" i="1"/>
  <c r="AS553" i="1"/>
  <c r="AS552" i="1"/>
  <c r="AS551" i="1"/>
  <c r="AS550" i="1"/>
  <c r="AS549" i="1"/>
  <c r="AS548" i="1"/>
  <c r="AS547" i="1"/>
  <c r="AS546" i="1"/>
  <c r="AS545" i="1"/>
  <c r="AS544" i="1"/>
  <c r="AS543" i="1"/>
  <c r="AS542" i="1"/>
  <c r="AS541" i="1"/>
  <c r="AS540" i="1"/>
  <c r="AS539" i="1"/>
  <c r="AS538" i="1"/>
  <c r="AS537" i="1"/>
  <c r="AS536" i="1"/>
  <c r="AS535" i="1"/>
  <c r="AS534" i="1"/>
  <c r="AS533" i="1"/>
  <c r="AS532" i="1"/>
  <c r="AS531" i="1"/>
  <c r="AS530" i="1"/>
  <c r="AS529" i="1"/>
  <c r="AS528" i="1"/>
  <c r="AS527" i="1"/>
  <c r="AS526" i="1"/>
  <c r="AS525" i="1"/>
  <c r="AS524" i="1"/>
  <c r="AS523" i="1"/>
  <c r="AS522" i="1"/>
  <c r="AS521" i="1"/>
  <c r="AS520" i="1"/>
  <c r="AS519" i="1"/>
  <c r="AS518" i="1"/>
  <c r="AS517" i="1"/>
  <c r="AS516" i="1"/>
  <c r="AS515" i="1"/>
  <c r="AS514" i="1"/>
  <c r="AS513" i="1"/>
  <c r="AS512" i="1"/>
  <c r="AS511" i="1"/>
  <c r="AS510" i="1"/>
  <c r="AS509" i="1"/>
  <c r="AS508" i="1"/>
  <c r="AS507" i="1"/>
  <c r="AS506" i="1"/>
  <c r="AS505" i="1"/>
  <c r="AS504" i="1"/>
  <c r="AS503" i="1"/>
  <c r="AS502" i="1"/>
  <c r="AS501" i="1"/>
  <c r="AS500" i="1"/>
  <c r="AS499" i="1"/>
  <c r="AS498" i="1"/>
  <c r="AS497" i="1"/>
  <c r="AS496" i="1"/>
  <c r="AS495" i="1"/>
  <c r="AS494" i="1"/>
  <c r="AS493" i="1"/>
  <c r="AS492" i="1"/>
  <c r="AS491" i="1"/>
  <c r="AS490" i="1"/>
  <c r="AS489" i="1"/>
  <c r="AS488" i="1"/>
  <c r="AS487" i="1"/>
  <c r="AS486" i="1"/>
  <c r="AS485" i="1"/>
  <c r="AS484" i="1"/>
  <c r="AS483" i="1"/>
  <c r="AS482" i="1"/>
  <c r="AS481" i="1"/>
  <c r="AS480" i="1"/>
  <c r="AS479" i="1"/>
  <c r="AS478" i="1"/>
  <c r="AS477" i="1"/>
  <c r="AS476" i="1"/>
  <c r="AS475" i="1"/>
  <c r="AS474" i="1"/>
  <c r="AS473" i="1"/>
  <c r="AS472" i="1"/>
  <c r="AS471" i="1"/>
  <c r="AS470" i="1"/>
  <c r="AS469" i="1"/>
  <c r="AS468" i="1"/>
  <c r="AS467" i="1"/>
  <c r="AS466" i="1"/>
  <c r="AS465" i="1"/>
  <c r="AS464" i="1"/>
  <c r="AS463" i="1"/>
  <c r="AS462" i="1"/>
  <c r="AS461" i="1"/>
  <c r="AS460" i="1"/>
  <c r="AS459" i="1"/>
  <c r="AS458" i="1"/>
  <c r="AS457" i="1"/>
  <c r="AS456" i="1"/>
  <c r="AS455" i="1"/>
  <c r="AS454" i="1"/>
  <c r="AS453" i="1"/>
  <c r="AS452" i="1"/>
  <c r="AS451" i="1"/>
  <c r="AS450" i="1"/>
  <c r="AS449" i="1"/>
  <c r="AS448" i="1"/>
  <c r="AS447" i="1"/>
  <c r="AS446" i="1"/>
  <c r="AS445" i="1"/>
  <c r="AS444" i="1"/>
  <c r="AS443" i="1"/>
  <c r="AS442" i="1"/>
  <c r="AS441" i="1"/>
  <c r="AS440" i="1"/>
  <c r="AS439" i="1"/>
  <c r="AS438" i="1"/>
  <c r="AS437" i="1"/>
  <c r="AS436" i="1"/>
  <c r="AS435" i="1"/>
  <c r="AS434" i="1"/>
  <c r="AS433" i="1"/>
  <c r="AS432" i="1"/>
  <c r="AS431" i="1"/>
  <c r="AS430" i="1"/>
  <c r="AS429" i="1"/>
  <c r="AS428" i="1"/>
  <c r="AS427" i="1"/>
  <c r="AS426" i="1"/>
  <c r="AS425" i="1"/>
  <c r="AS424" i="1"/>
  <c r="AS423" i="1"/>
  <c r="AS422" i="1"/>
  <c r="AS421" i="1"/>
  <c r="AS420" i="1"/>
  <c r="AS419" i="1"/>
  <c r="AS418" i="1"/>
  <c r="AS417" i="1"/>
  <c r="AS416" i="1"/>
  <c r="AS415" i="1"/>
  <c r="AS414" i="1"/>
  <c r="AS413" i="1"/>
  <c r="AS412" i="1"/>
  <c r="AS411" i="1"/>
  <c r="AS410" i="1"/>
  <c r="AS409" i="1"/>
  <c r="AS408" i="1"/>
  <c r="AS407" i="1"/>
  <c r="AS406" i="1"/>
  <c r="AS405" i="1"/>
  <c r="AS404" i="1"/>
  <c r="AS403" i="1"/>
  <c r="AS402" i="1"/>
  <c r="AS401" i="1"/>
  <c r="AS400" i="1"/>
  <c r="AS399" i="1"/>
  <c r="AS398" i="1"/>
  <c r="AS397" i="1"/>
  <c r="AS396" i="1"/>
  <c r="AS395" i="1"/>
  <c r="AS394" i="1"/>
  <c r="AS393" i="1"/>
  <c r="AS392" i="1"/>
  <c r="AS391" i="1"/>
  <c r="AS390" i="1"/>
  <c r="AS389" i="1"/>
  <c r="AS388" i="1"/>
  <c r="AS387" i="1"/>
  <c r="AS386" i="1"/>
  <c r="AS385" i="1"/>
  <c r="AS384" i="1"/>
  <c r="AS383" i="1"/>
  <c r="AS382" i="1"/>
  <c r="AS381" i="1"/>
  <c r="AS380" i="1"/>
  <c r="AS379" i="1"/>
  <c r="AS378" i="1"/>
  <c r="AS377" i="1"/>
  <c r="AS376" i="1"/>
  <c r="AS375" i="1"/>
  <c r="AS374" i="1"/>
  <c r="AS373" i="1"/>
  <c r="AS372" i="1"/>
  <c r="AS371" i="1"/>
  <c r="AS370" i="1"/>
  <c r="AS369" i="1"/>
  <c r="AS368" i="1"/>
  <c r="AS367" i="1"/>
  <c r="AS366" i="1"/>
  <c r="AS365" i="1"/>
  <c r="AS364" i="1"/>
  <c r="AS363" i="1"/>
  <c r="AS362" i="1"/>
  <c r="AS361" i="1"/>
  <c r="AS360" i="1"/>
  <c r="AS359" i="1"/>
  <c r="AS358" i="1"/>
  <c r="AS357" i="1"/>
  <c r="AS356" i="1"/>
  <c r="AS355" i="1"/>
  <c r="AS354" i="1"/>
  <c r="AS353" i="1"/>
  <c r="AS352" i="1"/>
  <c r="AS351" i="1"/>
  <c r="AS350" i="1"/>
  <c r="AS349" i="1"/>
  <c r="AS348" i="1"/>
  <c r="AS347" i="1"/>
  <c r="AS346" i="1"/>
  <c r="AS345" i="1"/>
  <c r="AS344" i="1"/>
  <c r="AS343" i="1"/>
  <c r="AS342" i="1"/>
  <c r="AS341" i="1"/>
  <c r="AS340" i="1"/>
  <c r="AS339" i="1"/>
  <c r="AS338" i="1"/>
  <c r="AS337" i="1"/>
  <c r="AS336" i="1"/>
  <c r="AS335" i="1"/>
  <c r="AS334" i="1"/>
  <c r="AS333" i="1"/>
  <c r="AS332" i="1"/>
  <c r="AS331" i="1"/>
  <c r="AS330" i="1"/>
  <c r="AS329" i="1"/>
  <c r="AS328" i="1"/>
  <c r="AS327" i="1"/>
  <c r="AS326" i="1"/>
  <c r="AS325" i="1"/>
  <c r="AS324" i="1"/>
  <c r="AS323" i="1"/>
  <c r="AS322" i="1"/>
  <c r="AS321" i="1"/>
  <c r="AS320" i="1"/>
  <c r="AS319" i="1"/>
  <c r="AS318" i="1"/>
  <c r="AS317" i="1"/>
  <c r="AS316" i="1"/>
  <c r="AS315" i="1"/>
  <c r="AS314" i="1"/>
  <c r="AS313" i="1"/>
  <c r="AS312" i="1"/>
  <c r="AS311" i="1"/>
  <c r="AS310" i="1"/>
  <c r="AS309" i="1"/>
  <c r="AS308" i="1"/>
  <c r="AS307" i="1"/>
  <c r="AS306" i="1"/>
  <c r="AS305" i="1"/>
  <c r="AS304" i="1"/>
  <c r="AS303" i="1"/>
  <c r="AS302" i="1"/>
  <c r="AS301" i="1"/>
  <c r="AS300" i="1"/>
  <c r="AS299" i="1"/>
  <c r="AS298" i="1"/>
  <c r="AS297" i="1"/>
  <c r="AS296" i="1"/>
  <c r="AS295" i="1"/>
  <c r="AS294" i="1"/>
  <c r="AS293" i="1"/>
  <c r="AS292" i="1"/>
  <c r="AS291" i="1"/>
  <c r="AS290" i="1"/>
  <c r="AS289" i="1"/>
  <c r="AS288" i="1"/>
  <c r="AS287" i="1"/>
  <c r="AS286" i="1"/>
  <c r="AS285" i="1"/>
  <c r="AS284" i="1"/>
  <c r="AS283" i="1"/>
  <c r="AS282" i="1"/>
  <c r="AS281" i="1"/>
  <c r="AS280" i="1"/>
  <c r="AS279" i="1"/>
  <c r="AS278" i="1"/>
  <c r="AS277" i="1"/>
  <c r="AS276" i="1"/>
  <c r="AS275" i="1"/>
  <c r="AS274" i="1"/>
  <c r="AS273" i="1"/>
  <c r="AS272" i="1"/>
  <c r="AS271" i="1"/>
  <c r="AS270" i="1"/>
  <c r="AS269" i="1"/>
  <c r="AS268" i="1"/>
  <c r="AS267" i="1"/>
  <c r="AS266" i="1"/>
  <c r="AS265" i="1"/>
  <c r="AS264" i="1"/>
  <c r="AS263" i="1"/>
  <c r="AS262" i="1"/>
  <c r="AS261" i="1"/>
  <c r="AS260" i="1"/>
  <c r="AS259" i="1"/>
  <c r="AS258" i="1"/>
  <c r="AS257" i="1"/>
  <c r="AS256" i="1"/>
  <c r="AS255" i="1"/>
  <c r="AS254" i="1"/>
  <c r="AS253" i="1"/>
  <c r="AS252" i="1"/>
  <c r="AS251" i="1"/>
  <c r="AS250" i="1"/>
  <c r="AS249" i="1"/>
  <c r="AS248" i="1"/>
  <c r="AS247" i="1"/>
  <c r="AS246" i="1"/>
  <c r="AS245" i="1"/>
  <c r="AS244" i="1"/>
  <c r="AS243" i="1"/>
  <c r="AS242" i="1"/>
  <c r="AS241" i="1"/>
  <c r="AS240" i="1"/>
  <c r="AS239" i="1"/>
  <c r="AS238" i="1"/>
  <c r="AS237" i="1"/>
  <c r="AS236" i="1"/>
  <c r="AS235" i="1"/>
  <c r="AS234" i="1"/>
  <c r="AS233" i="1"/>
  <c r="AS232" i="1"/>
  <c r="AS231" i="1"/>
  <c r="AS230" i="1"/>
  <c r="AS229" i="1"/>
  <c r="AS228" i="1"/>
  <c r="AS227" i="1"/>
  <c r="AS226" i="1"/>
  <c r="AS225" i="1"/>
  <c r="AS224" i="1"/>
  <c r="AS223" i="1"/>
  <c r="AS222" i="1"/>
  <c r="AS221" i="1"/>
  <c r="AS220" i="1"/>
  <c r="AS219" i="1"/>
  <c r="AS218" i="1"/>
  <c r="AS217" i="1"/>
  <c r="AS216" i="1"/>
  <c r="AS215" i="1"/>
  <c r="AS214" i="1"/>
  <c r="AS213" i="1"/>
  <c r="AS212" i="1"/>
  <c r="AS211" i="1"/>
  <c r="AS210" i="1"/>
  <c r="AS209" i="1"/>
  <c r="AS208" i="1"/>
  <c r="AS207" i="1"/>
  <c r="AS206" i="1"/>
  <c r="AS205" i="1"/>
  <c r="AS204" i="1"/>
  <c r="AS203" i="1"/>
  <c r="AS202" i="1"/>
  <c r="AS201" i="1"/>
  <c r="AS200" i="1"/>
  <c r="AS199" i="1"/>
  <c r="AS198" i="1"/>
  <c r="AS197" i="1"/>
  <c r="AS196" i="1"/>
  <c r="AS195" i="1"/>
  <c r="AS194" i="1"/>
  <c r="AS193" i="1"/>
  <c r="AS192" i="1"/>
  <c r="AS191" i="1"/>
  <c r="AS190" i="1"/>
  <c r="AS189" i="1"/>
  <c r="AS188" i="1"/>
  <c r="AS187" i="1"/>
  <c r="AS186" i="1"/>
  <c r="AS185" i="1"/>
  <c r="AS184" i="1"/>
  <c r="AS183" i="1"/>
  <c r="AS182" i="1"/>
  <c r="AS181" i="1"/>
  <c r="AS180" i="1"/>
  <c r="AS179" i="1"/>
  <c r="AS178" i="1"/>
  <c r="AS177" i="1"/>
  <c r="AS176" i="1"/>
  <c r="AS175" i="1"/>
  <c r="AS174" i="1"/>
  <c r="AS173" i="1"/>
  <c r="AS172" i="1"/>
  <c r="AS171" i="1"/>
  <c r="AS170" i="1"/>
  <c r="AS169" i="1"/>
  <c r="AS168" i="1"/>
  <c r="AS167" i="1"/>
  <c r="AS166" i="1"/>
  <c r="AS165" i="1"/>
  <c r="AS164" i="1"/>
  <c r="AS163" i="1"/>
  <c r="AS162" i="1"/>
  <c r="AS161" i="1"/>
  <c r="AS160" i="1"/>
  <c r="AS159" i="1"/>
  <c r="AS158" i="1"/>
  <c r="AS157" i="1"/>
  <c r="AS156" i="1"/>
  <c r="AS155" i="1"/>
  <c r="AS154" i="1"/>
  <c r="AS153" i="1"/>
  <c r="AS152" i="1"/>
  <c r="AS151" i="1"/>
  <c r="AS150" i="1"/>
  <c r="AS149" i="1"/>
  <c r="AS148" i="1"/>
  <c r="AS147" i="1"/>
  <c r="AS146" i="1"/>
  <c r="AS145" i="1"/>
  <c r="AS144" i="1"/>
  <c r="AS143" i="1"/>
  <c r="AS142" i="1"/>
  <c r="AS141" i="1"/>
  <c r="AS140" i="1"/>
  <c r="AS139" i="1"/>
  <c r="AS138" i="1"/>
  <c r="AS137" i="1"/>
  <c r="AS136" i="1"/>
  <c r="AS135" i="1"/>
  <c r="AS134" i="1"/>
  <c r="AS133" i="1"/>
  <c r="AS132" i="1"/>
  <c r="AS131" i="1"/>
  <c r="AS130" i="1"/>
  <c r="AS129" i="1"/>
  <c r="AS128" i="1"/>
  <c r="AS127" i="1"/>
  <c r="AS126" i="1"/>
  <c r="AS125" i="1"/>
  <c r="AS124" i="1"/>
  <c r="AS123" i="1"/>
  <c r="AS122" i="1"/>
  <c r="AS121" i="1"/>
  <c r="AS120" i="1"/>
  <c r="AS119" i="1"/>
  <c r="AS118" i="1"/>
  <c r="AS117" i="1"/>
  <c r="AS116" i="1"/>
  <c r="AS115" i="1"/>
  <c r="AS114" i="1"/>
  <c r="AS113" i="1"/>
  <c r="AS112" i="1"/>
  <c r="AS111" i="1"/>
  <c r="AS110" i="1"/>
  <c r="AS109" i="1"/>
  <c r="AS108" i="1"/>
  <c r="AS107" i="1"/>
  <c r="AS106" i="1"/>
  <c r="AS105" i="1"/>
  <c r="AS104" i="1"/>
  <c r="AS103" i="1"/>
  <c r="AS102" i="1"/>
  <c r="AS101" i="1"/>
  <c r="AS100" i="1"/>
  <c r="AS99" i="1"/>
  <c r="AS98" i="1"/>
  <c r="AS97" i="1"/>
  <c r="AS96" i="1"/>
  <c r="AS95" i="1"/>
  <c r="AS94" i="1"/>
  <c r="AS93" i="1"/>
  <c r="AS92" i="1"/>
  <c r="AS91" i="1"/>
  <c r="AS90" i="1"/>
  <c r="AS89" i="1"/>
  <c r="AS88" i="1"/>
  <c r="AS87" i="1"/>
  <c r="AS86" i="1"/>
  <c r="AS85" i="1"/>
  <c r="AS84" i="1"/>
  <c r="AS83" i="1"/>
  <c r="AS82" i="1"/>
  <c r="AS81" i="1"/>
  <c r="AS80" i="1"/>
  <c r="AS79" i="1"/>
  <c r="AS78" i="1"/>
  <c r="AS77" i="1"/>
  <c r="AS76" i="1"/>
  <c r="AS75" i="1"/>
  <c r="AS74" i="1"/>
  <c r="AS73" i="1"/>
  <c r="AS72" i="1"/>
  <c r="AS71" i="1"/>
  <c r="AS70" i="1"/>
  <c r="AS69" i="1"/>
  <c r="AS68" i="1"/>
  <c r="AS67" i="1"/>
  <c r="AS66" i="1"/>
  <c r="AS65" i="1"/>
  <c r="AS64" i="1"/>
  <c r="AS63" i="1"/>
  <c r="AS62" i="1"/>
  <c r="AS61" i="1"/>
  <c r="AS60" i="1"/>
  <c r="AS59" i="1"/>
  <c r="AS58" i="1"/>
  <c r="AS57" i="1"/>
  <c r="AS56" i="1"/>
  <c r="AS55" i="1"/>
  <c r="AS54" i="1"/>
  <c r="AS53" i="1"/>
  <c r="AS52" i="1"/>
  <c r="AS51" i="1"/>
  <c r="AS50" i="1"/>
  <c r="AS49" i="1"/>
  <c r="AS48" i="1"/>
  <c r="AS47" i="1"/>
  <c r="AS46" i="1"/>
  <c r="AS45" i="1"/>
  <c r="AS44" i="1"/>
  <c r="AS43" i="1"/>
  <c r="AS42" i="1"/>
  <c r="AS41" i="1"/>
  <c r="AS40" i="1"/>
  <c r="AS39" i="1"/>
  <c r="AS38" i="1"/>
  <c r="AS37" i="1"/>
  <c r="AS36" i="1"/>
  <c r="AS35" i="1"/>
  <c r="AS34" i="1"/>
  <c r="AS33" i="1"/>
  <c r="AS32" i="1"/>
  <c r="AS31" i="1"/>
  <c r="AS30" i="1"/>
  <c r="AS29" i="1"/>
  <c r="AS28" i="1"/>
  <c r="AS27" i="1"/>
  <c r="AS26" i="1"/>
  <c r="AS25" i="1"/>
  <c r="AS24" i="1"/>
  <c r="AS23" i="1"/>
  <c r="AS22" i="1"/>
  <c r="AS21" i="1"/>
  <c r="AS20" i="1"/>
  <c r="AS19" i="1"/>
  <c r="AS18" i="1"/>
  <c r="AS17" i="1"/>
  <c r="AS16" i="1"/>
  <c r="AS15" i="1"/>
  <c r="AS14" i="1"/>
  <c r="AS13" i="1"/>
  <c r="AS12" i="1"/>
  <c r="AS11" i="1"/>
  <c r="AS10" i="1"/>
  <c r="AS9" i="1"/>
  <c r="AS8" i="1"/>
  <c r="AJ597" i="1"/>
  <c r="AJ596" i="1"/>
  <c r="AJ595" i="1"/>
  <c r="AJ594" i="1"/>
  <c r="AJ591" i="1"/>
  <c r="AJ590" i="1"/>
  <c r="AJ589" i="1"/>
  <c r="AJ588" i="1"/>
  <c r="AJ587" i="1"/>
  <c r="AJ586" i="1"/>
  <c r="AJ585" i="1"/>
  <c r="AJ584" i="1"/>
  <c r="AJ583" i="1"/>
  <c r="AJ582" i="1"/>
  <c r="AJ581" i="1"/>
  <c r="AJ580" i="1"/>
  <c r="AJ579" i="1"/>
  <c r="AJ578" i="1"/>
  <c r="AJ577" i="1"/>
  <c r="AJ576" i="1"/>
  <c r="AJ575" i="1"/>
  <c r="AJ574" i="1"/>
  <c r="AJ573" i="1"/>
  <c r="AJ572" i="1"/>
  <c r="AJ571" i="1"/>
  <c r="AJ570" i="1"/>
  <c r="AJ569" i="1"/>
  <c r="AJ568" i="1"/>
  <c r="AJ567" i="1"/>
  <c r="AJ566" i="1"/>
  <c r="AJ565" i="1"/>
  <c r="AJ564" i="1"/>
  <c r="AJ563" i="1"/>
  <c r="AJ562" i="1"/>
  <c r="AJ561" i="1"/>
  <c r="AJ560" i="1"/>
  <c r="AJ559" i="1"/>
  <c r="AJ558" i="1"/>
  <c r="AJ557" i="1"/>
  <c r="AJ556" i="1"/>
  <c r="AJ555" i="1"/>
  <c r="AJ554" i="1"/>
  <c r="AJ553" i="1"/>
  <c r="AJ552" i="1"/>
  <c r="AJ551" i="1"/>
  <c r="AJ550" i="1"/>
  <c r="AJ549" i="1"/>
  <c r="AJ548" i="1"/>
  <c r="AJ547" i="1"/>
  <c r="AJ546" i="1"/>
  <c r="AJ545" i="1"/>
  <c r="AJ544" i="1"/>
  <c r="AJ543" i="1"/>
  <c r="AJ542" i="1"/>
  <c r="AJ541" i="1"/>
  <c r="AJ540" i="1"/>
  <c r="AJ539" i="1"/>
  <c r="AJ538" i="1"/>
  <c r="AJ537" i="1"/>
  <c r="AJ536" i="1"/>
  <c r="AJ535" i="1"/>
  <c r="AJ534" i="1"/>
  <c r="AJ533" i="1"/>
  <c r="AJ532" i="1"/>
  <c r="AJ531" i="1"/>
  <c r="AJ530" i="1"/>
  <c r="AJ529" i="1"/>
  <c r="AJ528" i="1"/>
  <c r="AJ527" i="1"/>
  <c r="AJ526" i="1"/>
  <c r="AJ525" i="1"/>
  <c r="AJ524" i="1"/>
  <c r="AJ523" i="1"/>
  <c r="AJ522" i="1"/>
  <c r="AJ521" i="1"/>
  <c r="AJ520" i="1"/>
  <c r="AJ519" i="1"/>
  <c r="AJ518" i="1"/>
  <c r="AJ517" i="1"/>
  <c r="AJ516" i="1"/>
  <c r="AJ515" i="1"/>
  <c r="AJ514" i="1"/>
  <c r="AJ513" i="1"/>
  <c r="AJ512" i="1"/>
  <c r="AJ511" i="1"/>
  <c r="AJ510" i="1"/>
  <c r="AJ509" i="1"/>
  <c r="AJ508" i="1"/>
  <c r="AJ507" i="1"/>
  <c r="AJ506" i="1"/>
  <c r="AJ505" i="1"/>
  <c r="AJ504" i="1"/>
  <c r="AJ503" i="1"/>
  <c r="AJ502" i="1"/>
  <c r="AJ501" i="1"/>
  <c r="AJ500" i="1"/>
  <c r="AJ499" i="1"/>
  <c r="AJ498" i="1"/>
  <c r="AJ497" i="1"/>
  <c r="AJ496" i="1"/>
  <c r="AJ495" i="1"/>
  <c r="AJ494" i="1"/>
  <c r="AJ493" i="1"/>
  <c r="AJ492" i="1"/>
  <c r="AJ491" i="1"/>
  <c r="AJ490" i="1"/>
  <c r="AJ489" i="1"/>
  <c r="AJ488" i="1"/>
  <c r="AJ487" i="1"/>
  <c r="AJ486" i="1"/>
  <c r="AJ485" i="1"/>
  <c r="AJ484" i="1"/>
  <c r="AJ483" i="1"/>
  <c r="AJ482" i="1"/>
  <c r="AJ481" i="1"/>
  <c r="AJ480" i="1"/>
  <c r="AJ479" i="1"/>
  <c r="AJ478" i="1"/>
  <c r="AJ477" i="1"/>
  <c r="AJ476" i="1"/>
  <c r="AJ475" i="1"/>
  <c r="AJ474" i="1"/>
  <c r="AJ473" i="1"/>
  <c r="AJ472" i="1"/>
  <c r="AJ471" i="1"/>
  <c r="AJ470" i="1"/>
  <c r="AJ469" i="1"/>
  <c r="AJ468" i="1"/>
  <c r="AJ467" i="1"/>
  <c r="AJ466" i="1"/>
  <c r="AJ465" i="1"/>
  <c r="AJ464" i="1"/>
  <c r="AJ463" i="1"/>
  <c r="AJ462" i="1"/>
  <c r="AJ461" i="1"/>
  <c r="AJ460" i="1"/>
  <c r="AJ459" i="1"/>
  <c r="AJ458" i="1"/>
  <c r="AJ457" i="1"/>
  <c r="AJ456" i="1"/>
  <c r="AJ455" i="1"/>
  <c r="AJ454" i="1"/>
  <c r="AJ453" i="1"/>
  <c r="AJ452" i="1"/>
  <c r="AJ451" i="1"/>
  <c r="AJ450" i="1"/>
  <c r="AJ449" i="1"/>
  <c r="AJ448" i="1"/>
  <c r="AJ447" i="1"/>
  <c r="AJ446" i="1"/>
  <c r="AJ445" i="1"/>
  <c r="AJ444" i="1"/>
  <c r="AJ443" i="1"/>
  <c r="AJ442" i="1"/>
  <c r="AJ441" i="1"/>
  <c r="AJ440" i="1"/>
  <c r="AJ439" i="1"/>
  <c r="AJ438" i="1"/>
  <c r="AJ437" i="1"/>
  <c r="AJ436" i="1"/>
  <c r="AJ435" i="1"/>
  <c r="AJ434" i="1"/>
  <c r="AJ433" i="1"/>
  <c r="AJ432" i="1"/>
  <c r="AJ431" i="1"/>
  <c r="AJ430" i="1"/>
  <c r="AJ429" i="1"/>
  <c r="AJ428" i="1"/>
  <c r="AJ427" i="1"/>
  <c r="AJ426" i="1"/>
  <c r="AJ425" i="1"/>
  <c r="AJ424" i="1"/>
  <c r="AJ423" i="1"/>
  <c r="AJ422" i="1"/>
  <c r="AJ421" i="1"/>
  <c r="AJ420" i="1"/>
  <c r="AJ419" i="1"/>
  <c r="AJ418" i="1"/>
  <c r="AJ417" i="1"/>
  <c r="AJ416" i="1"/>
  <c r="AJ415" i="1"/>
  <c r="AJ414" i="1"/>
  <c r="AJ413" i="1"/>
  <c r="AJ412" i="1"/>
  <c r="AJ411" i="1"/>
  <c r="AJ410" i="1"/>
  <c r="AJ409" i="1"/>
  <c r="AJ408" i="1"/>
  <c r="AJ407" i="1"/>
  <c r="AJ406" i="1"/>
  <c r="AJ405" i="1"/>
  <c r="AJ404" i="1"/>
  <c r="AJ403" i="1"/>
  <c r="AJ402" i="1"/>
  <c r="AJ401" i="1"/>
  <c r="AJ400" i="1"/>
  <c r="AJ399" i="1"/>
  <c r="AJ398" i="1"/>
  <c r="AJ397" i="1"/>
  <c r="AJ396" i="1"/>
  <c r="AJ395" i="1"/>
  <c r="AJ394" i="1"/>
  <c r="AJ393" i="1"/>
  <c r="AJ392" i="1"/>
  <c r="AJ391" i="1"/>
  <c r="AJ390" i="1"/>
  <c r="AJ389" i="1"/>
  <c r="AJ388" i="1"/>
  <c r="AJ387" i="1"/>
  <c r="AJ386" i="1"/>
  <c r="AJ385" i="1"/>
  <c r="AJ384" i="1"/>
  <c r="AJ383" i="1"/>
  <c r="AJ382" i="1"/>
  <c r="AJ381" i="1"/>
  <c r="AJ380" i="1"/>
  <c r="AJ379" i="1"/>
  <c r="AJ378" i="1"/>
  <c r="AJ377" i="1"/>
  <c r="AJ376" i="1"/>
  <c r="AJ375" i="1"/>
  <c r="AJ374" i="1"/>
  <c r="AJ373" i="1"/>
  <c r="AJ372" i="1"/>
  <c r="AJ371" i="1"/>
  <c r="AJ370" i="1"/>
  <c r="AJ369" i="1"/>
  <c r="AJ368" i="1"/>
  <c r="AJ367" i="1"/>
  <c r="AJ366" i="1"/>
  <c r="AJ365" i="1"/>
  <c r="AJ364" i="1"/>
  <c r="AJ363" i="1"/>
  <c r="AJ362" i="1"/>
  <c r="AJ361" i="1"/>
  <c r="AJ360" i="1"/>
  <c r="AJ359" i="1"/>
  <c r="AJ358" i="1"/>
  <c r="AJ357" i="1"/>
  <c r="AJ356" i="1"/>
  <c r="AJ355" i="1"/>
  <c r="AJ354" i="1"/>
  <c r="AJ353" i="1"/>
  <c r="AJ352" i="1"/>
  <c r="AJ351" i="1"/>
  <c r="AJ350" i="1"/>
  <c r="AJ349" i="1"/>
  <c r="AJ348" i="1"/>
  <c r="AJ347" i="1"/>
  <c r="AJ346" i="1"/>
  <c r="AJ345" i="1"/>
  <c r="AJ344" i="1"/>
  <c r="AJ343" i="1"/>
  <c r="AJ342" i="1"/>
  <c r="AJ341" i="1"/>
  <c r="AJ340" i="1"/>
  <c r="AJ339" i="1"/>
  <c r="AJ338" i="1"/>
  <c r="AJ337" i="1"/>
  <c r="AJ336" i="1"/>
  <c r="AJ335" i="1"/>
  <c r="AJ334" i="1"/>
  <c r="AJ333" i="1"/>
  <c r="AJ332" i="1"/>
  <c r="AJ331" i="1"/>
  <c r="AJ330" i="1"/>
  <c r="AJ329" i="1"/>
  <c r="AJ328" i="1"/>
  <c r="AJ327" i="1"/>
  <c r="AJ326" i="1"/>
  <c r="AJ325" i="1"/>
  <c r="AJ324" i="1"/>
  <c r="AJ323" i="1"/>
  <c r="AJ322" i="1"/>
  <c r="AJ321" i="1"/>
  <c r="AJ320" i="1"/>
  <c r="AJ319" i="1"/>
  <c r="AJ318" i="1"/>
  <c r="AJ317" i="1"/>
  <c r="AJ316" i="1"/>
  <c r="AJ315" i="1"/>
  <c r="AJ314" i="1"/>
  <c r="AJ313" i="1"/>
  <c r="AJ312" i="1"/>
  <c r="AJ311" i="1"/>
  <c r="AJ310" i="1"/>
  <c r="AJ309" i="1"/>
  <c r="AJ308"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78" i="1"/>
  <c r="AJ277" i="1"/>
  <c r="AJ276" i="1"/>
  <c r="AJ275" i="1"/>
  <c r="AJ274" i="1"/>
  <c r="AJ273" i="1"/>
  <c r="AJ272" i="1"/>
  <c r="AJ271" i="1"/>
  <c r="AJ270" i="1"/>
  <c r="AJ269" i="1"/>
  <c r="AJ268" i="1"/>
  <c r="AJ267" i="1"/>
  <c r="AJ266" i="1"/>
  <c r="AJ265" i="1"/>
  <c r="AJ264" i="1"/>
  <c r="AJ263" i="1"/>
  <c r="AJ262" i="1"/>
  <c r="AJ261" i="1"/>
  <c r="AJ260" i="1"/>
  <c r="AJ259" i="1"/>
  <c r="AJ258" i="1"/>
  <c r="AJ257" i="1"/>
  <c r="AJ256" i="1"/>
  <c r="AJ255" i="1"/>
  <c r="AJ254" i="1"/>
  <c r="AJ253" i="1"/>
  <c r="AJ252" i="1"/>
  <c r="AJ251" i="1"/>
  <c r="AJ250" i="1"/>
  <c r="AJ249" i="1"/>
  <c r="AJ248" i="1"/>
  <c r="AJ247" i="1"/>
  <c r="AJ246" i="1"/>
  <c r="AJ245" i="1"/>
  <c r="AJ244" i="1"/>
  <c r="AJ243" i="1"/>
  <c r="AJ242" i="1"/>
  <c r="AJ241" i="1"/>
  <c r="AJ240" i="1"/>
  <c r="AJ239" i="1"/>
  <c r="AJ238" i="1"/>
  <c r="AJ237" i="1"/>
  <c r="AJ236" i="1"/>
  <c r="AJ235" i="1"/>
  <c r="AJ234" i="1"/>
  <c r="AJ233" i="1"/>
  <c r="AJ232" i="1"/>
  <c r="AJ231" i="1"/>
  <c r="AJ230" i="1"/>
  <c r="AJ229" i="1"/>
  <c r="AJ228" i="1"/>
  <c r="AJ227" i="1"/>
  <c r="AJ226" i="1"/>
  <c r="AJ225" i="1"/>
  <c r="AJ224" i="1"/>
  <c r="AJ223"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A597" i="1"/>
  <c r="AA596" i="1"/>
  <c r="AA595" i="1"/>
  <c r="AA594" i="1"/>
  <c r="AA591" i="1"/>
  <c r="AA590" i="1"/>
  <c r="AA589" i="1"/>
  <c r="AA588" i="1"/>
  <c r="AA587" i="1"/>
  <c r="AA586" i="1"/>
  <c r="AA585" i="1"/>
  <c r="AA584" i="1"/>
  <c r="AA583" i="1"/>
  <c r="AA582" i="1"/>
  <c r="AA581" i="1"/>
  <c r="AA580" i="1"/>
  <c r="AA579" i="1"/>
  <c r="AA578" i="1"/>
  <c r="AA577" i="1"/>
  <c r="AA576" i="1"/>
  <c r="AA575" i="1"/>
  <c r="AA574" i="1"/>
  <c r="AA573" i="1"/>
  <c r="AA572" i="1"/>
  <c r="AA571" i="1"/>
  <c r="AA570" i="1"/>
  <c r="AA569" i="1"/>
  <c r="AA568" i="1"/>
  <c r="AA567" i="1"/>
  <c r="AA566" i="1"/>
  <c r="AA565" i="1"/>
  <c r="AA564" i="1"/>
  <c r="AA563" i="1"/>
  <c r="AA562" i="1"/>
  <c r="AA561" i="1"/>
  <c r="AA560" i="1"/>
  <c r="AA559" i="1"/>
  <c r="AA558" i="1"/>
  <c r="AA557" i="1"/>
  <c r="AA556" i="1"/>
  <c r="AA555" i="1"/>
  <c r="AA554" i="1"/>
  <c r="AA553" i="1"/>
  <c r="AA552" i="1"/>
  <c r="AA551" i="1"/>
  <c r="AA550" i="1"/>
  <c r="AA549" i="1"/>
  <c r="AA548" i="1"/>
  <c r="AA547" i="1"/>
  <c r="AA546" i="1"/>
  <c r="AA545" i="1"/>
  <c r="AA544" i="1"/>
  <c r="AA543" i="1"/>
  <c r="AA542" i="1"/>
  <c r="AA541" i="1"/>
  <c r="AA540" i="1"/>
  <c r="AA539" i="1"/>
  <c r="AA538" i="1"/>
  <c r="AA537" i="1"/>
  <c r="AA536" i="1"/>
  <c r="AA535" i="1"/>
  <c r="AA534" i="1"/>
  <c r="AA533" i="1"/>
  <c r="AA532" i="1"/>
  <c r="AA531" i="1"/>
  <c r="AA530" i="1"/>
  <c r="AA529" i="1"/>
  <c r="AA528" i="1"/>
  <c r="AA527" i="1"/>
  <c r="AA526" i="1"/>
  <c r="AA525" i="1"/>
  <c r="AA524" i="1"/>
  <c r="AA523" i="1"/>
  <c r="AA522" i="1"/>
  <c r="AA521" i="1"/>
  <c r="AA520" i="1"/>
  <c r="AA519" i="1"/>
  <c r="AA518" i="1"/>
  <c r="AA517" i="1"/>
  <c r="AA516" i="1"/>
  <c r="AA515" i="1"/>
  <c r="AA514" i="1"/>
  <c r="AA513" i="1"/>
  <c r="AA512" i="1"/>
  <c r="AA511" i="1"/>
  <c r="AA510" i="1"/>
  <c r="AA509" i="1"/>
  <c r="AA508" i="1"/>
  <c r="AA507"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80" i="1"/>
  <c r="AA479" i="1"/>
  <c r="AA478" i="1"/>
  <c r="AA477" i="1"/>
  <c r="AA476" i="1"/>
  <c r="AA475" i="1"/>
  <c r="AA474" i="1"/>
  <c r="AA473"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3" i="1"/>
  <c r="AA442" i="1"/>
  <c r="AA441" i="1"/>
  <c r="AA440" i="1"/>
  <c r="AA439" i="1"/>
  <c r="AA438" i="1"/>
  <c r="AA437" i="1"/>
  <c r="AA436" i="1"/>
  <c r="AA435" i="1"/>
  <c r="AA434" i="1"/>
  <c r="AA433" i="1"/>
  <c r="AA432" i="1"/>
  <c r="AA431" i="1"/>
  <c r="AA430" i="1"/>
  <c r="AA429" i="1"/>
  <c r="AA428" i="1"/>
  <c r="AA427" i="1"/>
  <c r="AA426" i="1"/>
  <c r="AA425" i="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R597" i="1"/>
  <c r="R596" i="1"/>
  <c r="R595" i="1"/>
  <c r="R594" i="1"/>
  <c r="R591" i="1"/>
  <c r="R590" i="1"/>
  <c r="R589" i="1"/>
  <c r="R588" i="1"/>
  <c r="R587" i="1"/>
  <c r="R586" i="1"/>
  <c r="R585" i="1"/>
  <c r="R584" i="1"/>
  <c r="R583" i="1"/>
  <c r="R582" i="1"/>
  <c r="R581" i="1"/>
  <c r="R580" i="1"/>
  <c r="R579" i="1"/>
  <c r="R578" i="1"/>
  <c r="R577" i="1"/>
  <c r="R576" i="1"/>
  <c r="R575" i="1"/>
  <c r="R574" i="1"/>
  <c r="R573" i="1"/>
  <c r="R572" i="1"/>
  <c r="R571" i="1"/>
  <c r="R570" i="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R477" i="1"/>
  <c r="R476" i="1"/>
  <c r="R475" i="1"/>
  <c r="R474" i="1"/>
  <c r="R473" i="1"/>
  <c r="R472" i="1"/>
  <c r="R471" i="1"/>
  <c r="R470" i="1"/>
  <c r="R469" i="1"/>
  <c r="R468" i="1"/>
  <c r="R467" i="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40" i="1"/>
  <c r="R439" i="1"/>
  <c r="R438" i="1"/>
  <c r="R437" i="1"/>
  <c r="R436" i="1"/>
  <c r="R435" i="1"/>
  <c r="R434" i="1"/>
  <c r="R43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I597" i="1"/>
  <c r="I596" i="1"/>
  <c r="I595" i="1"/>
  <c r="I594"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AM593" i="1"/>
  <c r="AS593" i="1" s="1"/>
  <c r="AM592" i="1"/>
  <c r="AS592" i="1" s="1"/>
  <c r="AD593" i="1"/>
  <c r="AJ593" i="1"/>
  <c r="AD592" i="1"/>
  <c r="AJ592" i="1" s="1"/>
  <c r="AD59" i="5"/>
  <c r="U593" i="1"/>
  <c r="U592" i="1"/>
  <c r="U59" i="5" s="1"/>
  <c r="AA592" i="1"/>
  <c r="L593" i="1"/>
  <c r="R593" i="1"/>
  <c r="L592" i="1"/>
  <c r="L59" i="5"/>
  <c r="R59" i="5" s="1"/>
  <c r="R592" i="1"/>
  <c r="C593" i="1"/>
  <c r="I593" i="1"/>
  <c r="C592" i="1"/>
  <c r="BE612" i="1"/>
  <c r="BE611" i="1"/>
  <c r="BE610" i="1"/>
  <c r="BE609" i="1"/>
  <c r="BE608" i="1"/>
  <c r="BE607" i="1"/>
  <c r="BE606" i="1"/>
  <c r="BE605" i="1"/>
  <c r="BE604" i="1"/>
  <c r="BE603" i="1"/>
  <c r="BE602" i="1"/>
  <c r="BE601" i="1"/>
  <c r="BE600" i="1"/>
  <c r="BE599" i="1"/>
  <c r="BE598" i="1"/>
  <c r="BE597" i="1"/>
  <c r="BA597" i="1"/>
  <c r="H597" i="6" s="1"/>
  <c r="AZ597" i="1"/>
  <c r="G597" i="6" s="1"/>
  <c r="AY597" i="1"/>
  <c r="F597" i="6" s="1"/>
  <c r="AX597" i="1"/>
  <c r="E597" i="6" s="1"/>
  <c r="AW597" i="1"/>
  <c r="D597" i="6" s="1"/>
  <c r="AV597" i="1"/>
  <c r="C597" i="6" s="1"/>
  <c r="AU597" i="1"/>
  <c r="B597" i="6" s="1"/>
  <c r="BE596" i="1"/>
  <c r="BA596" i="1"/>
  <c r="H596" i="6"/>
  <c r="AZ596" i="1"/>
  <c r="G596" i="6"/>
  <c r="AY596" i="1"/>
  <c r="F596" i="6"/>
  <c r="AX596" i="1"/>
  <c r="E596" i="6"/>
  <c r="AW596" i="1"/>
  <c r="D596" i="6"/>
  <c r="AV596" i="1"/>
  <c r="AU596" i="1"/>
  <c r="B596" i="6" s="1"/>
  <c r="BE595" i="1"/>
  <c r="BA595" i="1"/>
  <c r="H595" i="6"/>
  <c r="AZ595" i="1"/>
  <c r="G595" i="6"/>
  <c r="AY595" i="1"/>
  <c r="F595" i="6"/>
  <c r="AX595" i="1"/>
  <c r="E595" i="6"/>
  <c r="AW595" i="1"/>
  <c r="D595" i="6"/>
  <c r="AV595" i="1"/>
  <c r="C595" i="6" s="1"/>
  <c r="AU595" i="1"/>
  <c r="BE594" i="1"/>
  <c r="BA594" i="1"/>
  <c r="H594" i="6"/>
  <c r="AZ594" i="1"/>
  <c r="G594" i="6" s="1"/>
  <c r="AY594" i="1"/>
  <c r="F594" i="6"/>
  <c r="AX594" i="1"/>
  <c r="E594" i="6" s="1"/>
  <c r="AW594" i="1"/>
  <c r="D594" i="6"/>
  <c r="AV594" i="1"/>
  <c r="C594" i="6" s="1"/>
  <c r="AU594" i="1"/>
  <c r="B594" i="6"/>
  <c r="BE593" i="1"/>
  <c r="BA593" i="1"/>
  <c r="H593" i="6" s="1"/>
  <c r="AZ593" i="1"/>
  <c r="G593" i="6" s="1"/>
  <c r="AY593" i="1"/>
  <c r="F593" i="6"/>
  <c r="AX593" i="1"/>
  <c r="E593" i="6" s="1"/>
  <c r="AW593" i="1"/>
  <c r="D593" i="6" s="1"/>
  <c r="AU593" i="1"/>
  <c r="B593" i="6" s="1"/>
  <c r="BE592" i="1"/>
  <c r="BA592" i="1"/>
  <c r="H592" i="6" s="1"/>
  <c r="AZ592" i="1"/>
  <c r="G592" i="6" s="1"/>
  <c r="AY592" i="1"/>
  <c r="F592" i="6" s="1"/>
  <c r="AX592" i="1"/>
  <c r="E592" i="6" s="1"/>
  <c r="AW592" i="1"/>
  <c r="D592" i="6" s="1"/>
  <c r="AV592" i="1"/>
  <c r="C592" i="6"/>
  <c r="AU592" i="1"/>
  <c r="B592" i="6" s="1"/>
  <c r="BE591" i="1"/>
  <c r="BA591" i="1"/>
  <c r="H591" i="6" s="1"/>
  <c r="AZ591" i="1"/>
  <c r="G591" i="6" s="1"/>
  <c r="AY591" i="1"/>
  <c r="F591" i="6" s="1"/>
  <c r="AX591" i="1"/>
  <c r="E591" i="6" s="1"/>
  <c r="AW591" i="1"/>
  <c r="D591" i="6" s="1"/>
  <c r="M603" i="6" s="1"/>
  <c r="AV591" i="1"/>
  <c r="C591" i="6" s="1"/>
  <c r="AU591" i="1"/>
  <c r="B591" i="6" s="1"/>
  <c r="BE590" i="1"/>
  <c r="BA590" i="1"/>
  <c r="H590" i="6"/>
  <c r="AZ590" i="1"/>
  <c r="G590" i="6"/>
  <c r="AY590" i="1"/>
  <c r="F590" i="6"/>
  <c r="AX590" i="1"/>
  <c r="E590" i="6" s="1"/>
  <c r="E636" i="6" s="1"/>
  <c r="AW590" i="1"/>
  <c r="D590" i="6" s="1"/>
  <c r="AV590" i="1"/>
  <c r="C590" i="6"/>
  <c r="AU590" i="1"/>
  <c r="B590" i="6" s="1"/>
  <c r="BE589" i="1"/>
  <c r="BA589" i="1"/>
  <c r="H589" i="6" s="1"/>
  <c r="AZ589" i="1"/>
  <c r="G589" i="6" s="1"/>
  <c r="AY589" i="1"/>
  <c r="F589" i="6" s="1"/>
  <c r="O601" i="6" s="1"/>
  <c r="AX589" i="1"/>
  <c r="E589" i="6" s="1"/>
  <c r="AW589" i="1"/>
  <c r="D589" i="6" s="1"/>
  <c r="AV589" i="1"/>
  <c r="C589" i="6" s="1"/>
  <c r="AU589" i="1"/>
  <c r="B589" i="6" s="1"/>
  <c r="BE588" i="1"/>
  <c r="BA588" i="1"/>
  <c r="H588" i="6"/>
  <c r="AZ588" i="1"/>
  <c r="G588" i="6" s="1"/>
  <c r="AY588" i="1"/>
  <c r="F588" i="6"/>
  <c r="AX588" i="1"/>
  <c r="E588" i="6" s="1"/>
  <c r="AW588" i="1"/>
  <c r="D588" i="6"/>
  <c r="M600" i="6" s="1"/>
  <c r="AV588" i="1"/>
  <c r="C588" i="6" s="1"/>
  <c r="AU588" i="1"/>
  <c r="B588" i="6"/>
  <c r="BE587" i="1"/>
  <c r="BA587" i="1"/>
  <c r="H587" i="6" s="1"/>
  <c r="AZ587" i="1"/>
  <c r="G587" i="6" s="1"/>
  <c r="AY587" i="1"/>
  <c r="F587" i="6" s="1"/>
  <c r="AX587" i="1"/>
  <c r="E587" i="6"/>
  <c r="AW587" i="1"/>
  <c r="D587" i="6" s="1"/>
  <c r="AV587" i="1"/>
  <c r="C587" i="6"/>
  <c r="AU587" i="1"/>
  <c r="B587" i="6" s="1"/>
  <c r="BE586" i="1"/>
  <c r="BA586" i="1"/>
  <c r="H586" i="6" s="1"/>
  <c r="AZ586" i="1"/>
  <c r="G586" i="6" s="1"/>
  <c r="AY586" i="1"/>
  <c r="F586" i="6" s="1"/>
  <c r="AX586" i="1"/>
  <c r="E586" i="6" s="1"/>
  <c r="AW586" i="1"/>
  <c r="D586" i="6" s="1"/>
  <c r="AV586" i="1"/>
  <c r="C586" i="6" s="1"/>
  <c r="AU586" i="1"/>
  <c r="B586" i="6"/>
  <c r="BE585" i="1"/>
  <c r="BA585" i="1"/>
  <c r="H585" i="6"/>
  <c r="AZ585" i="1"/>
  <c r="G585" i="6" s="1"/>
  <c r="AY585" i="1"/>
  <c r="F585" i="6"/>
  <c r="AX585" i="1"/>
  <c r="E585" i="6" s="1"/>
  <c r="AW585" i="1"/>
  <c r="AV585" i="1"/>
  <c r="C585" i="6" s="1"/>
  <c r="AU585" i="1"/>
  <c r="B585" i="6" s="1"/>
  <c r="BE584" i="1"/>
  <c r="BA584" i="1"/>
  <c r="AZ584" i="1"/>
  <c r="AY584" i="1"/>
  <c r="AX584" i="1"/>
  <c r="AW584" i="1"/>
  <c r="AV584" i="1"/>
  <c r="AU584" i="1"/>
  <c r="BE583" i="1"/>
  <c r="BA583" i="1"/>
  <c r="H583" i="6" s="1"/>
  <c r="AZ583" i="1"/>
  <c r="G583" i="6"/>
  <c r="AY583" i="1"/>
  <c r="F583" i="6" s="1"/>
  <c r="AX583" i="1"/>
  <c r="E583" i="6"/>
  <c r="AW583" i="1"/>
  <c r="D583" i="6" s="1"/>
  <c r="AV583" i="1"/>
  <c r="C583" i="6"/>
  <c r="AU583" i="1"/>
  <c r="BE582" i="1"/>
  <c r="BA582" i="1"/>
  <c r="H582" i="6" s="1"/>
  <c r="AZ582" i="1"/>
  <c r="G582" i="6"/>
  <c r="AY582" i="1"/>
  <c r="F582" i="6"/>
  <c r="AX582" i="1"/>
  <c r="E582" i="6" s="1"/>
  <c r="AW582" i="1"/>
  <c r="D582" i="6" s="1"/>
  <c r="AV582" i="1"/>
  <c r="C582" i="6"/>
  <c r="AU582" i="1"/>
  <c r="BE581" i="1"/>
  <c r="BA581" i="1"/>
  <c r="H581" i="6" s="1"/>
  <c r="AZ581" i="1"/>
  <c r="G581" i="6"/>
  <c r="AY581" i="1"/>
  <c r="F581" i="6" s="1"/>
  <c r="AX581" i="1"/>
  <c r="E581" i="6" s="1"/>
  <c r="AW581" i="1"/>
  <c r="D581" i="6" s="1"/>
  <c r="AV581" i="1"/>
  <c r="C581" i="6"/>
  <c r="AU581" i="1"/>
  <c r="B581" i="6"/>
  <c r="BE580" i="1"/>
  <c r="BA580" i="1"/>
  <c r="H580" i="6" s="1"/>
  <c r="AZ580" i="1"/>
  <c r="G580" i="6"/>
  <c r="AY580" i="1"/>
  <c r="F580" i="6"/>
  <c r="AX580" i="1"/>
  <c r="E580" i="6"/>
  <c r="AW580" i="1"/>
  <c r="D580" i="6"/>
  <c r="AV580" i="1"/>
  <c r="C580" i="6" s="1"/>
  <c r="AU580" i="1"/>
  <c r="B580" i="6"/>
  <c r="BE579" i="1"/>
  <c r="BA579" i="1"/>
  <c r="H579" i="6"/>
  <c r="Q591" i="6" s="1"/>
  <c r="AZ579" i="1"/>
  <c r="G579" i="6" s="1"/>
  <c r="AY579" i="1"/>
  <c r="F579" i="6"/>
  <c r="AX579" i="1"/>
  <c r="E579" i="6"/>
  <c r="AW579" i="1"/>
  <c r="D579" i="6"/>
  <c r="AV579" i="1"/>
  <c r="C579" i="6"/>
  <c r="AU579" i="1"/>
  <c r="BE578" i="1"/>
  <c r="BA578" i="1"/>
  <c r="H578" i="6" s="1"/>
  <c r="AZ578" i="1"/>
  <c r="G578" i="6"/>
  <c r="AY578" i="1"/>
  <c r="F578" i="6" s="1"/>
  <c r="AX578" i="1"/>
  <c r="E578" i="6"/>
  <c r="AW578" i="1"/>
  <c r="D578" i="6"/>
  <c r="AV578" i="1"/>
  <c r="AU578" i="1"/>
  <c r="B578" i="6" s="1"/>
  <c r="BE577" i="1"/>
  <c r="BA577" i="1"/>
  <c r="H577" i="6" s="1"/>
  <c r="AZ577" i="1"/>
  <c r="G577" i="6"/>
  <c r="AY577" i="1"/>
  <c r="F577" i="6" s="1"/>
  <c r="AX577" i="1"/>
  <c r="E577" i="6"/>
  <c r="AW577" i="1"/>
  <c r="D577" i="6" s="1"/>
  <c r="AV577" i="1"/>
  <c r="C577" i="6"/>
  <c r="AU577" i="1"/>
  <c r="BE576" i="1"/>
  <c r="BA576" i="1"/>
  <c r="H576" i="6" s="1"/>
  <c r="AZ576" i="1"/>
  <c r="G576" i="6"/>
  <c r="AY576" i="1"/>
  <c r="F576" i="6" s="1"/>
  <c r="AX576" i="1"/>
  <c r="E576" i="6"/>
  <c r="AW576" i="1"/>
  <c r="D576" i="6" s="1"/>
  <c r="AV576" i="1"/>
  <c r="C576" i="6"/>
  <c r="AU576" i="1"/>
  <c r="B576" i="6" s="1"/>
  <c r="BE575" i="1"/>
  <c r="BC575" i="1"/>
  <c r="BK575" i="1" s="1"/>
  <c r="BA575" i="1"/>
  <c r="H575" i="6"/>
  <c r="AZ575" i="1"/>
  <c r="G575" i="6" s="1"/>
  <c r="AY575" i="1"/>
  <c r="F575" i="6"/>
  <c r="AX575" i="1"/>
  <c r="E575" i="6" s="1"/>
  <c r="AW575" i="1"/>
  <c r="D575" i="6"/>
  <c r="AV575" i="1"/>
  <c r="C575" i="6" s="1"/>
  <c r="AU575" i="1"/>
  <c r="BE574" i="1"/>
  <c r="BA574" i="1"/>
  <c r="H574" i="6" s="1"/>
  <c r="AZ574" i="1"/>
  <c r="G574" i="6"/>
  <c r="AY574" i="1"/>
  <c r="F574" i="6" s="1"/>
  <c r="AX574" i="1"/>
  <c r="E574" i="6"/>
  <c r="AW574" i="1"/>
  <c r="D574" i="6"/>
  <c r="AV574" i="1"/>
  <c r="AU574" i="1"/>
  <c r="B574" i="6" s="1"/>
  <c r="BE573" i="1"/>
  <c r="BA573" i="1"/>
  <c r="H573" i="6" s="1"/>
  <c r="AZ573" i="1"/>
  <c r="G573" i="6"/>
  <c r="AY573" i="1"/>
  <c r="F573" i="6" s="1"/>
  <c r="AX573" i="1"/>
  <c r="E573" i="6"/>
  <c r="AW573" i="1"/>
  <c r="D573" i="6" s="1"/>
  <c r="AV573" i="1"/>
  <c r="C573" i="6"/>
  <c r="AU573" i="1"/>
  <c r="BE572" i="1"/>
  <c r="BA572" i="1"/>
  <c r="AZ572" i="1"/>
  <c r="AY572" i="1"/>
  <c r="AX572" i="1"/>
  <c r="AW572" i="1"/>
  <c r="AV572" i="1"/>
  <c r="AU572" i="1"/>
  <c r="BE571" i="1"/>
  <c r="BA571" i="1"/>
  <c r="H571" i="6"/>
  <c r="AZ571" i="1"/>
  <c r="G571" i="6" s="1"/>
  <c r="AY571" i="1"/>
  <c r="F571" i="6"/>
  <c r="AX571" i="1"/>
  <c r="E571" i="6" s="1"/>
  <c r="AW571" i="1"/>
  <c r="D571" i="6" s="1"/>
  <c r="AV571" i="1"/>
  <c r="AU571" i="1"/>
  <c r="B571" i="6"/>
  <c r="BE570" i="1"/>
  <c r="BA570" i="1"/>
  <c r="H570" i="6"/>
  <c r="Q582" i="6" s="1"/>
  <c r="AZ570" i="1"/>
  <c r="G570" i="6" s="1"/>
  <c r="AY570" i="1"/>
  <c r="F570" i="6"/>
  <c r="AX570" i="1"/>
  <c r="E570" i="6" s="1"/>
  <c r="AW570" i="1"/>
  <c r="D570" i="6"/>
  <c r="AV570" i="1"/>
  <c r="C570" i="6" s="1"/>
  <c r="AU570" i="1"/>
  <c r="BE569" i="1"/>
  <c r="BA569" i="1"/>
  <c r="AZ569" i="1"/>
  <c r="G569" i="6"/>
  <c r="AY569" i="1"/>
  <c r="F569" i="6" s="1"/>
  <c r="AX569" i="1"/>
  <c r="E569" i="6"/>
  <c r="AW569" i="1"/>
  <c r="D569" i="6"/>
  <c r="AV569" i="1"/>
  <c r="C569" i="6"/>
  <c r="AU569" i="1"/>
  <c r="B569" i="6"/>
  <c r="BE568" i="1"/>
  <c r="BA568" i="1"/>
  <c r="H568" i="6"/>
  <c r="AZ568" i="1"/>
  <c r="G568" i="6"/>
  <c r="AY568" i="1"/>
  <c r="F568" i="6"/>
  <c r="AX568" i="1"/>
  <c r="AW568" i="1"/>
  <c r="D568" i="6"/>
  <c r="AV568" i="1"/>
  <c r="C568" i="6"/>
  <c r="AU568" i="1"/>
  <c r="B568" i="6" s="1"/>
  <c r="BE567" i="1"/>
  <c r="BA567" i="1"/>
  <c r="H567" i="6"/>
  <c r="AZ567" i="1"/>
  <c r="G567" i="6" s="1"/>
  <c r="AY567" i="1"/>
  <c r="F567" i="6"/>
  <c r="AX567" i="1"/>
  <c r="E567" i="6"/>
  <c r="AW567" i="1"/>
  <c r="D567" i="6"/>
  <c r="AV567" i="1"/>
  <c r="C567" i="6"/>
  <c r="AU567" i="1"/>
  <c r="BE566" i="1"/>
  <c r="BA566" i="1"/>
  <c r="H566" i="6"/>
  <c r="AZ566" i="1"/>
  <c r="G566" i="6"/>
  <c r="AY566" i="1"/>
  <c r="F566" i="6"/>
  <c r="AX566" i="1"/>
  <c r="E566" i="6" s="1"/>
  <c r="AW566" i="1"/>
  <c r="D566" i="6" s="1"/>
  <c r="AV566" i="1"/>
  <c r="C566" i="6"/>
  <c r="AU566" i="1"/>
  <c r="BE565" i="1"/>
  <c r="BA565" i="1"/>
  <c r="H565" i="6"/>
  <c r="AZ565" i="1"/>
  <c r="G565" i="6" s="1"/>
  <c r="AY565" i="1"/>
  <c r="AX565" i="1"/>
  <c r="E565" i="6"/>
  <c r="AW565" i="1"/>
  <c r="D565" i="6" s="1"/>
  <c r="AV565" i="1"/>
  <c r="C565" i="6"/>
  <c r="AU565" i="1"/>
  <c r="B565" i="6"/>
  <c r="BE564" i="1"/>
  <c r="BA564" i="1"/>
  <c r="H564" i="6"/>
  <c r="AZ564" i="1"/>
  <c r="G564" i="6" s="1"/>
  <c r="AY564" i="1"/>
  <c r="F564" i="6"/>
  <c r="AX564" i="1"/>
  <c r="E564" i="6"/>
  <c r="AW564" i="1"/>
  <c r="AV564" i="1"/>
  <c r="C564" i="6"/>
  <c r="AU564" i="1"/>
  <c r="B564" i="6" s="1"/>
  <c r="BE563" i="1"/>
  <c r="BA563" i="1"/>
  <c r="H563" i="6"/>
  <c r="AZ563" i="1"/>
  <c r="G563" i="6"/>
  <c r="AY563" i="1"/>
  <c r="F563" i="6" s="1"/>
  <c r="AX563" i="1"/>
  <c r="E563" i="6" s="1"/>
  <c r="AW563" i="1"/>
  <c r="D563" i="6"/>
  <c r="AV563" i="1"/>
  <c r="C563" i="6" s="1"/>
  <c r="AU563" i="1"/>
  <c r="BE562" i="1"/>
  <c r="BA562" i="1"/>
  <c r="H562" i="6" s="1"/>
  <c r="AZ562" i="1"/>
  <c r="G562" i="6"/>
  <c r="AY562" i="1"/>
  <c r="F562" i="6"/>
  <c r="AX562" i="1"/>
  <c r="E562" i="6" s="1"/>
  <c r="N574" i="6" s="1"/>
  <c r="AW562" i="1"/>
  <c r="D562" i="6"/>
  <c r="AV562" i="1"/>
  <c r="C562" i="6" s="1"/>
  <c r="AU562" i="1"/>
  <c r="BE561" i="1"/>
  <c r="BA561" i="1"/>
  <c r="H561" i="6" s="1"/>
  <c r="AZ561" i="1"/>
  <c r="G561" i="6"/>
  <c r="AY561" i="1"/>
  <c r="F561" i="6"/>
  <c r="AX561" i="1"/>
  <c r="E561" i="6" s="1"/>
  <c r="AW561" i="1"/>
  <c r="D561" i="6"/>
  <c r="AV561" i="1"/>
  <c r="C561" i="6" s="1"/>
  <c r="AU561" i="1"/>
  <c r="B561" i="6" s="1"/>
  <c r="BE560" i="1"/>
  <c r="BA560" i="1"/>
  <c r="AZ560" i="1"/>
  <c r="AY560" i="1"/>
  <c r="AX560" i="1"/>
  <c r="AW560" i="1"/>
  <c r="AV560" i="1"/>
  <c r="AU560" i="1"/>
  <c r="BE559" i="1"/>
  <c r="BA559" i="1"/>
  <c r="H559" i="6" s="1"/>
  <c r="AZ559" i="1"/>
  <c r="G559" i="6"/>
  <c r="AY559" i="1"/>
  <c r="F559" i="6" s="1"/>
  <c r="AX559" i="1"/>
  <c r="E559" i="6"/>
  <c r="AW559" i="1"/>
  <c r="D559" i="6" s="1"/>
  <c r="AV559" i="1"/>
  <c r="C559" i="6"/>
  <c r="AU559" i="1"/>
  <c r="BE558" i="1"/>
  <c r="BA558" i="1"/>
  <c r="H558" i="6"/>
  <c r="AZ558" i="1"/>
  <c r="G558" i="6"/>
  <c r="AY558" i="1"/>
  <c r="F558" i="6"/>
  <c r="AX558" i="1"/>
  <c r="E558" i="6"/>
  <c r="AW558" i="1"/>
  <c r="D558" i="6" s="1"/>
  <c r="AV558" i="1"/>
  <c r="C558" i="6" s="1"/>
  <c r="AU558" i="1"/>
  <c r="B558" i="6"/>
  <c r="BE557" i="1"/>
  <c r="BA557" i="1"/>
  <c r="H557" i="6"/>
  <c r="AZ557" i="1"/>
  <c r="G557" i="6" s="1"/>
  <c r="P569" i="6" s="1"/>
  <c r="AY557" i="1"/>
  <c r="F557" i="6"/>
  <c r="AX557" i="1"/>
  <c r="E557" i="6"/>
  <c r="N569" i="6" s="1"/>
  <c r="AW557" i="1"/>
  <c r="D557" i="6" s="1"/>
  <c r="AV557" i="1"/>
  <c r="C557" i="6"/>
  <c r="AU557" i="1"/>
  <c r="BE556" i="1"/>
  <c r="BA556" i="1"/>
  <c r="H556" i="6"/>
  <c r="AZ556" i="1"/>
  <c r="G556" i="6" s="1"/>
  <c r="AY556" i="1"/>
  <c r="F556" i="6"/>
  <c r="O568" i="6" s="1"/>
  <c r="AX556" i="1"/>
  <c r="E556" i="6" s="1"/>
  <c r="AW556" i="1"/>
  <c r="D556" i="6"/>
  <c r="AV556" i="1"/>
  <c r="C556" i="6" s="1"/>
  <c r="AU556" i="1"/>
  <c r="BE555" i="1"/>
  <c r="BA555" i="1"/>
  <c r="H555" i="6" s="1"/>
  <c r="AZ555" i="1"/>
  <c r="G555" i="6"/>
  <c r="AY555" i="1"/>
  <c r="F555" i="6"/>
  <c r="O567" i="6" s="1"/>
  <c r="AX555" i="1"/>
  <c r="E555" i="6"/>
  <c r="AW555" i="1"/>
  <c r="D555" i="6"/>
  <c r="AV555" i="1"/>
  <c r="C555" i="6" s="1"/>
  <c r="AU555" i="1"/>
  <c r="B555" i="6" s="1"/>
  <c r="BE554" i="1"/>
  <c r="BA554" i="1"/>
  <c r="H554" i="6"/>
  <c r="Q566" i="6" s="1"/>
  <c r="AZ554" i="1"/>
  <c r="G554" i="6"/>
  <c r="AY554" i="1"/>
  <c r="F554" i="6" s="1"/>
  <c r="AX554" i="1"/>
  <c r="E554" i="6"/>
  <c r="AW554" i="1"/>
  <c r="D554" i="6" s="1"/>
  <c r="AV554" i="1"/>
  <c r="C554" i="6"/>
  <c r="AU554" i="1"/>
  <c r="B554" i="6"/>
  <c r="BE553" i="1"/>
  <c r="BA553" i="1"/>
  <c r="H553" i="6" s="1"/>
  <c r="AZ553" i="1"/>
  <c r="G553" i="6"/>
  <c r="AY553" i="1"/>
  <c r="F553" i="6" s="1"/>
  <c r="AX553" i="1"/>
  <c r="E553" i="6"/>
  <c r="AW553" i="1"/>
  <c r="D553" i="6" s="1"/>
  <c r="AV553" i="1"/>
  <c r="C553" i="6"/>
  <c r="L565" i="6" s="1"/>
  <c r="AU553" i="1"/>
  <c r="BE552" i="1"/>
  <c r="BA552" i="1"/>
  <c r="H552" i="6"/>
  <c r="Q564" i="6" s="1"/>
  <c r="AZ552" i="1"/>
  <c r="G552" i="6" s="1"/>
  <c r="AY552" i="1"/>
  <c r="F552" i="6" s="1"/>
  <c r="AX552" i="1"/>
  <c r="E552" i="6"/>
  <c r="AW552" i="1"/>
  <c r="D552" i="6" s="1"/>
  <c r="AV552" i="1"/>
  <c r="C552" i="6"/>
  <c r="AU552" i="1"/>
  <c r="BE551" i="1"/>
  <c r="BA551" i="1"/>
  <c r="H551" i="6"/>
  <c r="AZ551" i="1"/>
  <c r="G551" i="6" s="1"/>
  <c r="AY551" i="1"/>
  <c r="F551" i="6" s="1"/>
  <c r="AX551" i="1"/>
  <c r="E551" i="6"/>
  <c r="AW551" i="1"/>
  <c r="D551" i="6" s="1"/>
  <c r="AV551" i="1"/>
  <c r="C551" i="6"/>
  <c r="L563" i="6"/>
  <c r="AU551" i="1"/>
  <c r="B551" i="6" s="1"/>
  <c r="BE550" i="1"/>
  <c r="BA550" i="1"/>
  <c r="H550" i="6"/>
  <c r="AZ550" i="1"/>
  <c r="G550" i="6"/>
  <c r="AY550" i="1"/>
  <c r="F550" i="6" s="1"/>
  <c r="AX550" i="1"/>
  <c r="E550" i="6"/>
  <c r="AW550" i="1"/>
  <c r="AV550" i="1"/>
  <c r="C550" i="6"/>
  <c r="AU550" i="1"/>
  <c r="BE549" i="1"/>
  <c r="BA549" i="1"/>
  <c r="H549" i="6"/>
  <c r="AZ549" i="1"/>
  <c r="G549" i="6"/>
  <c r="AY549" i="1"/>
  <c r="F549" i="6" s="1"/>
  <c r="O561" i="6" s="1"/>
  <c r="AX549" i="1"/>
  <c r="E549" i="6" s="1"/>
  <c r="AW549" i="1"/>
  <c r="D549" i="6"/>
  <c r="AV549" i="1"/>
  <c r="C549" i="6" s="1"/>
  <c r="AU549" i="1"/>
  <c r="BE548" i="1"/>
  <c r="BA548" i="1"/>
  <c r="AZ548" i="1"/>
  <c r="AY548" i="1"/>
  <c r="AX548" i="1"/>
  <c r="AW548" i="1"/>
  <c r="AV548" i="1"/>
  <c r="AU548" i="1"/>
  <c r="BE547" i="1"/>
  <c r="BA547" i="1"/>
  <c r="H547" i="6" s="1"/>
  <c r="AZ547" i="1"/>
  <c r="G547" i="6"/>
  <c r="AY547" i="1"/>
  <c r="F547" i="6" s="1"/>
  <c r="AX547" i="1"/>
  <c r="E547" i="6"/>
  <c r="N559" i="6"/>
  <c r="AW547" i="1"/>
  <c r="D547" i="6"/>
  <c r="AV547" i="1"/>
  <c r="C547" i="6"/>
  <c r="AU547" i="1"/>
  <c r="B547" i="6"/>
  <c r="BE546" i="1"/>
  <c r="BA546" i="1"/>
  <c r="H546" i="6"/>
  <c r="Q558" i="6" s="1"/>
  <c r="AZ546" i="1"/>
  <c r="G546" i="6" s="1"/>
  <c r="AY546" i="1"/>
  <c r="F546" i="6"/>
  <c r="AX546" i="1"/>
  <c r="E546" i="6" s="1"/>
  <c r="AW546" i="1"/>
  <c r="D546" i="6"/>
  <c r="AV546" i="1"/>
  <c r="C546" i="6" s="1"/>
  <c r="AU546" i="1"/>
  <c r="BE545" i="1"/>
  <c r="BA545" i="1"/>
  <c r="H545" i="6" s="1"/>
  <c r="AZ545" i="1"/>
  <c r="G545" i="6"/>
  <c r="AY545" i="1"/>
  <c r="F545" i="6" s="1"/>
  <c r="AX545" i="1"/>
  <c r="E545" i="6"/>
  <c r="AW545" i="1"/>
  <c r="D545" i="6" s="1"/>
  <c r="AV545" i="1"/>
  <c r="C545" i="6"/>
  <c r="AU545" i="1"/>
  <c r="B545" i="6" s="1"/>
  <c r="BE544" i="1"/>
  <c r="BA544" i="1"/>
  <c r="H544" i="6" s="1"/>
  <c r="AZ544" i="1"/>
  <c r="G544" i="6" s="1"/>
  <c r="AY544" i="1"/>
  <c r="F544" i="6"/>
  <c r="AX544" i="1"/>
  <c r="E544" i="6" s="1"/>
  <c r="AW544" i="1"/>
  <c r="D544" i="6"/>
  <c r="AV544" i="1"/>
  <c r="C544" i="6" s="1"/>
  <c r="AU544" i="1"/>
  <c r="BE543" i="1"/>
  <c r="BA543" i="1"/>
  <c r="H543" i="6" s="1"/>
  <c r="AZ543" i="1"/>
  <c r="G543" i="6"/>
  <c r="AY543" i="1"/>
  <c r="F543" i="6" s="1"/>
  <c r="AX543" i="1"/>
  <c r="E543" i="6"/>
  <c r="AW543" i="1"/>
  <c r="D543" i="6" s="1"/>
  <c r="AV543" i="1"/>
  <c r="C543" i="6" s="1"/>
  <c r="AU543" i="1"/>
  <c r="BE542" i="1"/>
  <c r="BA542" i="1"/>
  <c r="H542" i="6" s="1"/>
  <c r="AZ542" i="1"/>
  <c r="G542" i="6"/>
  <c r="AY542" i="1"/>
  <c r="F542" i="6" s="1"/>
  <c r="AX542" i="1"/>
  <c r="E542" i="6"/>
  <c r="AW542" i="1"/>
  <c r="D542" i="6"/>
  <c r="AV542" i="1"/>
  <c r="C542" i="6" s="1"/>
  <c r="AU542" i="1"/>
  <c r="B542" i="6"/>
  <c r="BE541" i="1"/>
  <c r="BA541" i="1"/>
  <c r="H541" i="6"/>
  <c r="AZ541" i="1"/>
  <c r="G541" i="6"/>
  <c r="AY541" i="1"/>
  <c r="F541" i="6"/>
  <c r="AX541" i="1"/>
  <c r="E541" i="6"/>
  <c r="AW541" i="1"/>
  <c r="D541" i="6"/>
  <c r="AV541" i="1"/>
  <c r="AU541" i="1"/>
  <c r="B541" i="6"/>
  <c r="BE540" i="1"/>
  <c r="BA540" i="1"/>
  <c r="H540" i="6"/>
  <c r="AZ540" i="1"/>
  <c r="G540" i="6" s="1"/>
  <c r="AY540" i="1"/>
  <c r="F540" i="6"/>
  <c r="AX540" i="1"/>
  <c r="E540" i="6"/>
  <c r="AW540" i="1"/>
  <c r="D540" i="6" s="1"/>
  <c r="AV540" i="1"/>
  <c r="C540" i="6"/>
  <c r="AU540" i="1"/>
  <c r="BE539" i="1"/>
  <c r="BA539" i="1"/>
  <c r="H539" i="6"/>
  <c r="AZ539" i="1"/>
  <c r="G539" i="6" s="1"/>
  <c r="AY539" i="1"/>
  <c r="F539" i="6" s="1"/>
  <c r="AX539" i="1"/>
  <c r="E539" i="6"/>
  <c r="N551" i="6" s="1"/>
  <c r="AW539" i="1"/>
  <c r="D539" i="6" s="1"/>
  <c r="AV539" i="1"/>
  <c r="C539" i="6"/>
  <c r="AU539" i="1"/>
  <c r="BE538" i="1"/>
  <c r="BA538" i="1"/>
  <c r="H538" i="6"/>
  <c r="AZ538" i="1"/>
  <c r="G538" i="6" s="1"/>
  <c r="AY538" i="1"/>
  <c r="F538" i="6"/>
  <c r="AX538" i="1"/>
  <c r="E538" i="6" s="1"/>
  <c r="AW538" i="1"/>
  <c r="D538" i="6" s="1"/>
  <c r="AV538" i="1"/>
  <c r="C538" i="6"/>
  <c r="AU538" i="1"/>
  <c r="B538" i="6" s="1"/>
  <c r="BE537" i="1"/>
  <c r="BA537" i="1"/>
  <c r="H537" i="6"/>
  <c r="AZ537" i="1"/>
  <c r="G537" i="6" s="1"/>
  <c r="AY537" i="1"/>
  <c r="F537" i="6"/>
  <c r="AX537" i="1"/>
  <c r="E537" i="6" s="1"/>
  <c r="AW537" i="1"/>
  <c r="D537" i="6"/>
  <c r="AV537" i="1"/>
  <c r="C537" i="6"/>
  <c r="AU537" i="1"/>
  <c r="B537" i="6"/>
  <c r="BE536" i="1"/>
  <c r="BA536" i="1"/>
  <c r="AZ536" i="1"/>
  <c r="AY536" i="1"/>
  <c r="AX536" i="1"/>
  <c r="AW536" i="1"/>
  <c r="AV536" i="1"/>
  <c r="AU536" i="1"/>
  <c r="BE535" i="1"/>
  <c r="BA535" i="1"/>
  <c r="H535" i="6"/>
  <c r="AZ535" i="1"/>
  <c r="G535" i="6" s="1"/>
  <c r="AY535" i="1"/>
  <c r="F535" i="6"/>
  <c r="AX535" i="1"/>
  <c r="E535" i="6"/>
  <c r="AW535" i="1"/>
  <c r="D535" i="6" s="1"/>
  <c r="AV535" i="1"/>
  <c r="C535" i="6"/>
  <c r="AU535" i="1"/>
  <c r="BE534" i="1"/>
  <c r="BA534" i="1"/>
  <c r="H534" i="6"/>
  <c r="AZ534" i="1"/>
  <c r="G534" i="6"/>
  <c r="AY534" i="1"/>
  <c r="F534" i="6"/>
  <c r="AX534" i="1"/>
  <c r="E534" i="6" s="1"/>
  <c r="AW534" i="1"/>
  <c r="AV534" i="1"/>
  <c r="C534" i="6"/>
  <c r="L534" i="6" s="1"/>
  <c r="AU534" i="1"/>
  <c r="B534" i="6"/>
  <c r="BE533" i="1"/>
  <c r="BA533" i="1"/>
  <c r="H533" i="6"/>
  <c r="AZ533" i="1"/>
  <c r="G533" i="6" s="1"/>
  <c r="AY533" i="1"/>
  <c r="F533" i="6"/>
  <c r="AX533" i="1"/>
  <c r="E533" i="6" s="1"/>
  <c r="AW533" i="1"/>
  <c r="D533" i="6" s="1"/>
  <c r="AV533" i="1"/>
  <c r="C533" i="6"/>
  <c r="AU533" i="1"/>
  <c r="B533" i="6" s="1"/>
  <c r="BE532" i="1"/>
  <c r="BA532" i="1"/>
  <c r="H532" i="6"/>
  <c r="AZ532" i="1"/>
  <c r="G532" i="6"/>
  <c r="AY532" i="1"/>
  <c r="F532" i="6"/>
  <c r="O532" i="6" s="1"/>
  <c r="AX532" i="1"/>
  <c r="E532" i="6"/>
  <c r="AW532" i="1"/>
  <c r="D532" i="6" s="1"/>
  <c r="AV532" i="1"/>
  <c r="C532" i="6"/>
  <c r="AU532" i="1"/>
  <c r="BE531" i="1"/>
  <c r="BA531" i="1"/>
  <c r="H531" i="6"/>
  <c r="AZ531" i="1"/>
  <c r="G531" i="6"/>
  <c r="AY531" i="1"/>
  <c r="F531" i="6" s="1"/>
  <c r="AX531" i="1"/>
  <c r="E531" i="6"/>
  <c r="AW531" i="1"/>
  <c r="D531" i="6"/>
  <c r="AV531" i="1"/>
  <c r="C531" i="6"/>
  <c r="AU531" i="1"/>
  <c r="BE530" i="1"/>
  <c r="BA530" i="1"/>
  <c r="H530" i="6"/>
  <c r="AZ530" i="1"/>
  <c r="G530" i="6" s="1"/>
  <c r="AY530" i="1"/>
  <c r="F530" i="6"/>
  <c r="AX530" i="1"/>
  <c r="E530" i="6" s="1"/>
  <c r="AW530" i="1"/>
  <c r="D530" i="6"/>
  <c r="M542" i="6" s="1"/>
  <c r="AV530" i="1"/>
  <c r="C530" i="6"/>
  <c r="AU530" i="1"/>
  <c r="B530" i="6"/>
  <c r="BE529" i="1"/>
  <c r="BA529" i="1"/>
  <c r="H529" i="6" s="1"/>
  <c r="Q541" i="6" s="1"/>
  <c r="AZ529" i="1"/>
  <c r="G529" i="6"/>
  <c r="AY529" i="1"/>
  <c r="F529" i="6" s="1"/>
  <c r="AX529" i="1"/>
  <c r="E529" i="6"/>
  <c r="AW529" i="1"/>
  <c r="D529" i="6" s="1"/>
  <c r="AV529" i="1"/>
  <c r="AU529" i="1"/>
  <c r="BE528" i="1"/>
  <c r="BA528" i="1"/>
  <c r="H528" i="6" s="1"/>
  <c r="AZ528" i="1"/>
  <c r="G528" i="6"/>
  <c r="AY528" i="1"/>
  <c r="F528" i="6" s="1"/>
  <c r="O540" i="6" s="1"/>
  <c r="AX528" i="1"/>
  <c r="E528" i="6"/>
  <c r="N540" i="6" s="1"/>
  <c r="AW528" i="1"/>
  <c r="D528" i="6" s="1"/>
  <c r="AV528" i="1"/>
  <c r="C528" i="6" s="1"/>
  <c r="AU528" i="1"/>
  <c r="BE527" i="1"/>
  <c r="BA527" i="1"/>
  <c r="H527" i="6" s="1"/>
  <c r="AZ527" i="1"/>
  <c r="G527" i="6"/>
  <c r="AY527" i="1"/>
  <c r="F527" i="6" s="1"/>
  <c r="AX527" i="1"/>
  <c r="E527" i="6"/>
  <c r="AW527" i="1"/>
  <c r="D527" i="6" s="1"/>
  <c r="AV527" i="1"/>
  <c r="C527" i="6"/>
  <c r="AU527" i="1"/>
  <c r="BE526" i="1"/>
  <c r="BA526" i="1"/>
  <c r="H526" i="6"/>
  <c r="AZ526" i="1"/>
  <c r="G526" i="6" s="1"/>
  <c r="AY526" i="1"/>
  <c r="F526" i="6"/>
  <c r="AX526" i="1"/>
  <c r="E526" i="6"/>
  <c r="AW526" i="1"/>
  <c r="D526" i="6"/>
  <c r="AV526" i="1"/>
  <c r="C526" i="6"/>
  <c r="AU526" i="1"/>
  <c r="B526" i="6" s="1"/>
  <c r="BE525" i="1"/>
  <c r="BA525" i="1"/>
  <c r="H525" i="6" s="1"/>
  <c r="AZ525" i="1"/>
  <c r="G525" i="6"/>
  <c r="AY525" i="1"/>
  <c r="F525" i="6" s="1"/>
  <c r="AX525" i="1"/>
  <c r="E525" i="6"/>
  <c r="AW525" i="1"/>
  <c r="D525" i="6"/>
  <c r="AV525" i="1"/>
  <c r="C525" i="6" s="1"/>
  <c r="L537" i="6" s="1"/>
  <c r="AU525" i="1"/>
  <c r="B525" i="6"/>
  <c r="BE524" i="1"/>
  <c r="BA524" i="1"/>
  <c r="AZ524" i="1"/>
  <c r="AY524" i="1"/>
  <c r="AX524" i="1"/>
  <c r="AW524" i="1"/>
  <c r="AV524" i="1"/>
  <c r="AU524" i="1"/>
  <c r="BE523" i="1"/>
  <c r="BA523" i="1"/>
  <c r="H523" i="6" s="1"/>
  <c r="AZ523" i="1"/>
  <c r="G523" i="6"/>
  <c r="AY523" i="1"/>
  <c r="F523" i="6" s="1"/>
  <c r="AX523" i="1"/>
  <c r="E523" i="6" s="1"/>
  <c r="AW523" i="1"/>
  <c r="D523" i="6" s="1"/>
  <c r="AV523" i="1"/>
  <c r="C523" i="6" s="1"/>
  <c r="AU523" i="1"/>
  <c r="BE522" i="1"/>
  <c r="BA522" i="1"/>
  <c r="H522" i="6" s="1"/>
  <c r="AZ522" i="1"/>
  <c r="G522" i="6"/>
  <c r="AY522" i="1"/>
  <c r="F522" i="6" s="1"/>
  <c r="AX522" i="1"/>
  <c r="E522" i="6" s="1"/>
  <c r="AW522" i="1"/>
  <c r="D522" i="6"/>
  <c r="AV522" i="1"/>
  <c r="C522" i="6" s="1"/>
  <c r="AU522" i="1"/>
  <c r="B522" i="6" s="1"/>
  <c r="BE521" i="1"/>
  <c r="BA521" i="1"/>
  <c r="H521" i="6"/>
  <c r="AZ521" i="1"/>
  <c r="G521" i="6"/>
  <c r="AY521" i="1"/>
  <c r="F521" i="6"/>
  <c r="AX521" i="1"/>
  <c r="E521" i="6"/>
  <c r="AW521" i="1"/>
  <c r="D521" i="6"/>
  <c r="AV521" i="1"/>
  <c r="C521" i="6"/>
  <c r="L533" i="6" s="1"/>
  <c r="AU521" i="1"/>
  <c r="BE520" i="1"/>
  <c r="BA520" i="1"/>
  <c r="H520" i="6"/>
  <c r="AZ520" i="1"/>
  <c r="G520" i="6" s="1"/>
  <c r="AY520" i="1"/>
  <c r="F520" i="6" s="1"/>
  <c r="AX520" i="1"/>
  <c r="E520" i="6"/>
  <c r="N532" i="6" s="1"/>
  <c r="AW520" i="1"/>
  <c r="D520" i="6"/>
  <c r="AV520" i="1"/>
  <c r="C520" i="6"/>
  <c r="AU520" i="1"/>
  <c r="BE519" i="1"/>
  <c r="BA519" i="1"/>
  <c r="H519" i="6"/>
  <c r="AZ519" i="1"/>
  <c r="G519" i="6"/>
  <c r="P531" i="6" s="1"/>
  <c r="AY519" i="1"/>
  <c r="F519" i="6"/>
  <c r="AX519" i="1"/>
  <c r="E519" i="6"/>
  <c r="N531" i="6" s="1"/>
  <c r="AW519" i="1"/>
  <c r="D519" i="6"/>
  <c r="AV519" i="1"/>
  <c r="C519" i="6" s="1"/>
  <c r="AU519" i="1"/>
  <c r="BE518" i="1"/>
  <c r="BA518" i="1"/>
  <c r="H518" i="6" s="1"/>
  <c r="AZ518" i="1"/>
  <c r="G518" i="6" s="1"/>
  <c r="AY518" i="1"/>
  <c r="F518" i="6" s="1"/>
  <c r="AX518" i="1"/>
  <c r="E518" i="6" s="1"/>
  <c r="AW518" i="1"/>
  <c r="D518" i="6"/>
  <c r="AV518" i="1"/>
  <c r="C518" i="6" s="1"/>
  <c r="AU518" i="1"/>
  <c r="BC518" i="1"/>
  <c r="BE517" i="1"/>
  <c r="BA517" i="1"/>
  <c r="H517" i="6" s="1"/>
  <c r="Q529" i="6" s="1"/>
  <c r="AZ517" i="1"/>
  <c r="G517" i="6"/>
  <c r="AY517" i="1"/>
  <c r="F517" i="6"/>
  <c r="AX517" i="1"/>
  <c r="E517" i="6"/>
  <c r="AW517" i="1"/>
  <c r="D517" i="6" s="1"/>
  <c r="AV517" i="1"/>
  <c r="C517" i="6" s="1"/>
  <c r="AU517" i="1"/>
  <c r="B517" i="6" s="1"/>
  <c r="BE516" i="1"/>
  <c r="BA516" i="1"/>
  <c r="H516" i="6" s="1"/>
  <c r="AZ516" i="1"/>
  <c r="G516" i="6"/>
  <c r="AY516" i="1"/>
  <c r="F516" i="6" s="1"/>
  <c r="AX516" i="1"/>
  <c r="E516" i="6"/>
  <c r="AW516" i="1"/>
  <c r="D516" i="6" s="1"/>
  <c r="AV516" i="1"/>
  <c r="C516" i="6" s="1"/>
  <c r="AU516" i="1"/>
  <c r="BE515" i="1"/>
  <c r="BA515" i="1"/>
  <c r="H515" i="6" s="1"/>
  <c r="AZ515" i="1"/>
  <c r="G515" i="6" s="1"/>
  <c r="P527" i="6" s="1"/>
  <c r="AY515" i="1"/>
  <c r="F515" i="6" s="1"/>
  <c r="AX515" i="1"/>
  <c r="E515" i="6"/>
  <c r="AW515" i="1"/>
  <c r="D515" i="6" s="1"/>
  <c r="AV515" i="1"/>
  <c r="C515" i="6"/>
  <c r="L527" i="6" s="1"/>
  <c r="AU515" i="1"/>
  <c r="BE514" i="1"/>
  <c r="BA514" i="1"/>
  <c r="H514" i="6"/>
  <c r="AZ514" i="1"/>
  <c r="G514" i="6"/>
  <c r="AY514" i="1"/>
  <c r="F514" i="6"/>
  <c r="O526" i="6" s="1"/>
  <c r="AX514" i="1"/>
  <c r="E514" i="6"/>
  <c r="AW514" i="1"/>
  <c r="D514" i="6" s="1"/>
  <c r="AV514" i="1"/>
  <c r="C514" i="6"/>
  <c r="L526" i="6" s="1"/>
  <c r="AU514" i="1"/>
  <c r="B514" i="6"/>
  <c r="BE513" i="1"/>
  <c r="BA513" i="1"/>
  <c r="H513" i="6" s="1"/>
  <c r="AZ513" i="1"/>
  <c r="G513" i="6"/>
  <c r="AY513" i="1"/>
  <c r="F513" i="6" s="1"/>
  <c r="AX513" i="1"/>
  <c r="E513" i="6"/>
  <c r="AW513" i="1"/>
  <c r="D513" i="6" s="1"/>
  <c r="AV513" i="1"/>
  <c r="C513" i="6" s="1"/>
  <c r="AU513" i="1"/>
  <c r="B513" i="6" s="1"/>
  <c r="BE512" i="1"/>
  <c r="BA512" i="1"/>
  <c r="AZ512" i="1"/>
  <c r="G512" i="6" s="1"/>
  <c r="AY512" i="1"/>
  <c r="AX512" i="1"/>
  <c r="AW512" i="1"/>
  <c r="AV512" i="1"/>
  <c r="AU512" i="1"/>
  <c r="BE511" i="1"/>
  <c r="BA511" i="1"/>
  <c r="H511" i="6" s="1"/>
  <c r="AZ511" i="1"/>
  <c r="G511" i="6" s="1"/>
  <c r="P523" i="6" s="1"/>
  <c r="AY511" i="1"/>
  <c r="F511" i="6" s="1"/>
  <c r="AX511" i="1"/>
  <c r="E511" i="6" s="1"/>
  <c r="N523" i="6" s="1"/>
  <c r="AW511" i="1"/>
  <c r="D511" i="6" s="1"/>
  <c r="AV511" i="1"/>
  <c r="C511" i="6" s="1"/>
  <c r="AU511" i="1"/>
  <c r="BE510" i="1"/>
  <c r="BA510" i="1"/>
  <c r="H510" i="6" s="1"/>
  <c r="Q522" i="6" s="1"/>
  <c r="AZ510" i="1"/>
  <c r="G510" i="6" s="1"/>
  <c r="AY510" i="1"/>
  <c r="F510" i="6" s="1"/>
  <c r="AX510" i="1"/>
  <c r="E510" i="6" s="1"/>
  <c r="AW510" i="1"/>
  <c r="D510" i="6" s="1"/>
  <c r="AV510" i="1"/>
  <c r="C510" i="6" s="1"/>
  <c r="AU510" i="1"/>
  <c r="B510" i="6" s="1"/>
  <c r="BE509" i="1"/>
  <c r="BA509" i="1"/>
  <c r="H509" i="6"/>
  <c r="AZ509" i="1"/>
  <c r="G509" i="6"/>
  <c r="AY509" i="1"/>
  <c r="F509" i="6"/>
  <c r="AX509" i="1"/>
  <c r="E509" i="6"/>
  <c r="AW509" i="1"/>
  <c r="D509" i="6" s="1"/>
  <c r="AV509" i="1"/>
  <c r="AU509" i="1"/>
  <c r="B509" i="6"/>
  <c r="BE508" i="1"/>
  <c r="BA508" i="1"/>
  <c r="H508" i="6" s="1"/>
  <c r="AZ508" i="1"/>
  <c r="G508" i="6" s="1"/>
  <c r="P520" i="6" s="1"/>
  <c r="AY508" i="1"/>
  <c r="F508" i="6"/>
  <c r="AX508" i="1"/>
  <c r="E508" i="6"/>
  <c r="AW508" i="1"/>
  <c r="D508" i="6"/>
  <c r="AV508" i="1"/>
  <c r="C508" i="6"/>
  <c r="AU508" i="1"/>
  <c r="BE507" i="1"/>
  <c r="BA507" i="1"/>
  <c r="H507" i="6"/>
  <c r="AZ507" i="1"/>
  <c r="G507" i="6"/>
  <c r="AY507" i="1"/>
  <c r="F507" i="6"/>
  <c r="AX507" i="1"/>
  <c r="E507" i="6"/>
  <c r="AW507" i="1"/>
  <c r="D507" i="6"/>
  <c r="AV507" i="1"/>
  <c r="C507" i="6"/>
  <c r="AU507" i="1"/>
  <c r="BE506" i="1"/>
  <c r="BA506" i="1"/>
  <c r="H506" i="6"/>
  <c r="AZ506" i="1"/>
  <c r="G506" i="6" s="1"/>
  <c r="AY506" i="1"/>
  <c r="F506" i="6" s="1"/>
  <c r="AX506" i="1"/>
  <c r="E506" i="6" s="1"/>
  <c r="AW506" i="1"/>
  <c r="D506" i="6" s="1"/>
  <c r="AV506" i="1"/>
  <c r="C506" i="6" s="1"/>
  <c r="AU506" i="1"/>
  <c r="B506" i="6" s="1"/>
  <c r="BE505" i="1"/>
  <c r="BA505" i="1"/>
  <c r="H505" i="6"/>
  <c r="AZ505" i="1"/>
  <c r="G505" i="6"/>
  <c r="AY505" i="1"/>
  <c r="F505" i="6"/>
  <c r="AX505" i="1"/>
  <c r="E505" i="6"/>
  <c r="AW505" i="1"/>
  <c r="D505" i="6" s="1"/>
  <c r="AV505" i="1"/>
  <c r="C505" i="6" s="1"/>
  <c r="AU505" i="1"/>
  <c r="BE504" i="1"/>
  <c r="BA504" i="1"/>
  <c r="H504" i="6"/>
  <c r="AZ504" i="1"/>
  <c r="G504" i="6"/>
  <c r="AY504" i="1"/>
  <c r="F504" i="6"/>
  <c r="AX504" i="1"/>
  <c r="E504" i="6"/>
  <c r="AW504" i="1"/>
  <c r="D504" i="6"/>
  <c r="M516" i="6" s="1"/>
  <c r="AV504" i="1"/>
  <c r="C504" i="6" s="1"/>
  <c r="AU504" i="1"/>
  <c r="BE503" i="1"/>
  <c r="BA503" i="1"/>
  <c r="H503" i="6" s="1"/>
  <c r="AZ503" i="1"/>
  <c r="G503" i="6" s="1"/>
  <c r="AY503" i="1"/>
  <c r="F503" i="6" s="1"/>
  <c r="AX503" i="1"/>
  <c r="E503" i="6" s="1"/>
  <c r="N515" i="6" s="1"/>
  <c r="AW503" i="1"/>
  <c r="D503" i="6" s="1"/>
  <c r="M515" i="6" s="1"/>
  <c r="AV503" i="1"/>
  <c r="C503" i="6"/>
  <c r="AU503" i="1"/>
  <c r="BE502" i="1"/>
  <c r="BA502" i="1"/>
  <c r="H502" i="6"/>
  <c r="AZ502" i="1"/>
  <c r="G502" i="6" s="1"/>
  <c r="AY502" i="1"/>
  <c r="F502" i="6" s="1"/>
  <c r="AX502" i="1"/>
  <c r="E502" i="6" s="1"/>
  <c r="AW502" i="1"/>
  <c r="AV502" i="1"/>
  <c r="C502" i="6"/>
  <c r="AU502" i="1"/>
  <c r="B502" i="6" s="1"/>
  <c r="BE501" i="1"/>
  <c r="BA501" i="1"/>
  <c r="H501" i="6" s="1"/>
  <c r="AZ501" i="1"/>
  <c r="G501" i="6"/>
  <c r="AY501" i="1"/>
  <c r="F501" i="6" s="1"/>
  <c r="AX501" i="1"/>
  <c r="E501" i="6"/>
  <c r="AW501" i="1"/>
  <c r="D501" i="6"/>
  <c r="AV501" i="1"/>
  <c r="BB501" i="1"/>
  <c r="AU501" i="1"/>
  <c r="B501" i="6"/>
  <c r="BE500" i="1"/>
  <c r="BA500" i="1"/>
  <c r="H500" i="6" s="1"/>
  <c r="AZ500" i="1"/>
  <c r="G500" i="6"/>
  <c r="AY500" i="1"/>
  <c r="F500" i="6"/>
  <c r="AX500" i="1"/>
  <c r="E500" i="6" s="1"/>
  <c r="E49" i="7" s="1"/>
  <c r="AW500" i="1"/>
  <c r="D500" i="6" s="1"/>
  <c r="AV500" i="1"/>
  <c r="C500" i="6" s="1"/>
  <c r="AU500" i="1"/>
  <c r="BE499" i="1"/>
  <c r="BA499" i="1"/>
  <c r="H499" i="6"/>
  <c r="AZ499" i="1"/>
  <c r="G499" i="6"/>
  <c r="AY499" i="1"/>
  <c r="F499" i="6"/>
  <c r="AX499" i="1"/>
  <c r="E499" i="6"/>
  <c r="AW499" i="1"/>
  <c r="D499" i="6"/>
  <c r="AV499" i="1"/>
  <c r="C499" i="6"/>
  <c r="AU499" i="1"/>
  <c r="BE498" i="1"/>
  <c r="BA498" i="1"/>
  <c r="H498" i="6"/>
  <c r="AZ498" i="1"/>
  <c r="G498" i="6"/>
  <c r="AY498" i="1"/>
  <c r="F498" i="6"/>
  <c r="AX498" i="1"/>
  <c r="E498" i="6"/>
  <c r="AW498" i="1"/>
  <c r="D498" i="6"/>
  <c r="AV498" i="1"/>
  <c r="C498" i="6" s="1"/>
  <c r="AU498" i="1"/>
  <c r="BB498" i="1" s="1"/>
  <c r="BC498" i="1"/>
  <c r="BE497" i="1"/>
  <c r="BA497" i="1"/>
  <c r="H497" i="6" s="1"/>
  <c r="AZ497" i="1"/>
  <c r="G497" i="6" s="1"/>
  <c r="AY497" i="1"/>
  <c r="F497" i="6"/>
  <c r="AX497" i="1"/>
  <c r="E497" i="6" s="1"/>
  <c r="AW497" i="1"/>
  <c r="D497" i="6" s="1"/>
  <c r="AV497" i="1"/>
  <c r="C497" i="6"/>
  <c r="AU497" i="1"/>
  <c r="B497" i="6" s="1"/>
  <c r="BE496" i="1"/>
  <c r="BA496" i="1"/>
  <c r="H496" i="6"/>
  <c r="AZ496" i="1"/>
  <c r="G496" i="6"/>
  <c r="AY496" i="1"/>
  <c r="F496" i="6"/>
  <c r="AX496" i="1"/>
  <c r="E496" i="6"/>
  <c r="AW496" i="1"/>
  <c r="D496" i="6"/>
  <c r="AV496" i="1"/>
  <c r="C496" i="6"/>
  <c r="AU496" i="1"/>
  <c r="BE495" i="1"/>
  <c r="BA495" i="1"/>
  <c r="H495" i="6"/>
  <c r="AZ495" i="1"/>
  <c r="G495" i="6"/>
  <c r="AY495" i="1"/>
  <c r="F495" i="6"/>
  <c r="AX495" i="1"/>
  <c r="E495" i="6"/>
  <c r="AW495" i="1"/>
  <c r="D495" i="6"/>
  <c r="AV495" i="1"/>
  <c r="C495" i="6"/>
  <c r="AU495" i="1"/>
  <c r="BE494" i="1"/>
  <c r="BA494" i="1"/>
  <c r="H494" i="6"/>
  <c r="AZ494" i="1"/>
  <c r="G494" i="6"/>
  <c r="AY494" i="1"/>
  <c r="F494" i="6"/>
  <c r="AX494" i="1"/>
  <c r="E494" i="6" s="1"/>
  <c r="AW494" i="1"/>
  <c r="D494" i="6" s="1"/>
  <c r="AV494" i="1"/>
  <c r="C494" i="6" s="1"/>
  <c r="AU494" i="1"/>
  <c r="B494" i="6"/>
  <c r="BE493" i="1"/>
  <c r="BA493" i="1"/>
  <c r="H493" i="6" s="1"/>
  <c r="AZ493" i="1"/>
  <c r="G493" i="6" s="1"/>
  <c r="AY493" i="1"/>
  <c r="F493" i="6" s="1"/>
  <c r="AX493" i="1"/>
  <c r="E493" i="6" s="1"/>
  <c r="AW493" i="1"/>
  <c r="D493" i="6"/>
  <c r="AV493" i="1"/>
  <c r="AU493" i="1"/>
  <c r="BB493" i="1" s="1"/>
  <c r="BE492" i="1"/>
  <c r="BA492" i="1"/>
  <c r="H492" i="6"/>
  <c r="AZ492" i="1"/>
  <c r="G492" i="6"/>
  <c r="AY492" i="1"/>
  <c r="F492" i="6"/>
  <c r="AX492" i="1"/>
  <c r="E492" i="6"/>
  <c r="AW492" i="1"/>
  <c r="D492" i="6"/>
  <c r="AV492" i="1"/>
  <c r="C492" i="6"/>
  <c r="AU492" i="1"/>
  <c r="BE491" i="1"/>
  <c r="BA491" i="1"/>
  <c r="H491" i="6"/>
  <c r="AZ491" i="1"/>
  <c r="G491" i="6"/>
  <c r="AY491" i="1"/>
  <c r="F491" i="6"/>
  <c r="AX491" i="1"/>
  <c r="BC491" i="1"/>
  <c r="AW491" i="1"/>
  <c r="D491" i="6"/>
  <c r="AV491" i="1"/>
  <c r="C491" i="6"/>
  <c r="AU491" i="1"/>
  <c r="BE490" i="1"/>
  <c r="BA490" i="1"/>
  <c r="H490" i="6"/>
  <c r="AZ490" i="1"/>
  <c r="G490" i="6"/>
  <c r="AY490" i="1"/>
  <c r="F490" i="6"/>
  <c r="AX490" i="1"/>
  <c r="E490" i="6"/>
  <c r="AW490" i="1"/>
  <c r="D490" i="6"/>
  <c r="AV490" i="1"/>
  <c r="C490" i="6"/>
  <c r="AU490" i="1"/>
  <c r="B490" i="6"/>
  <c r="BE489" i="1"/>
  <c r="BA489" i="1"/>
  <c r="H489" i="6" s="1"/>
  <c r="AZ489" i="1"/>
  <c r="G489" i="6" s="1"/>
  <c r="AY489" i="1"/>
  <c r="AX489" i="1"/>
  <c r="E489" i="6" s="1"/>
  <c r="AW489" i="1"/>
  <c r="D489" i="6"/>
  <c r="AV489" i="1"/>
  <c r="C489" i="6"/>
  <c r="AU489" i="1"/>
  <c r="B489" i="6"/>
  <c r="BE488" i="1"/>
  <c r="BA488" i="1"/>
  <c r="H488" i="6" s="1"/>
  <c r="AZ488" i="1"/>
  <c r="G488" i="6" s="1"/>
  <c r="AY488" i="1"/>
  <c r="F488" i="6"/>
  <c r="AX488" i="1"/>
  <c r="E488" i="6"/>
  <c r="AW488" i="1"/>
  <c r="D488" i="6"/>
  <c r="D48" i="7" s="1"/>
  <c r="AV488" i="1"/>
  <c r="C488" i="6" s="1"/>
  <c r="AU488" i="1"/>
  <c r="BE487" i="1"/>
  <c r="BA487" i="1"/>
  <c r="H487" i="6" s="1"/>
  <c r="AZ487" i="1"/>
  <c r="G487" i="6" s="1"/>
  <c r="AY487" i="1"/>
  <c r="F487" i="6" s="1"/>
  <c r="AX487" i="1"/>
  <c r="E487" i="6" s="1"/>
  <c r="AW487" i="1"/>
  <c r="D487" i="6" s="1"/>
  <c r="AV487" i="1"/>
  <c r="C487" i="6" s="1"/>
  <c r="AU487" i="1"/>
  <c r="BE486" i="1"/>
  <c r="BA486" i="1"/>
  <c r="H486" i="6" s="1"/>
  <c r="AZ486" i="1"/>
  <c r="G486" i="6" s="1"/>
  <c r="AY486" i="1"/>
  <c r="F486" i="6" s="1"/>
  <c r="AX486" i="1"/>
  <c r="E486" i="6" s="1"/>
  <c r="BB486" i="1"/>
  <c r="AW486" i="1"/>
  <c r="D486" i="6" s="1"/>
  <c r="AV486" i="1"/>
  <c r="C486" i="6" s="1"/>
  <c r="AU486" i="1"/>
  <c r="B486" i="6" s="1"/>
  <c r="BE485" i="1"/>
  <c r="BA485" i="1"/>
  <c r="H485" i="6"/>
  <c r="AZ485" i="1"/>
  <c r="G485" i="6"/>
  <c r="AY485" i="1"/>
  <c r="F485" i="6"/>
  <c r="AX485" i="1"/>
  <c r="E485" i="6"/>
  <c r="AW485" i="1"/>
  <c r="D485" i="6"/>
  <c r="AV485" i="1"/>
  <c r="BB485" i="1"/>
  <c r="AU485" i="1"/>
  <c r="B485" i="6"/>
  <c r="BE484" i="1"/>
  <c r="BA484" i="1"/>
  <c r="H484" i="6" s="1"/>
  <c r="AZ484" i="1"/>
  <c r="G484" i="6" s="1"/>
  <c r="AY484" i="1"/>
  <c r="F484" i="6" s="1"/>
  <c r="AX484" i="1"/>
  <c r="E484" i="6" s="1"/>
  <c r="AW484" i="1"/>
  <c r="D484" i="6" s="1"/>
  <c r="AV484" i="1"/>
  <c r="C484" i="6" s="1"/>
  <c r="AU484" i="1"/>
  <c r="BE483" i="1"/>
  <c r="BA483" i="1"/>
  <c r="H483" i="6" s="1"/>
  <c r="AZ483" i="1"/>
  <c r="G483" i="6" s="1"/>
  <c r="AY483" i="1"/>
  <c r="F483" i="6" s="1"/>
  <c r="AX483" i="1"/>
  <c r="E483" i="6" s="1"/>
  <c r="AW483" i="1"/>
  <c r="D483" i="6" s="1"/>
  <c r="AV483" i="1"/>
  <c r="C483" i="6"/>
  <c r="AU483" i="1"/>
  <c r="BE482" i="1"/>
  <c r="BA482" i="1"/>
  <c r="H482" i="6"/>
  <c r="AZ482" i="1"/>
  <c r="G482" i="6"/>
  <c r="AY482" i="1"/>
  <c r="F482" i="6"/>
  <c r="AX482" i="1"/>
  <c r="E482" i="6"/>
  <c r="AW482" i="1"/>
  <c r="D482" i="6" s="1"/>
  <c r="AV482" i="1"/>
  <c r="C482" i="6" s="1"/>
  <c r="AU482" i="1"/>
  <c r="BE481" i="1"/>
  <c r="BA481" i="1"/>
  <c r="H481" i="6" s="1"/>
  <c r="AZ481" i="1"/>
  <c r="G481" i="6" s="1"/>
  <c r="AY481" i="1"/>
  <c r="F481" i="6" s="1"/>
  <c r="AX481" i="1"/>
  <c r="E481" i="6" s="1"/>
  <c r="AW481" i="1"/>
  <c r="D481" i="6" s="1"/>
  <c r="AV481" i="1"/>
  <c r="C481" i="6" s="1"/>
  <c r="AU481" i="1"/>
  <c r="B481" i="6" s="1"/>
  <c r="BE480" i="1"/>
  <c r="BA480" i="1"/>
  <c r="H480" i="6"/>
  <c r="AZ480" i="1"/>
  <c r="G480" i="6"/>
  <c r="AY480" i="1"/>
  <c r="F480" i="6" s="1"/>
  <c r="AX480" i="1"/>
  <c r="E480" i="6" s="1"/>
  <c r="AW480" i="1"/>
  <c r="D480" i="6" s="1"/>
  <c r="AV480" i="1"/>
  <c r="C480" i="6" s="1"/>
  <c r="AU480" i="1"/>
  <c r="BE479" i="1"/>
  <c r="BA479" i="1"/>
  <c r="H479" i="6" s="1"/>
  <c r="AZ479" i="1"/>
  <c r="G479" i="6" s="1"/>
  <c r="AY479" i="1"/>
  <c r="F479" i="6" s="1"/>
  <c r="AX479" i="1"/>
  <c r="E479" i="6" s="1"/>
  <c r="AW479" i="1"/>
  <c r="D479" i="6" s="1"/>
  <c r="AV479" i="1"/>
  <c r="C479" i="6" s="1"/>
  <c r="AU479" i="1"/>
  <c r="BE478" i="1"/>
  <c r="BA478" i="1"/>
  <c r="H478" i="6" s="1"/>
  <c r="AZ478" i="1"/>
  <c r="G478" i="6" s="1"/>
  <c r="AY478" i="1"/>
  <c r="F478" i="6" s="1"/>
  <c r="AX478" i="1"/>
  <c r="E478" i="6" s="1"/>
  <c r="AW478" i="1"/>
  <c r="D478" i="6" s="1"/>
  <c r="AV478" i="1"/>
  <c r="C478" i="6" s="1"/>
  <c r="AU478" i="1"/>
  <c r="B478" i="6" s="1"/>
  <c r="BE477" i="1"/>
  <c r="BA477" i="1"/>
  <c r="H477" i="6"/>
  <c r="AZ477" i="1"/>
  <c r="G477" i="6"/>
  <c r="AY477" i="1"/>
  <c r="F477" i="6"/>
  <c r="AX477" i="1"/>
  <c r="E477" i="6"/>
  <c r="AW477" i="1"/>
  <c r="D477" i="6" s="1"/>
  <c r="AV477" i="1"/>
  <c r="AU477" i="1"/>
  <c r="B477" i="6"/>
  <c r="BE476" i="1"/>
  <c r="BA476" i="1"/>
  <c r="AZ476" i="1"/>
  <c r="AY476" i="1"/>
  <c r="AX476" i="1"/>
  <c r="AW476" i="1"/>
  <c r="AV476" i="1"/>
  <c r="AU476" i="1"/>
  <c r="BE475" i="1"/>
  <c r="BA475" i="1"/>
  <c r="H475" i="6" s="1"/>
  <c r="AZ475" i="1"/>
  <c r="G475" i="6" s="1"/>
  <c r="AY475" i="1"/>
  <c r="F475" i="6" s="1"/>
  <c r="AX475" i="1"/>
  <c r="E475" i="6" s="1"/>
  <c r="AW475" i="1"/>
  <c r="D475" i="6" s="1"/>
  <c r="AV475" i="1"/>
  <c r="C475" i="6" s="1"/>
  <c r="AU475" i="1"/>
  <c r="BE474" i="1"/>
  <c r="BA474" i="1"/>
  <c r="H474" i="6" s="1"/>
  <c r="AZ474" i="1"/>
  <c r="G474" i="6" s="1"/>
  <c r="AY474" i="1"/>
  <c r="F474" i="6" s="1"/>
  <c r="AX474" i="1"/>
  <c r="E474" i="6" s="1"/>
  <c r="AW474" i="1"/>
  <c r="D474" i="6" s="1"/>
  <c r="AV474" i="1"/>
  <c r="C474" i="6" s="1"/>
  <c r="AU474" i="1"/>
  <c r="B474" i="6" s="1"/>
  <c r="BE473" i="1"/>
  <c r="BA473" i="1"/>
  <c r="H473" i="6"/>
  <c r="AZ473" i="1"/>
  <c r="G473" i="6"/>
  <c r="AY473" i="1"/>
  <c r="F473" i="6"/>
  <c r="AX473" i="1"/>
  <c r="E473" i="6"/>
  <c r="AW473" i="1"/>
  <c r="D473" i="6" s="1"/>
  <c r="AV473" i="1"/>
  <c r="C473" i="6" s="1"/>
  <c r="AU473" i="1"/>
  <c r="BE472" i="1"/>
  <c r="BA472" i="1"/>
  <c r="H472" i="6"/>
  <c r="AZ472" i="1"/>
  <c r="G472" i="6"/>
  <c r="AY472" i="1"/>
  <c r="F472" i="6"/>
  <c r="AX472" i="1"/>
  <c r="E472" i="6"/>
  <c r="AW472" i="1"/>
  <c r="D472" i="6"/>
  <c r="AV472" i="1"/>
  <c r="C472" i="6" s="1"/>
  <c r="AU472" i="1"/>
  <c r="BE471" i="1"/>
  <c r="BA471" i="1"/>
  <c r="H471" i="6" s="1"/>
  <c r="AZ471" i="1"/>
  <c r="G471" i="6" s="1"/>
  <c r="AY471" i="1"/>
  <c r="F471" i="6" s="1"/>
  <c r="AX471" i="1"/>
  <c r="E471" i="6" s="1"/>
  <c r="AW471" i="1"/>
  <c r="D471" i="6" s="1"/>
  <c r="AV471" i="1"/>
  <c r="C471" i="6" s="1"/>
  <c r="AU471" i="1"/>
  <c r="BE470" i="1"/>
  <c r="BA470" i="1"/>
  <c r="H470" i="6" s="1"/>
  <c r="AZ470" i="1"/>
  <c r="G470" i="6" s="1"/>
  <c r="AY470" i="1"/>
  <c r="F470" i="6" s="1"/>
  <c r="AX470" i="1"/>
  <c r="E470" i="6" s="1"/>
  <c r="AW470" i="1"/>
  <c r="D470" i="6" s="1"/>
  <c r="AV470" i="1"/>
  <c r="C470" i="6" s="1"/>
  <c r="AU470" i="1"/>
  <c r="B470" i="6" s="1"/>
  <c r="BE469" i="1"/>
  <c r="BA469" i="1"/>
  <c r="H469" i="6" s="1"/>
  <c r="AZ469" i="1"/>
  <c r="G469" i="6" s="1"/>
  <c r="AY469" i="1"/>
  <c r="F469" i="6" s="1"/>
  <c r="AX469" i="1"/>
  <c r="E469" i="6" s="1"/>
  <c r="AW469" i="1"/>
  <c r="D469" i="6"/>
  <c r="AV469" i="1"/>
  <c r="BB469" i="1"/>
  <c r="AU469" i="1"/>
  <c r="B469" i="6"/>
  <c r="BE468" i="1"/>
  <c r="BA468" i="1"/>
  <c r="H468" i="6" s="1"/>
  <c r="AZ468" i="1"/>
  <c r="G468" i="6" s="1"/>
  <c r="AY468" i="1"/>
  <c r="F468" i="6" s="1"/>
  <c r="AX468" i="1"/>
  <c r="E468" i="6" s="1"/>
  <c r="AW468" i="1"/>
  <c r="D468" i="6" s="1"/>
  <c r="AV468" i="1"/>
  <c r="C468" i="6" s="1"/>
  <c r="AU468" i="1"/>
  <c r="BE467" i="1"/>
  <c r="BA467" i="1"/>
  <c r="H467" i="6" s="1"/>
  <c r="AZ467" i="1"/>
  <c r="G467" i="6" s="1"/>
  <c r="AY467" i="1"/>
  <c r="F467" i="6" s="1"/>
  <c r="AX467" i="1"/>
  <c r="E467" i="6" s="1"/>
  <c r="AW467" i="1"/>
  <c r="D467" i="6" s="1"/>
  <c r="AV467" i="1"/>
  <c r="C467" i="6" s="1"/>
  <c r="AU467" i="1"/>
  <c r="BE466" i="1"/>
  <c r="BA466" i="1"/>
  <c r="H466" i="6" s="1"/>
  <c r="AZ466" i="1"/>
  <c r="G466" i="6" s="1"/>
  <c r="AY466" i="1"/>
  <c r="F466" i="6" s="1"/>
  <c r="AX466" i="1"/>
  <c r="E466" i="6"/>
  <c r="AW466" i="1"/>
  <c r="D466" i="6" s="1"/>
  <c r="AV466" i="1"/>
  <c r="C466" i="6" s="1"/>
  <c r="AU466" i="1"/>
  <c r="BC466" i="1"/>
  <c r="BE465" i="1"/>
  <c r="BA465" i="1"/>
  <c r="H465" i="6" s="1"/>
  <c r="AZ465" i="1"/>
  <c r="G465" i="6" s="1"/>
  <c r="AY465" i="1"/>
  <c r="F465" i="6" s="1"/>
  <c r="AX465" i="1"/>
  <c r="E465" i="6" s="1"/>
  <c r="AW465" i="1"/>
  <c r="D465" i="6" s="1"/>
  <c r="AV465" i="1"/>
  <c r="C465" i="6" s="1"/>
  <c r="AU465" i="1"/>
  <c r="B465" i="6" s="1"/>
  <c r="BE464" i="1"/>
  <c r="BA464" i="1"/>
  <c r="AZ464" i="1"/>
  <c r="AY464" i="1"/>
  <c r="AX464" i="1"/>
  <c r="AW464" i="1"/>
  <c r="AV464" i="1"/>
  <c r="AU464" i="1"/>
  <c r="BE463" i="1"/>
  <c r="BA463" i="1"/>
  <c r="H463" i="6" s="1"/>
  <c r="AZ463" i="1"/>
  <c r="G463" i="6" s="1"/>
  <c r="AY463" i="1"/>
  <c r="F463" i="6" s="1"/>
  <c r="AX463" i="1"/>
  <c r="E463" i="6" s="1"/>
  <c r="AW463" i="1"/>
  <c r="D463" i="6" s="1"/>
  <c r="AV463" i="1"/>
  <c r="C463" i="6" s="1"/>
  <c r="AU463" i="1"/>
  <c r="BE462" i="1"/>
  <c r="BA462" i="1"/>
  <c r="H462" i="6" s="1"/>
  <c r="AZ462" i="1"/>
  <c r="G462" i="6" s="1"/>
  <c r="AY462" i="1"/>
  <c r="F462" i="6" s="1"/>
  <c r="AX462" i="1"/>
  <c r="E462" i="6" s="1"/>
  <c r="AW462" i="1"/>
  <c r="D462" i="6" s="1"/>
  <c r="AV462" i="1"/>
  <c r="C462" i="6" s="1"/>
  <c r="I462" i="6"/>
  <c r="AU462" i="1"/>
  <c r="B462" i="6"/>
  <c r="BE461" i="1"/>
  <c r="BA461" i="1"/>
  <c r="H461" i="6" s="1"/>
  <c r="AZ461" i="1"/>
  <c r="G461" i="6" s="1"/>
  <c r="AY461" i="1"/>
  <c r="F461" i="6" s="1"/>
  <c r="AX461" i="1"/>
  <c r="E461" i="6" s="1"/>
  <c r="AW461" i="1"/>
  <c r="D461" i="6"/>
  <c r="AV461" i="1"/>
  <c r="AU461" i="1"/>
  <c r="B461" i="6" s="1"/>
  <c r="BE460" i="1"/>
  <c r="BA460" i="1"/>
  <c r="H460" i="6" s="1"/>
  <c r="AZ460" i="1"/>
  <c r="G460" i="6" s="1"/>
  <c r="AY460" i="1"/>
  <c r="F460" i="6" s="1"/>
  <c r="AX460" i="1"/>
  <c r="E460" i="6" s="1"/>
  <c r="AW460" i="1"/>
  <c r="D460" i="6" s="1"/>
  <c r="AV460" i="1"/>
  <c r="C460" i="6" s="1"/>
  <c r="AU460" i="1"/>
  <c r="BE459" i="1"/>
  <c r="BA459" i="1"/>
  <c r="H459" i="6" s="1"/>
  <c r="AZ459" i="1"/>
  <c r="G459" i="6" s="1"/>
  <c r="AY459" i="1"/>
  <c r="F459" i="6" s="1"/>
  <c r="AX459" i="1"/>
  <c r="E459" i="6" s="1"/>
  <c r="AW459" i="1"/>
  <c r="D459" i="6" s="1"/>
  <c r="AV459" i="1"/>
  <c r="C459" i="6" s="1"/>
  <c r="AU459" i="1"/>
  <c r="BE458" i="1"/>
  <c r="BA458" i="1"/>
  <c r="H458" i="6" s="1"/>
  <c r="AZ458" i="1"/>
  <c r="G458" i="6" s="1"/>
  <c r="AY458" i="1"/>
  <c r="F458" i="6" s="1"/>
  <c r="AX458" i="1"/>
  <c r="E458" i="6" s="1"/>
  <c r="AW458" i="1"/>
  <c r="D458" i="6" s="1"/>
  <c r="AV458" i="1"/>
  <c r="C458" i="6" s="1"/>
  <c r="AU458" i="1"/>
  <c r="B458" i="6" s="1"/>
  <c r="BE457" i="1"/>
  <c r="BA457" i="1"/>
  <c r="H457" i="6"/>
  <c r="AZ457" i="1"/>
  <c r="G457" i="6" s="1"/>
  <c r="AY457" i="1"/>
  <c r="F457" i="6" s="1"/>
  <c r="AX457" i="1"/>
  <c r="E457" i="6" s="1"/>
  <c r="AW457" i="1"/>
  <c r="D457" i="6"/>
  <c r="AV457" i="1"/>
  <c r="C457" i="6"/>
  <c r="AU457" i="1"/>
  <c r="B457" i="6"/>
  <c r="BE456" i="1"/>
  <c r="BA456" i="1"/>
  <c r="H456" i="6" s="1"/>
  <c r="AZ456" i="1"/>
  <c r="G456" i="6" s="1"/>
  <c r="AY456" i="1"/>
  <c r="F456" i="6" s="1"/>
  <c r="AX456" i="1"/>
  <c r="E456" i="6" s="1"/>
  <c r="AW456" i="1"/>
  <c r="D456" i="6" s="1"/>
  <c r="AV456" i="1"/>
  <c r="C456" i="6" s="1"/>
  <c r="AU456" i="1"/>
  <c r="BE455" i="1"/>
  <c r="BA455" i="1"/>
  <c r="H455" i="6" s="1"/>
  <c r="AZ455" i="1"/>
  <c r="G455" i="6" s="1"/>
  <c r="AY455" i="1"/>
  <c r="F455" i="6" s="1"/>
  <c r="AX455" i="1"/>
  <c r="E455" i="6" s="1"/>
  <c r="AW455" i="1"/>
  <c r="D455" i="6" s="1"/>
  <c r="AV455" i="1"/>
  <c r="C455" i="6"/>
  <c r="AU455" i="1"/>
  <c r="BE454" i="1"/>
  <c r="BA454" i="1"/>
  <c r="H454" i="6"/>
  <c r="AZ454" i="1"/>
  <c r="G454" i="6"/>
  <c r="AY454" i="1"/>
  <c r="F454" i="6"/>
  <c r="AX454" i="1"/>
  <c r="E454" i="6"/>
  <c r="AW454" i="1"/>
  <c r="D454" i="6"/>
  <c r="AV454" i="1"/>
  <c r="C454" i="6"/>
  <c r="AU454" i="1"/>
  <c r="BB454" i="1" s="1"/>
  <c r="B454" i="6"/>
  <c r="BE453" i="1"/>
  <c r="BA453" i="1"/>
  <c r="H453" i="6"/>
  <c r="AZ453" i="1"/>
  <c r="G453" i="6"/>
  <c r="AY453" i="1"/>
  <c r="F453" i="6"/>
  <c r="AX453" i="1"/>
  <c r="E453" i="6"/>
  <c r="AW453" i="1"/>
  <c r="D453" i="6"/>
  <c r="AV453" i="1"/>
  <c r="BB453" i="1"/>
  <c r="BF454" i="1" s="1"/>
  <c r="AU453" i="1"/>
  <c r="B453" i="6"/>
  <c r="BE452" i="1"/>
  <c r="BA452" i="1"/>
  <c r="H452" i="6" s="1"/>
  <c r="AZ452" i="1"/>
  <c r="G452" i="6" s="1"/>
  <c r="AY452" i="1"/>
  <c r="F452" i="6" s="1"/>
  <c r="AX452" i="1"/>
  <c r="E452" i="6" s="1"/>
  <c r="AW452" i="1"/>
  <c r="D452" i="6" s="1"/>
  <c r="D45" i="7" s="1"/>
  <c r="AV452" i="1"/>
  <c r="C452" i="6" s="1"/>
  <c r="AU452" i="1"/>
  <c r="BE451" i="1"/>
  <c r="BA451" i="1"/>
  <c r="H451" i="6" s="1"/>
  <c r="AZ451" i="1"/>
  <c r="G451" i="6"/>
  <c r="AY451" i="1"/>
  <c r="F451" i="6"/>
  <c r="AX451" i="1"/>
  <c r="E451" i="6"/>
  <c r="AW451" i="1"/>
  <c r="D451" i="6"/>
  <c r="AV451" i="1"/>
  <c r="C451" i="6"/>
  <c r="AU451" i="1"/>
  <c r="BE450" i="1"/>
  <c r="BA450" i="1"/>
  <c r="H450" i="6"/>
  <c r="AZ450" i="1"/>
  <c r="G450" i="6"/>
  <c r="AY450" i="1"/>
  <c r="F450" i="6"/>
  <c r="AX450" i="1"/>
  <c r="E450" i="6"/>
  <c r="AW450" i="1"/>
  <c r="D450" i="6" s="1"/>
  <c r="AV450" i="1"/>
  <c r="C450" i="6"/>
  <c r="AU450" i="1"/>
  <c r="BB450" i="1" s="1"/>
  <c r="B450" i="6"/>
  <c r="BE449" i="1"/>
  <c r="BA449" i="1"/>
  <c r="H449" i="6"/>
  <c r="AZ449" i="1"/>
  <c r="G449" i="6"/>
  <c r="AY449" i="1"/>
  <c r="F449" i="6"/>
  <c r="AX449" i="1"/>
  <c r="E449" i="6"/>
  <c r="AW449" i="1"/>
  <c r="D449" i="6"/>
  <c r="AV449" i="1"/>
  <c r="C449" i="6"/>
  <c r="AU449" i="1"/>
  <c r="B449" i="6"/>
  <c r="BE448" i="1"/>
  <c r="BA448" i="1"/>
  <c r="H448" i="6" s="1"/>
  <c r="AZ448" i="1"/>
  <c r="G448" i="6" s="1"/>
  <c r="AY448" i="1"/>
  <c r="F448" i="6"/>
  <c r="AX448" i="1"/>
  <c r="E448" i="6"/>
  <c r="AW448" i="1"/>
  <c r="D448" i="6"/>
  <c r="AV448" i="1"/>
  <c r="C448" i="6"/>
  <c r="AU448" i="1"/>
  <c r="BE447" i="1"/>
  <c r="BA447" i="1"/>
  <c r="H447" i="6"/>
  <c r="AZ447" i="1"/>
  <c r="G447" i="6"/>
  <c r="AY447" i="1"/>
  <c r="F447" i="6"/>
  <c r="AX447" i="1"/>
  <c r="E447" i="6"/>
  <c r="AW447" i="1"/>
  <c r="D447" i="6"/>
  <c r="AV447" i="1"/>
  <c r="C447" i="6" s="1"/>
  <c r="AU447" i="1"/>
  <c r="BE446" i="1"/>
  <c r="BA446" i="1"/>
  <c r="H446" i="6" s="1"/>
  <c r="AZ446" i="1"/>
  <c r="G446" i="6" s="1"/>
  <c r="AY446" i="1"/>
  <c r="F446" i="6" s="1"/>
  <c r="AX446" i="1"/>
  <c r="E446" i="6" s="1"/>
  <c r="AW446" i="1"/>
  <c r="D446" i="6" s="1"/>
  <c r="AV446" i="1"/>
  <c r="C446" i="6" s="1"/>
  <c r="AU446" i="1"/>
  <c r="B446" i="6"/>
  <c r="BE445" i="1"/>
  <c r="BA445" i="1"/>
  <c r="H445" i="6" s="1"/>
  <c r="AZ445" i="1"/>
  <c r="G445" i="6" s="1"/>
  <c r="AY445" i="1"/>
  <c r="F445" i="6"/>
  <c r="AX445" i="1"/>
  <c r="E445" i="6"/>
  <c r="AW445" i="1"/>
  <c r="D445" i="6" s="1"/>
  <c r="AV445" i="1"/>
  <c r="AU445" i="1"/>
  <c r="B445" i="6"/>
  <c r="BE444" i="1"/>
  <c r="BA444" i="1"/>
  <c r="H444" i="6" s="1"/>
  <c r="AZ444" i="1"/>
  <c r="G444" i="6" s="1"/>
  <c r="AY444" i="1"/>
  <c r="F444" i="6" s="1"/>
  <c r="AX444" i="1"/>
  <c r="E444" i="6" s="1"/>
  <c r="AW444" i="1"/>
  <c r="D444" i="6" s="1"/>
  <c r="AV444" i="1"/>
  <c r="C444" i="6" s="1"/>
  <c r="AU444" i="1"/>
  <c r="BE443" i="1"/>
  <c r="BA443" i="1"/>
  <c r="H443" i="6" s="1"/>
  <c r="AZ443" i="1"/>
  <c r="G443" i="6" s="1"/>
  <c r="AY443" i="1"/>
  <c r="F443" i="6"/>
  <c r="AX443" i="1"/>
  <c r="E443" i="6"/>
  <c r="AW443" i="1"/>
  <c r="D443" i="6"/>
  <c r="AV443" i="1"/>
  <c r="C443" i="6"/>
  <c r="AU443" i="1"/>
  <c r="BE442" i="1"/>
  <c r="BA442" i="1"/>
  <c r="H442" i="6" s="1"/>
  <c r="AZ442" i="1"/>
  <c r="G442" i="6" s="1"/>
  <c r="AY442" i="1"/>
  <c r="F442" i="6" s="1"/>
  <c r="AX442" i="1"/>
  <c r="E442" i="6" s="1"/>
  <c r="AW442" i="1"/>
  <c r="D442" i="6" s="1"/>
  <c r="AV442" i="1"/>
  <c r="C442" i="6" s="1"/>
  <c r="AU442" i="1"/>
  <c r="B442" i="6" s="1"/>
  <c r="BE441" i="1"/>
  <c r="BA441" i="1"/>
  <c r="H441" i="6"/>
  <c r="AZ441" i="1"/>
  <c r="G441" i="6"/>
  <c r="AY441" i="1"/>
  <c r="F441" i="6"/>
  <c r="AX441" i="1"/>
  <c r="E441" i="6"/>
  <c r="BB441" i="1"/>
  <c r="AW441" i="1"/>
  <c r="D441" i="6"/>
  <c r="AV441" i="1"/>
  <c r="C441" i="6"/>
  <c r="AU441" i="1"/>
  <c r="B441" i="6"/>
  <c r="BE440" i="1"/>
  <c r="BA440" i="1"/>
  <c r="H440" i="6" s="1"/>
  <c r="AZ440" i="1"/>
  <c r="G440" i="6" s="1"/>
  <c r="G44" i="7" s="1"/>
  <c r="AY440" i="1"/>
  <c r="F440" i="6" s="1"/>
  <c r="AX440" i="1"/>
  <c r="E440" i="6" s="1"/>
  <c r="AW440" i="1"/>
  <c r="D440" i="6" s="1"/>
  <c r="AV440" i="1"/>
  <c r="AU440" i="1"/>
  <c r="B440" i="6"/>
  <c r="BE439" i="1"/>
  <c r="BA439" i="1"/>
  <c r="H439" i="6" s="1"/>
  <c r="AZ439" i="1"/>
  <c r="G439" i="6"/>
  <c r="AY439" i="1"/>
  <c r="F439" i="6"/>
  <c r="AX439" i="1"/>
  <c r="E439" i="6"/>
  <c r="AW439" i="1"/>
  <c r="D439" i="6"/>
  <c r="AV439" i="1"/>
  <c r="C439" i="6"/>
  <c r="AU439" i="1"/>
  <c r="BE438" i="1"/>
  <c r="BA438" i="1"/>
  <c r="H438" i="6"/>
  <c r="AZ438" i="1"/>
  <c r="G438" i="6"/>
  <c r="AY438" i="1"/>
  <c r="F438" i="6"/>
  <c r="AX438" i="1"/>
  <c r="E438" i="6"/>
  <c r="AW438" i="1"/>
  <c r="D438" i="6" s="1"/>
  <c r="AV438" i="1"/>
  <c r="C438" i="6" s="1"/>
  <c r="AU438" i="1"/>
  <c r="BE437" i="1"/>
  <c r="BA437" i="1"/>
  <c r="H437" i="6" s="1"/>
  <c r="AZ437" i="1"/>
  <c r="G437" i="6" s="1"/>
  <c r="AY437" i="1"/>
  <c r="F437" i="6" s="1"/>
  <c r="AX437" i="1"/>
  <c r="E437" i="6" s="1"/>
  <c r="AW437" i="1"/>
  <c r="D437" i="6" s="1"/>
  <c r="AV437" i="1"/>
  <c r="C437" i="6" s="1"/>
  <c r="AU437" i="1"/>
  <c r="BE436" i="1"/>
  <c r="BA436" i="1"/>
  <c r="H436" i="6" s="1"/>
  <c r="AZ436" i="1"/>
  <c r="G436" i="6" s="1"/>
  <c r="AY436" i="1"/>
  <c r="F436" i="6" s="1"/>
  <c r="AX436" i="1"/>
  <c r="E436" i="6" s="1"/>
  <c r="AW436" i="1"/>
  <c r="D436" i="6" s="1"/>
  <c r="AV436" i="1"/>
  <c r="C436" i="6" s="1"/>
  <c r="AU436" i="1"/>
  <c r="BE435" i="1"/>
  <c r="BA435" i="1"/>
  <c r="H435" i="6" s="1"/>
  <c r="AZ435" i="1"/>
  <c r="G435" i="6" s="1"/>
  <c r="AY435" i="1"/>
  <c r="F435" i="6" s="1"/>
  <c r="AX435" i="1"/>
  <c r="E435" i="6" s="1"/>
  <c r="AW435" i="1"/>
  <c r="D435" i="6" s="1"/>
  <c r="AV435" i="1"/>
  <c r="C435" i="6" s="1"/>
  <c r="AU435" i="1"/>
  <c r="BE434" i="1"/>
  <c r="BA434" i="1"/>
  <c r="H434" i="6" s="1"/>
  <c r="AZ434" i="1"/>
  <c r="G434" i="6" s="1"/>
  <c r="AY434" i="1"/>
  <c r="F434" i="6" s="1"/>
  <c r="AX434" i="1"/>
  <c r="E434" i="6" s="1"/>
  <c r="AW434" i="1"/>
  <c r="D434" i="6"/>
  <c r="AV434" i="1"/>
  <c r="C434" i="6"/>
  <c r="AU434" i="1"/>
  <c r="B434" i="6"/>
  <c r="BE433" i="1"/>
  <c r="BA433" i="1"/>
  <c r="H433" i="6" s="1"/>
  <c r="AZ433" i="1"/>
  <c r="G433" i="6" s="1"/>
  <c r="AY433" i="1"/>
  <c r="F433" i="6" s="1"/>
  <c r="AX433" i="1"/>
  <c r="E433" i="6" s="1"/>
  <c r="AW433" i="1"/>
  <c r="D433" i="6" s="1"/>
  <c r="AV433" i="1"/>
  <c r="C433" i="6" s="1"/>
  <c r="AU433" i="1"/>
  <c r="BE432" i="1"/>
  <c r="BA432" i="1"/>
  <c r="H432" i="6" s="1"/>
  <c r="AZ432" i="1"/>
  <c r="G432" i="6" s="1"/>
  <c r="AY432" i="1"/>
  <c r="F432" i="6" s="1"/>
  <c r="AX432" i="1"/>
  <c r="E432" i="6" s="1"/>
  <c r="AW432" i="1"/>
  <c r="D432" i="6" s="1"/>
  <c r="AV432" i="1"/>
  <c r="AU432" i="1"/>
  <c r="B432" i="6"/>
  <c r="BE431" i="1"/>
  <c r="BA431" i="1"/>
  <c r="H431" i="6" s="1"/>
  <c r="AZ431" i="1"/>
  <c r="G431" i="6" s="1"/>
  <c r="AY431" i="1"/>
  <c r="F431" i="6"/>
  <c r="AX431" i="1"/>
  <c r="E431" i="6"/>
  <c r="AW431" i="1"/>
  <c r="D431" i="6"/>
  <c r="AV431" i="1"/>
  <c r="C431" i="6"/>
  <c r="AU431" i="1"/>
  <c r="BE430" i="1"/>
  <c r="BA430" i="1"/>
  <c r="H430" i="6"/>
  <c r="AZ430" i="1"/>
  <c r="G430" i="6"/>
  <c r="AY430" i="1"/>
  <c r="F430" i="6"/>
  <c r="AX430" i="1"/>
  <c r="E430" i="6"/>
  <c r="AW430" i="1"/>
  <c r="D430" i="6" s="1"/>
  <c r="AV430" i="1"/>
  <c r="C430" i="6" s="1"/>
  <c r="AU430" i="1"/>
  <c r="BC430" i="1"/>
  <c r="BE429" i="1"/>
  <c r="BA429" i="1"/>
  <c r="H429" i="6" s="1"/>
  <c r="AZ429" i="1"/>
  <c r="G429" i="6" s="1"/>
  <c r="AY429" i="1"/>
  <c r="F429" i="6" s="1"/>
  <c r="AX429" i="1"/>
  <c r="E429" i="6" s="1"/>
  <c r="AW429" i="1"/>
  <c r="D429" i="6" s="1"/>
  <c r="AV429" i="1"/>
  <c r="C429" i="6" s="1"/>
  <c r="AU429" i="1"/>
  <c r="BE428" i="1"/>
  <c r="BA428" i="1"/>
  <c r="H428" i="6"/>
  <c r="AZ428" i="1"/>
  <c r="G428" i="6"/>
  <c r="AY428" i="1"/>
  <c r="F428" i="6"/>
  <c r="AX428" i="1"/>
  <c r="E428" i="6" s="1"/>
  <c r="AW428" i="1"/>
  <c r="D428" i="6" s="1"/>
  <c r="AV428" i="1"/>
  <c r="C428" i="6"/>
  <c r="AU428" i="1"/>
  <c r="BE427" i="1"/>
  <c r="BA427" i="1"/>
  <c r="H427" i="6"/>
  <c r="AZ427" i="1"/>
  <c r="G427" i="6"/>
  <c r="AY427" i="1"/>
  <c r="F427" i="6"/>
  <c r="AX427" i="1"/>
  <c r="E427" i="6"/>
  <c r="AW427" i="1"/>
  <c r="D427" i="6"/>
  <c r="AV427" i="1"/>
  <c r="C427" i="6"/>
  <c r="AU427" i="1"/>
  <c r="BE426" i="1"/>
  <c r="BA426" i="1"/>
  <c r="H426" i="6"/>
  <c r="AZ426" i="1"/>
  <c r="G426" i="6"/>
  <c r="AY426" i="1"/>
  <c r="F426" i="6"/>
  <c r="AX426" i="1"/>
  <c r="E426" i="6"/>
  <c r="AW426" i="1"/>
  <c r="D426" i="6"/>
  <c r="AV426" i="1"/>
  <c r="C426" i="6"/>
  <c r="AU426" i="1"/>
  <c r="BE425" i="1"/>
  <c r="BA425" i="1"/>
  <c r="H425" i="6"/>
  <c r="AZ425" i="1"/>
  <c r="G425" i="6"/>
  <c r="AY425" i="1"/>
  <c r="F425" i="6"/>
  <c r="AX425" i="1"/>
  <c r="E425" i="6"/>
  <c r="AW425" i="1"/>
  <c r="D425" i="6"/>
  <c r="AV425" i="1"/>
  <c r="C425" i="6"/>
  <c r="AU425" i="1"/>
  <c r="B425" i="6" s="1"/>
  <c r="BE424" i="1"/>
  <c r="BA424" i="1"/>
  <c r="H424" i="6"/>
  <c r="AZ424" i="1"/>
  <c r="G424" i="6"/>
  <c r="AY424" i="1"/>
  <c r="F424" i="6"/>
  <c r="AX424" i="1"/>
  <c r="E424" i="6"/>
  <c r="AW424" i="1"/>
  <c r="D424" i="6"/>
  <c r="AV424" i="1"/>
  <c r="C424" i="6"/>
  <c r="AU424" i="1"/>
  <c r="B424" i="6"/>
  <c r="BB424" i="1"/>
  <c r="BE423" i="1"/>
  <c r="BA423" i="1"/>
  <c r="H423" i="6"/>
  <c r="AZ423" i="1"/>
  <c r="G423" i="6"/>
  <c r="AY423" i="1"/>
  <c r="F423" i="6"/>
  <c r="AX423" i="1"/>
  <c r="E423" i="6"/>
  <c r="AW423" i="1"/>
  <c r="D423" i="6"/>
  <c r="AV423" i="1"/>
  <c r="C423" i="6"/>
  <c r="AU423" i="1"/>
  <c r="B423" i="6"/>
  <c r="BE422" i="1"/>
  <c r="BA422" i="1"/>
  <c r="H422" i="6" s="1"/>
  <c r="AZ422" i="1"/>
  <c r="G422" i="6" s="1"/>
  <c r="AY422" i="1"/>
  <c r="F422" i="6"/>
  <c r="AX422" i="1"/>
  <c r="E422" i="6"/>
  <c r="AW422" i="1"/>
  <c r="D422" i="6" s="1"/>
  <c r="AV422" i="1"/>
  <c r="C422" i="6" s="1"/>
  <c r="AU422" i="1"/>
  <c r="BE421" i="1"/>
  <c r="BA421" i="1"/>
  <c r="H421" i="6" s="1"/>
  <c r="AZ421" i="1"/>
  <c r="G421" i="6" s="1"/>
  <c r="AY421" i="1"/>
  <c r="F421" i="6" s="1"/>
  <c r="AX421" i="1"/>
  <c r="E421" i="6" s="1"/>
  <c r="AW421" i="1"/>
  <c r="D421" i="6" s="1"/>
  <c r="AV421" i="1"/>
  <c r="C421" i="6" s="1"/>
  <c r="AU421" i="1"/>
  <c r="B421" i="6" s="1"/>
  <c r="BE420" i="1"/>
  <c r="BA420" i="1"/>
  <c r="AZ420" i="1"/>
  <c r="AY420" i="1"/>
  <c r="AX420" i="1"/>
  <c r="AW420" i="1"/>
  <c r="AV420" i="1"/>
  <c r="AU420" i="1"/>
  <c r="BE419" i="1"/>
  <c r="BA419" i="1"/>
  <c r="H419" i="6"/>
  <c r="AZ419" i="1"/>
  <c r="G419" i="6"/>
  <c r="AY419" i="1"/>
  <c r="F419" i="6"/>
  <c r="AX419" i="1"/>
  <c r="E419" i="6" s="1"/>
  <c r="AW419" i="1"/>
  <c r="D419" i="6" s="1"/>
  <c r="AV419" i="1"/>
  <c r="C419" i="6" s="1"/>
  <c r="AU419" i="1"/>
  <c r="B419" i="6" s="1"/>
  <c r="BE418" i="1"/>
  <c r="BA418" i="1"/>
  <c r="H418" i="6"/>
  <c r="AZ418" i="1"/>
  <c r="G418" i="6"/>
  <c r="AY418" i="1"/>
  <c r="F418" i="6"/>
  <c r="AX418" i="1"/>
  <c r="E418" i="6"/>
  <c r="AW418" i="1"/>
  <c r="D418" i="6"/>
  <c r="AV418" i="1"/>
  <c r="C418" i="6"/>
  <c r="AU418" i="1"/>
  <c r="BE417" i="1"/>
  <c r="BA417" i="1"/>
  <c r="H417" i="6"/>
  <c r="AZ417" i="1"/>
  <c r="G417" i="6"/>
  <c r="AY417" i="1"/>
  <c r="F417" i="6"/>
  <c r="AX417" i="1"/>
  <c r="E417" i="6"/>
  <c r="AW417" i="1"/>
  <c r="D417" i="6"/>
  <c r="AV417" i="1"/>
  <c r="C417" i="6" s="1"/>
  <c r="AU417" i="1"/>
  <c r="BE416" i="1"/>
  <c r="BA416" i="1"/>
  <c r="H416" i="6"/>
  <c r="AZ416" i="1"/>
  <c r="G416" i="6"/>
  <c r="AY416" i="1"/>
  <c r="F416" i="6"/>
  <c r="AX416" i="1"/>
  <c r="E416" i="6"/>
  <c r="AW416" i="1"/>
  <c r="D416" i="6"/>
  <c r="AV416" i="1"/>
  <c r="AU416" i="1"/>
  <c r="B416" i="6" s="1"/>
  <c r="BE415" i="1"/>
  <c r="BA415" i="1"/>
  <c r="H415" i="6"/>
  <c r="AZ415" i="1"/>
  <c r="G415" i="6" s="1"/>
  <c r="AY415" i="1"/>
  <c r="F415" i="6"/>
  <c r="AX415" i="1"/>
  <c r="E415" i="6" s="1"/>
  <c r="AW415" i="1"/>
  <c r="D415" i="6"/>
  <c r="AV415" i="1"/>
  <c r="C415" i="6" s="1"/>
  <c r="AU415" i="1"/>
  <c r="BE414" i="1"/>
  <c r="BA414" i="1"/>
  <c r="H414" i="6" s="1"/>
  <c r="AZ414" i="1"/>
  <c r="G414" i="6"/>
  <c r="AY414" i="1"/>
  <c r="F414" i="6" s="1"/>
  <c r="AX414" i="1"/>
  <c r="E414" i="6"/>
  <c r="AW414" i="1"/>
  <c r="D414" i="6" s="1"/>
  <c r="AV414" i="1"/>
  <c r="C414" i="6"/>
  <c r="AU414" i="1"/>
  <c r="BE413" i="1"/>
  <c r="BA413" i="1"/>
  <c r="H413" i="6"/>
  <c r="AZ413" i="1"/>
  <c r="G413" i="6" s="1"/>
  <c r="AY413" i="1"/>
  <c r="F413" i="6"/>
  <c r="AX413" i="1"/>
  <c r="E413" i="6" s="1"/>
  <c r="AW413" i="1"/>
  <c r="D413" i="6"/>
  <c r="AV413" i="1"/>
  <c r="C413" i="6" s="1"/>
  <c r="AU413" i="1"/>
  <c r="BE412" i="1"/>
  <c r="BA412" i="1"/>
  <c r="H412" i="6"/>
  <c r="AZ412" i="1"/>
  <c r="G412" i="6" s="1"/>
  <c r="AY412" i="1"/>
  <c r="F412" i="6"/>
  <c r="AX412" i="1"/>
  <c r="E412" i="6" s="1"/>
  <c r="AW412" i="1"/>
  <c r="D412" i="6" s="1"/>
  <c r="AV412" i="1"/>
  <c r="C412" i="6" s="1"/>
  <c r="AU412" i="1"/>
  <c r="B412" i="6" s="1"/>
  <c r="BE411" i="1"/>
  <c r="BA411" i="1"/>
  <c r="H411" i="6"/>
  <c r="AZ411" i="1"/>
  <c r="G411" i="6" s="1"/>
  <c r="AY411" i="1"/>
  <c r="F411" i="6"/>
  <c r="AX411" i="1"/>
  <c r="E411" i="6" s="1"/>
  <c r="AW411" i="1"/>
  <c r="D411" i="6"/>
  <c r="AV411" i="1"/>
  <c r="C411" i="6" s="1"/>
  <c r="AU411" i="1"/>
  <c r="BE410" i="1"/>
  <c r="BA410" i="1"/>
  <c r="H410" i="6" s="1"/>
  <c r="AZ410" i="1"/>
  <c r="G410" i="6"/>
  <c r="AY410" i="1"/>
  <c r="F410" i="6" s="1"/>
  <c r="AX410" i="1"/>
  <c r="E410" i="6"/>
  <c r="AW410" i="1"/>
  <c r="D410" i="6" s="1"/>
  <c r="AV410" i="1"/>
  <c r="C410" i="6"/>
  <c r="AU410" i="1"/>
  <c r="B410" i="6" s="1"/>
  <c r="BE409" i="1"/>
  <c r="BA409" i="1"/>
  <c r="H409" i="6" s="1"/>
  <c r="AZ409" i="1"/>
  <c r="G409" i="6" s="1"/>
  <c r="AY409" i="1"/>
  <c r="F409" i="6"/>
  <c r="AX409" i="1"/>
  <c r="E409" i="6" s="1"/>
  <c r="AW409" i="1"/>
  <c r="D409" i="6"/>
  <c r="AV409" i="1"/>
  <c r="C409" i="6" s="1"/>
  <c r="AU409" i="1"/>
  <c r="BE408" i="1"/>
  <c r="BA408" i="1"/>
  <c r="H408" i="6" s="1"/>
  <c r="AZ408" i="1"/>
  <c r="G408" i="6"/>
  <c r="AY408" i="1"/>
  <c r="F408" i="6" s="1"/>
  <c r="AX408" i="1"/>
  <c r="E408" i="6"/>
  <c r="AW408" i="1"/>
  <c r="D408" i="6" s="1"/>
  <c r="AV408" i="1"/>
  <c r="C408" i="6"/>
  <c r="AU408" i="1"/>
  <c r="B408" i="6" s="1"/>
  <c r="BE407" i="1"/>
  <c r="BA407" i="1"/>
  <c r="H407" i="6" s="1"/>
  <c r="AZ407" i="1"/>
  <c r="G407" i="6"/>
  <c r="AY407" i="1"/>
  <c r="F407" i="6" s="1"/>
  <c r="AX407" i="1"/>
  <c r="E407" i="6"/>
  <c r="AW407" i="1"/>
  <c r="D407" i="6" s="1"/>
  <c r="AV407" i="1"/>
  <c r="C407" i="6"/>
  <c r="AU407" i="1"/>
  <c r="BE406" i="1"/>
  <c r="BA406" i="1"/>
  <c r="H406" i="6"/>
  <c r="AZ406" i="1"/>
  <c r="G406" i="6" s="1"/>
  <c r="AY406" i="1"/>
  <c r="F406" i="6"/>
  <c r="AX406" i="1"/>
  <c r="E406" i="6" s="1"/>
  <c r="AW406" i="1"/>
  <c r="D406" i="6"/>
  <c r="AV406" i="1"/>
  <c r="C406" i="6" s="1"/>
  <c r="AU406" i="1"/>
  <c r="BE405" i="1"/>
  <c r="BA405" i="1"/>
  <c r="H405" i="6" s="1"/>
  <c r="AZ405" i="1"/>
  <c r="G405" i="6" s="1"/>
  <c r="AY405" i="1"/>
  <c r="F405" i="6" s="1"/>
  <c r="AX405" i="1"/>
  <c r="E405" i="6" s="1"/>
  <c r="AW405" i="1"/>
  <c r="D405" i="6"/>
  <c r="AV405" i="1"/>
  <c r="C405" i="6" s="1"/>
  <c r="AU405" i="1"/>
  <c r="BE404" i="1"/>
  <c r="BA404" i="1"/>
  <c r="H404" i="6" s="1"/>
  <c r="AZ404" i="1"/>
  <c r="G404" i="6"/>
  <c r="AY404" i="1"/>
  <c r="F404" i="6" s="1"/>
  <c r="AX404" i="1"/>
  <c r="E404" i="6"/>
  <c r="AW404" i="1"/>
  <c r="D404" i="6" s="1"/>
  <c r="AV404" i="1"/>
  <c r="AU404" i="1"/>
  <c r="B404" i="6"/>
  <c r="BE403" i="1"/>
  <c r="BA403" i="1"/>
  <c r="H403" i="6" s="1"/>
  <c r="AZ403" i="1"/>
  <c r="G403" i="6"/>
  <c r="AY403" i="1"/>
  <c r="F403" i="6" s="1"/>
  <c r="AX403" i="1"/>
  <c r="E403" i="6"/>
  <c r="AW403" i="1"/>
  <c r="D403" i="6" s="1"/>
  <c r="AV403" i="1"/>
  <c r="C403" i="6"/>
  <c r="AU403" i="1"/>
  <c r="BE402" i="1"/>
  <c r="BA402" i="1"/>
  <c r="H402" i="6"/>
  <c r="AZ402" i="1"/>
  <c r="G402" i="6" s="1"/>
  <c r="AY402" i="1"/>
  <c r="F402" i="6"/>
  <c r="AX402" i="1"/>
  <c r="E402" i="6" s="1"/>
  <c r="AW402" i="1"/>
  <c r="D402" i="6"/>
  <c r="AV402" i="1"/>
  <c r="C402" i="6" s="1"/>
  <c r="AU402" i="1"/>
  <c r="BE401" i="1"/>
  <c r="BA401" i="1"/>
  <c r="H401" i="6" s="1"/>
  <c r="AZ401" i="1"/>
  <c r="G401" i="6"/>
  <c r="AY401" i="1"/>
  <c r="F401" i="6" s="1"/>
  <c r="AX401" i="1"/>
  <c r="E401" i="6" s="1"/>
  <c r="AW401" i="1"/>
  <c r="D401" i="6" s="1"/>
  <c r="AV401" i="1"/>
  <c r="C401" i="6"/>
  <c r="AU401" i="1"/>
  <c r="BE400" i="1"/>
  <c r="BA400" i="1"/>
  <c r="H400" i="6"/>
  <c r="AZ400" i="1"/>
  <c r="G400" i="6" s="1"/>
  <c r="AY400" i="1"/>
  <c r="F400" i="6"/>
  <c r="AX400" i="1"/>
  <c r="E400" i="6" s="1"/>
  <c r="AW400" i="1"/>
  <c r="D400" i="6"/>
  <c r="AV400" i="1"/>
  <c r="C400" i="6" s="1"/>
  <c r="AU400" i="1"/>
  <c r="B400" i="6" s="1"/>
  <c r="BE399" i="1"/>
  <c r="BA399" i="1"/>
  <c r="H399" i="6" s="1"/>
  <c r="AZ399" i="1"/>
  <c r="G399" i="6"/>
  <c r="AY399" i="1"/>
  <c r="F399" i="6" s="1"/>
  <c r="AX399" i="1"/>
  <c r="E399" i="6"/>
  <c r="AW399" i="1"/>
  <c r="D399" i="6" s="1"/>
  <c r="AV399" i="1"/>
  <c r="C399" i="6"/>
  <c r="AU399" i="1"/>
  <c r="BE398" i="1"/>
  <c r="BA398" i="1"/>
  <c r="H398" i="6" s="1"/>
  <c r="AZ398" i="1"/>
  <c r="G398" i="6" s="1"/>
  <c r="AY398" i="1"/>
  <c r="F398" i="6" s="1"/>
  <c r="AX398" i="1"/>
  <c r="E398" i="6" s="1"/>
  <c r="AW398" i="1"/>
  <c r="D398" i="6" s="1"/>
  <c r="AV398" i="1"/>
  <c r="C398" i="6"/>
  <c r="AU398" i="1"/>
  <c r="BE397" i="1"/>
  <c r="BA397" i="1"/>
  <c r="H397" i="6"/>
  <c r="AZ397" i="1"/>
  <c r="G397" i="6" s="1"/>
  <c r="AY397" i="1"/>
  <c r="F397" i="6"/>
  <c r="AX397" i="1"/>
  <c r="E397" i="6" s="1"/>
  <c r="AW397" i="1"/>
  <c r="D397" i="6"/>
  <c r="AV397" i="1"/>
  <c r="C397" i="6" s="1"/>
  <c r="AU397" i="1"/>
  <c r="BE396" i="1"/>
  <c r="BA396" i="1"/>
  <c r="H396" i="6" s="1"/>
  <c r="AZ396" i="1"/>
  <c r="G396" i="6"/>
  <c r="AY396" i="1"/>
  <c r="F396" i="6" s="1"/>
  <c r="AX396" i="1"/>
  <c r="E396" i="6"/>
  <c r="AW396" i="1"/>
  <c r="D396" i="6" s="1"/>
  <c r="AV396" i="1"/>
  <c r="AU396" i="1"/>
  <c r="B396" i="6" s="1"/>
  <c r="BE395" i="1"/>
  <c r="BA395" i="1"/>
  <c r="H395" i="6"/>
  <c r="AZ395" i="1"/>
  <c r="G395" i="6" s="1"/>
  <c r="AY395" i="1"/>
  <c r="F395" i="6"/>
  <c r="AX395" i="1"/>
  <c r="E395" i="6" s="1"/>
  <c r="AW395" i="1"/>
  <c r="D395" i="6"/>
  <c r="AV395" i="1"/>
  <c r="C395" i="6" s="1"/>
  <c r="AU395" i="1"/>
  <c r="BE394" i="1"/>
  <c r="BA394" i="1"/>
  <c r="H394" i="6" s="1"/>
  <c r="AZ394" i="1"/>
  <c r="G394" i="6"/>
  <c r="AY394" i="1"/>
  <c r="F394" i="6" s="1"/>
  <c r="AX394" i="1"/>
  <c r="E394" i="6"/>
  <c r="AW394" i="1"/>
  <c r="D394" i="6" s="1"/>
  <c r="AV394" i="1"/>
  <c r="C394" i="6" s="1"/>
  <c r="AU394" i="1"/>
  <c r="BE393" i="1"/>
  <c r="BA393" i="1"/>
  <c r="H393" i="6"/>
  <c r="AZ393" i="1"/>
  <c r="G393" i="6" s="1"/>
  <c r="AY393" i="1"/>
  <c r="F393" i="6"/>
  <c r="AX393" i="1"/>
  <c r="E393" i="6" s="1"/>
  <c r="AW393" i="1"/>
  <c r="D393" i="6"/>
  <c r="AV393" i="1"/>
  <c r="C393" i="6" s="1"/>
  <c r="AU393" i="1"/>
  <c r="BE392" i="1"/>
  <c r="BA392" i="1"/>
  <c r="H392" i="6" s="1"/>
  <c r="AZ392" i="1"/>
  <c r="G392" i="6" s="1"/>
  <c r="AY392" i="1"/>
  <c r="F392" i="6" s="1"/>
  <c r="AX392" i="1"/>
  <c r="E392" i="6"/>
  <c r="AW392" i="1"/>
  <c r="D392" i="6" s="1"/>
  <c r="AV392" i="1"/>
  <c r="AU392" i="1"/>
  <c r="B392" i="6" s="1"/>
  <c r="BE391" i="1"/>
  <c r="BA391" i="1"/>
  <c r="H391" i="6"/>
  <c r="AZ391" i="1"/>
  <c r="G391" i="6" s="1"/>
  <c r="AY391" i="1"/>
  <c r="F391" i="6"/>
  <c r="AX391" i="1"/>
  <c r="E391" i="6" s="1"/>
  <c r="AW391" i="1"/>
  <c r="D391" i="6"/>
  <c r="AV391" i="1"/>
  <c r="C391" i="6" s="1"/>
  <c r="AU391" i="1"/>
  <c r="BE390" i="1"/>
  <c r="BA390" i="1"/>
  <c r="H390" i="6" s="1"/>
  <c r="AZ390" i="1"/>
  <c r="G390" i="6"/>
  <c r="AY390" i="1"/>
  <c r="F390" i="6" s="1"/>
  <c r="AX390" i="1"/>
  <c r="E390" i="6"/>
  <c r="AW390" i="1"/>
  <c r="D390" i="6" s="1"/>
  <c r="AV390" i="1"/>
  <c r="C390" i="6"/>
  <c r="AU390" i="1"/>
  <c r="BE389" i="1"/>
  <c r="BA389" i="1"/>
  <c r="H389" i="6"/>
  <c r="AZ389" i="1"/>
  <c r="G389" i="6" s="1"/>
  <c r="AY389" i="1"/>
  <c r="F389" i="6"/>
  <c r="AX389" i="1"/>
  <c r="E389" i="6" s="1"/>
  <c r="AW389" i="1"/>
  <c r="D389" i="6"/>
  <c r="AV389" i="1"/>
  <c r="C389" i="6" s="1"/>
  <c r="AU389" i="1"/>
  <c r="BE388" i="1"/>
  <c r="BA388" i="1"/>
  <c r="H388" i="6" s="1"/>
  <c r="AZ388" i="1"/>
  <c r="G388" i="6"/>
  <c r="AY388" i="1"/>
  <c r="F388" i="6" s="1"/>
  <c r="AX388" i="1"/>
  <c r="E388" i="6"/>
  <c r="AW388" i="1"/>
  <c r="D388" i="6" s="1"/>
  <c r="AV388" i="1"/>
  <c r="C388" i="6"/>
  <c r="AU388" i="1"/>
  <c r="B388" i="6" s="1"/>
  <c r="BE387" i="1"/>
  <c r="BA387" i="1"/>
  <c r="H387" i="6"/>
  <c r="AZ387" i="1"/>
  <c r="G387" i="6" s="1"/>
  <c r="AY387" i="1"/>
  <c r="F387" i="6"/>
  <c r="AX387" i="1"/>
  <c r="E387" i="6" s="1"/>
  <c r="AW387" i="1"/>
  <c r="D387" i="6"/>
  <c r="AV387" i="1"/>
  <c r="C387" i="6" s="1"/>
  <c r="AU387" i="1"/>
  <c r="BE386" i="1"/>
  <c r="BA386" i="1"/>
  <c r="H386" i="6" s="1"/>
  <c r="AZ386" i="1"/>
  <c r="G386" i="6" s="1"/>
  <c r="AY386" i="1"/>
  <c r="F386" i="6"/>
  <c r="AX386" i="1"/>
  <c r="E386" i="6" s="1"/>
  <c r="AW386" i="1"/>
  <c r="D386" i="6"/>
  <c r="AV386" i="1"/>
  <c r="C386" i="6" s="1"/>
  <c r="AU386" i="1"/>
  <c r="BE385" i="1"/>
  <c r="BA385" i="1"/>
  <c r="H385" i="6" s="1"/>
  <c r="AZ385" i="1"/>
  <c r="G385" i="6"/>
  <c r="AY385" i="1"/>
  <c r="F385" i="6" s="1"/>
  <c r="AX385" i="1"/>
  <c r="E385" i="6"/>
  <c r="AW385" i="1"/>
  <c r="D385" i="6" s="1"/>
  <c r="AV385" i="1"/>
  <c r="C385" i="6"/>
  <c r="AU385" i="1"/>
  <c r="BE384" i="1"/>
  <c r="BA384" i="1"/>
  <c r="H384" i="6"/>
  <c r="AZ384" i="1"/>
  <c r="G384" i="6" s="1"/>
  <c r="AY384" i="1"/>
  <c r="F384" i="6"/>
  <c r="AX384" i="1"/>
  <c r="E384" i="6" s="1"/>
  <c r="AW384" i="1"/>
  <c r="D384" i="6"/>
  <c r="AV384" i="1"/>
  <c r="AU384" i="1"/>
  <c r="B384" i="6" s="1"/>
  <c r="BE383" i="1"/>
  <c r="BA383" i="1"/>
  <c r="H383" i="6" s="1"/>
  <c r="AZ383" i="1"/>
  <c r="G383" i="6" s="1"/>
  <c r="AY383" i="1"/>
  <c r="F383" i="6"/>
  <c r="AX383" i="1"/>
  <c r="E383" i="6" s="1"/>
  <c r="AW383" i="1"/>
  <c r="D383" i="6"/>
  <c r="AV383" i="1"/>
  <c r="C383" i="6" s="1"/>
  <c r="AU383" i="1"/>
  <c r="BE382" i="1"/>
  <c r="BA382" i="1"/>
  <c r="H382" i="6" s="1"/>
  <c r="AZ382" i="1"/>
  <c r="G382" i="6"/>
  <c r="AY382" i="1"/>
  <c r="F382" i="6" s="1"/>
  <c r="AX382" i="1"/>
  <c r="E382" i="6" s="1"/>
  <c r="AW382" i="1"/>
  <c r="D382" i="6" s="1"/>
  <c r="AV382" i="1"/>
  <c r="C382" i="6"/>
  <c r="AU382" i="1"/>
  <c r="BE381" i="1"/>
  <c r="BA381" i="1"/>
  <c r="H381" i="6"/>
  <c r="AZ381" i="1"/>
  <c r="G381" i="6" s="1"/>
  <c r="AY381" i="1"/>
  <c r="F381" i="6"/>
  <c r="AX381" i="1"/>
  <c r="E381" i="6" s="1"/>
  <c r="AW381" i="1"/>
  <c r="D381" i="6"/>
  <c r="AV381" i="1"/>
  <c r="C381" i="6" s="1"/>
  <c r="AU381" i="1"/>
  <c r="B381" i="6"/>
  <c r="BE380" i="1"/>
  <c r="BA380" i="1"/>
  <c r="H380" i="6"/>
  <c r="AZ380" i="1"/>
  <c r="G380" i="6" s="1"/>
  <c r="AY380" i="1"/>
  <c r="F380" i="6"/>
  <c r="F39" i="7" s="1"/>
  <c r="AX380" i="1"/>
  <c r="E380" i="6" s="1"/>
  <c r="AW380" i="1"/>
  <c r="D380" i="6"/>
  <c r="D39" i="7" s="1"/>
  <c r="AV380" i="1"/>
  <c r="C380" i="6"/>
  <c r="AU380" i="1"/>
  <c r="B380" i="6" s="1"/>
  <c r="BE379" i="1"/>
  <c r="BA379" i="1"/>
  <c r="H379" i="6"/>
  <c r="AZ379" i="1"/>
  <c r="G379" i="6" s="1"/>
  <c r="AY379" i="1"/>
  <c r="F379" i="6"/>
  <c r="AX379" i="1"/>
  <c r="E379" i="6" s="1"/>
  <c r="AW379" i="1"/>
  <c r="D379" i="6"/>
  <c r="AV379" i="1"/>
  <c r="C379" i="6" s="1"/>
  <c r="AU379" i="1"/>
  <c r="BE378" i="1"/>
  <c r="BA378" i="1"/>
  <c r="H378" i="6" s="1"/>
  <c r="AZ378" i="1"/>
  <c r="G378" i="6"/>
  <c r="AY378" i="1"/>
  <c r="F378" i="6" s="1"/>
  <c r="AX378" i="1"/>
  <c r="E378" i="6"/>
  <c r="AW378" i="1"/>
  <c r="D378" i="6" s="1"/>
  <c r="AV378" i="1"/>
  <c r="C378" i="6" s="1"/>
  <c r="AU378" i="1"/>
  <c r="BE377" i="1"/>
  <c r="BA377" i="1"/>
  <c r="H377" i="6"/>
  <c r="AZ377" i="1"/>
  <c r="G377" i="6" s="1"/>
  <c r="AY377" i="1"/>
  <c r="F377" i="6"/>
  <c r="AX377" i="1"/>
  <c r="E377" i="6" s="1"/>
  <c r="AW377" i="1"/>
  <c r="D377" i="6"/>
  <c r="AV377" i="1"/>
  <c r="C377" i="6" s="1"/>
  <c r="AU377" i="1"/>
  <c r="BE376" i="1"/>
  <c r="BA376" i="1"/>
  <c r="H376" i="6" s="1"/>
  <c r="AZ376" i="1"/>
  <c r="G376" i="6"/>
  <c r="AY376" i="1"/>
  <c r="F376" i="6" s="1"/>
  <c r="AX376" i="1"/>
  <c r="E376" i="6"/>
  <c r="AW376" i="1"/>
  <c r="D376" i="6" s="1"/>
  <c r="AV376" i="1"/>
  <c r="C376" i="6"/>
  <c r="AU376" i="1"/>
  <c r="B376" i="6" s="1"/>
  <c r="BE375" i="1"/>
  <c r="BA375" i="1"/>
  <c r="H375" i="6" s="1"/>
  <c r="AZ375" i="1"/>
  <c r="G375" i="6"/>
  <c r="AY375" i="1"/>
  <c r="F375" i="6" s="1"/>
  <c r="AX375" i="1"/>
  <c r="E375" i="6"/>
  <c r="AW375" i="1"/>
  <c r="D375" i="6" s="1"/>
  <c r="AV375" i="1"/>
  <c r="C375" i="6" s="1"/>
  <c r="AU375" i="1"/>
  <c r="BE374" i="1"/>
  <c r="BA374" i="1"/>
  <c r="H374" i="6" s="1"/>
  <c r="AZ374" i="1"/>
  <c r="G374" i="6"/>
  <c r="AY374" i="1"/>
  <c r="F374" i="6" s="1"/>
  <c r="AX374" i="1"/>
  <c r="E374" i="6"/>
  <c r="AW374" i="1"/>
  <c r="D374" i="6" s="1"/>
  <c r="AV374" i="1"/>
  <c r="C374" i="6"/>
  <c r="AU374" i="1"/>
  <c r="B374" i="6"/>
  <c r="BE373" i="1"/>
  <c r="BA373" i="1"/>
  <c r="H373" i="6" s="1"/>
  <c r="AZ373" i="1"/>
  <c r="G373" i="6" s="1"/>
  <c r="AY373" i="1"/>
  <c r="F373" i="6" s="1"/>
  <c r="AX373" i="1"/>
  <c r="E373" i="6"/>
  <c r="AW373" i="1"/>
  <c r="D373" i="6" s="1"/>
  <c r="AV373" i="1"/>
  <c r="C373" i="6"/>
  <c r="AU373" i="1"/>
  <c r="B373" i="6" s="1"/>
  <c r="BE372" i="1"/>
  <c r="BA372" i="1"/>
  <c r="H372" i="6" s="1"/>
  <c r="AZ372" i="1"/>
  <c r="G372" i="6"/>
  <c r="AY372" i="1"/>
  <c r="F372" i="6" s="1"/>
  <c r="AX372" i="1"/>
  <c r="E372" i="6"/>
  <c r="AW372" i="1"/>
  <c r="D372" i="6" s="1"/>
  <c r="AV372" i="1"/>
  <c r="C372" i="6" s="1"/>
  <c r="AU372" i="1"/>
  <c r="BE371" i="1"/>
  <c r="BA371" i="1"/>
  <c r="H371" i="6" s="1"/>
  <c r="AZ371" i="1"/>
  <c r="G371" i="6"/>
  <c r="AY371" i="1"/>
  <c r="F371" i="6" s="1"/>
  <c r="AX371" i="1"/>
  <c r="E371" i="6"/>
  <c r="AW371" i="1"/>
  <c r="D371" i="6" s="1"/>
  <c r="AV371" i="1"/>
  <c r="C371" i="6"/>
  <c r="AU371" i="1"/>
  <c r="BE370" i="1"/>
  <c r="BA370" i="1"/>
  <c r="H370" i="6" s="1"/>
  <c r="AZ370" i="1"/>
  <c r="G370" i="6"/>
  <c r="AY370" i="1"/>
  <c r="F370" i="6" s="1"/>
  <c r="AX370" i="1"/>
  <c r="E370" i="6"/>
  <c r="AW370" i="1"/>
  <c r="D370" i="6" s="1"/>
  <c r="AV370" i="1"/>
  <c r="C370" i="6"/>
  <c r="AU370" i="1"/>
  <c r="B370" i="6" s="1"/>
  <c r="BE369" i="1"/>
  <c r="BA369" i="1"/>
  <c r="H369" i="6"/>
  <c r="AZ369" i="1"/>
  <c r="G369" i="6" s="1"/>
  <c r="AY369" i="1"/>
  <c r="F369" i="6"/>
  <c r="AX369" i="1"/>
  <c r="E369" i="6" s="1"/>
  <c r="AW369" i="1"/>
  <c r="AV369" i="1"/>
  <c r="AU369" i="1"/>
  <c r="B369" i="6"/>
  <c r="BE368" i="1"/>
  <c r="BA368" i="1"/>
  <c r="H368" i="6" s="1"/>
  <c r="AZ368" i="1"/>
  <c r="G368" i="6" s="1"/>
  <c r="AY368" i="1"/>
  <c r="F368" i="6"/>
  <c r="AX368" i="1"/>
  <c r="E368" i="6" s="1"/>
  <c r="AW368" i="1"/>
  <c r="D368" i="6"/>
  <c r="AV368" i="1"/>
  <c r="C368" i="6" s="1"/>
  <c r="AU368" i="1"/>
  <c r="BE367" i="1"/>
  <c r="BA367" i="1"/>
  <c r="H367" i="6" s="1"/>
  <c r="AZ367" i="1"/>
  <c r="G367" i="6"/>
  <c r="AY367" i="1"/>
  <c r="F367" i="6" s="1"/>
  <c r="AX367" i="1"/>
  <c r="E367" i="6"/>
  <c r="AW367" i="1"/>
  <c r="D367" i="6" s="1"/>
  <c r="AV367" i="1"/>
  <c r="C367" i="6"/>
  <c r="AU367" i="1"/>
  <c r="BE366" i="1"/>
  <c r="BA366" i="1"/>
  <c r="H366" i="6"/>
  <c r="AZ366" i="1"/>
  <c r="G366" i="6" s="1"/>
  <c r="AY366" i="1"/>
  <c r="F366" i="6"/>
  <c r="AX366" i="1"/>
  <c r="E366" i="6" s="1"/>
  <c r="AW366" i="1"/>
  <c r="D366" i="6" s="1"/>
  <c r="AV366" i="1"/>
  <c r="AU366" i="1"/>
  <c r="B366" i="6"/>
  <c r="BE365" i="1"/>
  <c r="BA365" i="1"/>
  <c r="H365" i="6"/>
  <c r="AZ365" i="1"/>
  <c r="G365" i="6" s="1"/>
  <c r="AY365" i="1"/>
  <c r="F365" i="6"/>
  <c r="AX365" i="1"/>
  <c r="E365" i="6" s="1"/>
  <c r="AW365" i="1"/>
  <c r="D365" i="6"/>
  <c r="AV365" i="1"/>
  <c r="C365" i="6" s="1"/>
  <c r="AU365" i="1"/>
  <c r="BE364" i="1"/>
  <c r="BA364" i="1"/>
  <c r="H364" i="6"/>
  <c r="AZ364" i="1"/>
  <c r="G364" i="6" s="1"/>
  <c r="AY364" i="1"/>
  <c r="F364" i="6"/>
  <c r="AX364" i="1"/>
  <c r="E364" i="6" s="1"/>
  <c r="AW364" i="1"/>
  <c r="D364" i="6"/>
  <c r="AV364" i="1"/>
  <c r="C364" i="6" s="1"/>
  <c r="AU364" i="1"/>
  <c r="BE363" i="1"/>
  <c r="BA363" i="1"/>
  <c r="H363" i="6" s="1"/>
  <c r="AZ363" i="1"/>
  <c r="G363" i="6" s="1"/>
  <c r="AY363" i="1"/>
  <c r="F363" i="6" s="1"/>
  <c r="AX363" i="1"/>
  <c r="E363" i="6" s="1"/>
  <c r="AW363" i="1"/>
  <c r="D363" i="6" s="1"/>
  <c r="AV363" i="1"/>
  <c r="C363" i="6" s="1"/>
  <c r="AU363" i="1"/>
  <c r="BE362" i="1"/>
  <c r="BA362" i="1"/>
  <c r="H362" i="6" s="1"/>
  <c r="AZ362" i="1"/>
  <c r="G362" i="6" s="1"/>
  <c r="AY362" i="1"/>
  <c r="F362" i="6" s="1"/>
  <c r="AX362" i="1"/>
  <c r="E362" i="6" s="1"/>
  <c r="AW362" i="1"/>
  <c r="D362" i="6" s="1"/>
  <c r="AV362" i="1"/>
  <c r="C362" i="6" s="1"/>
  <c r="AU362" i="1"/>
  <c r="B362" i="6" s="1"/>
  <c r="BB362" i="1"/>
  <c r="BE361" i="1"/>
  <c r="BA361" i="1"/>
  <c r="H361" i="6" s="1"/>
  <c r="AZ361" i="1"/>
  <c r="G361" i="6" s="1"/>
  <c r="AY361" i="1"/>
  <c r="F361" i="6" s="1"/>
  <c r="AX361" i="1"/>
  <c r="E361" i="6" s="1"/>
  <c r="AW361" i="1"/>
  <c r="D361" i="6" s="1"/>
  <c r="AV361" i="1"/>
  <c r="AU361" i="1"/>
  <c r="B361" i="6"/>
  <c r="BE360" i="1"/>
  <c r="BA360" i="1"/>
  <c r="H360" i="6" s="1"/>
  <c r="AZ360" i="1"/>
  <c r="G360" i="6"/>
  <c r="AY360" i="1"/>
  <c r="F360" i="6"/>
  <c r="AX360" i="1"/>
  <c r="E360" i="6" s="1"/>
  <c r="AW360" i="1"/>
  <c r="D360" i="6" s="1"/>
  <c r="AV360" i="1"/>
  <c r="C360" i="6" s="1"/>
  <c r="AU360" i="1"/>
  <c r="BE359" i="1"/>
  <c r="BA359" i="1"/>
  <c r="H359" i="6" s="1"/>
  <c r="AZ359" i="1"/>
  <c r="G359" i="6" s="1"/>
  <c r="AY359" i="1"/>
  <c r="F359" i="6" s="1"/>
  <c r="AX359" i="1"/>
  <c r="E359" i="6"/>
  <c r="AW359" i="1"/>
  <c r="D359" i="6"/>
  <c r="AV359" i="1"/>
  <c r="C359" i="6"/>
  <c r="AU359" i="1"/>
  <c r="B359" i="6" s="1"/>
  <c r="BB359" i="1"/>
  <c r="BE358" i="1"/>
  <c r="BA358" i="1"/>
  <c r="H358" i="6" s="1"/>
  <c r="AZ358" i="1"/>
  <c r="G358" i="6" s="1"/>
  <c r="AY358" i="1"/>
  <c r="F358" i="6" s="1"/>
  <c r="AX358" i="1"/>
  <c r="E358" i="6" s="1"/>
  <c r="AW358" i="1"/>
  <c r="D358" i="6" s="1"/>
  <c r="AV358" i="1"/>
  <c r="C358" i="6" s="1"/>
  <c r="AU358" i="1"/>
  <c r="B358" i="6" s="1"/>
  <c r="BE357" i="1"/>
  <c r="BA357" i="1"/>
  <c r="H357" i="6"/>
  <c r="AZ357" i="1"/>
  <c r="G357" i="6"/>
  <c r="AY357" i="1"/>
  <c r="F357" i="6"/>
  <c r="AX357" i="1"/>
  <c r="E357" i="6" s="1"/>
  <c r="AW357" i="1"/>
  <c r="D357" i="6" s="1"/>
  <c r="AV357" i="1"/>
  <c r="C357" i="6" s="1"/>
  <c r="AU357" i="1"/>
  <c r="B357" i="6" s="1"/>
  <c r="BE356" i="1"/>
  <c r="BA356" i="1"/>
  <c r="H356" i="6"/>
  <c r="H37" i="7" s="1"/>
  <c r="AZ356" i="1"/>
  <c r="G356" i="6"/>
  <c r="G37" i="7" s="1"/>
  <c r="AY356" i="1"/>
  <c r="F356" i="6" s="1"/>
  <c r="AX356" i="1"/>
  <c r="E356" i="6" s="1"/>
  <c r="AW356" i="1"/>
  <c r="D356" i="6" s="1"/>
  <c r="AV356" i="1"/>
  <c r="C356" i="6" s="1"/>
  <c r="AU356" i="1"/>
  <c r="BE355" i="1"/>
  <c r="BA355" i="1"/>
  <c r="H355" i="6" s="1"/>
  <c r="AZ355" i="1"/>
  <c r="G355" i="6" s="1"/>
  <c r="AY355" i="1"/>
  <c r="F355" i="6" s="1"/>
  <c r="AX355" i="1"/>
  <c r="E355" i="6" s="1"/>
  <c r="AW355" i="1"/>
  <c r="D355" i="6" s="1"/>
  <c r="AV355" i="1"/>
  <c r="C355" i="6" s="1"/>
  <c r="AU355" i="1"/>
  <c r="BE354" i="1"/>
  <c r="BA354" i="1"/>
  <c r="H354" i="6" s="1"/>
  <c r="AZ354" i="1"/>
  <c r="G354" i="6" s="1"/>
  <c r="AY354" i="1"/>
  <c r="F354" i="6" s="1"/>
  <c r="AX354" i="1"/>
  <c r="E354" i="6" s="1"/>
  <c r="AW354" i="1"/>
  <c r="D354" i="6" s="1"/>
  <c r="AV354" i="1"/>
  <c r="C354" i="6" s="1"/>
  <c r="I354" i="6" s="1"/>
  <c r="AU354" i="1"/>
  <c r="B354" i="6"/>
  <c r="BE353" i="1"/>
  <c r="BA353" i="1"/>
  <c r="H353" i="6" s="1"/>
  <c r="AZ353" i="1"/>
  <c r="G353" i="6" s="1"/>
  <c r="AY353" i="1"/>
  <c r="F353" i="6" s="1"/>
  <c r="AX353" i="1"/>
  <c r="E353" i="6" s="1"/>
  <c r="AW353" i="1"/>
  <c r="D353" i="6" s="1"/>
  <c r="AV353" i="1"/>
  <c r="C353" i="6" s="1"/>
  <c r="AU353" i="1"/>
  <c r="BE352" i="1"/>
  <c r="BA352" i="1"/>
  <c r="H352" i="6" s="1"/>
  <c r="AZ352" i="1"/>
  <c r="G352" i="6"/>
  <c r="AY352" i="1"/>
  <c r="F352" i="6"/>
  <c r="AX352" i="1"/>
  <c r="E352" i="6"/>
  <c r="AW352" i="1"/>
  <c r="D352" i="6"/>
  <c r="AV352" i="1"/>
  <c r="C352" i="6"/>
  <c r="AU352" i="1"/>
  <c r="B352" i="6"/>
  <c r="BE351" i="1"/>
  <c r="BA351" i="1"/>
  <c r="H351" i="6" s="1"/>
  <c r="AZ351" i="1"/>
  <c r="G351" i="6" s="1"/>
  <c r="AY351" i="1"/>
  <c r="F351" i="6" s="1"/>
  <c r="AX351" i="1"/>
  <c r="AW351" i="1"/>
  <c r="D351" i="6" s="1"/>
  <c r="AV351" i="1"/>
  <c r="C351" i="6" s="1"/>
  <c r="AU351" i="1"/>
  <c r="BE350" i="1"/>
  <c r="BA350" i="1"/>
  <c r="H350" i="6" s="1"/>
  <c r="AZ350" i="1"/>
  <c r="G350" i="6" s="1"/>
  <c r="AY350" i="1"/>
  <c r="F350" i="6" s="1"/>
  <c r="AX350" i="1"/>
  <c r="E350" i="6" s="1"/>
  <c r="AW350" i="1"/>
  <c r="D350" i="6" s="1"/>
  <c r="AV350" i="1"/>
  <c r="C350" i="6" s="1"/>
  <c r="AU350" i="1"/>
  <c r="BE349" i="1"/>
  <c r="BA349" i="1"/>
  <c r="H349" i="6" s="1"/>
  <c r="AZ349" i="1"/>
  <c r="G349" i="6"/>
  <c r="AY349" i="1"/>
  <c r="F349" i="6"/>
  <c r="AX349" i="1"/>
  <c r="E349" i="6"/>
  <c r="AW349" i="1"/>
  <c r="D349" i="6"/>
  <c r="AV349" i="1"/>
  <c r="C349" i="6"/>
  <c r="AU349" i="1"/>
  <c r="B349" i="6" s="1"/>
  <c r="BE348" i="1"/>
  <c r="BA348" i="1"/>
  <c r="H348" i="6"/>
  <c r="AZ348" i="1"/>
  <c r="G348" i="6"/>
  <c r="AY348" i="1"/>
  <c r="F348" i="6"/>
  <c r="AX348" i="1"/>
  <c r="E348" i="6"/>
  <c r="AW348" i="1"/>
  <c r="D348" i="6"/>
  <c r="AV348" i="1"/>
  <c r="C348" i="6"/>
  <c r="AU348" i="1"/>
  <c r="BE347" i="1"/>
  <c r="BA347" i="1"/>
  <c r="H347" i="6"/>
  <c r="AZ347" i="1"/>
  <c r="G347" i="6"/>
  <c r="AY347" i="1"/>
  <c r="F347" i="6"/>
  <c r="AX347" i="1"/>
  <c r="E347" i="6"/>
  <c r="AW347" i="1"/>
  <c r="D347" i="6"/>
  <c r="AV347" i="1"/>
  <c r="C347" i="6"/>
  <c r="AU347" i="1"/>
  <c r="B347" i="6"/>
  <c r="BC347" i="1"/>
  <c r="BE346" i="1"/>
  <c r="BA346" i="1"/>
  <c r="H346" i="6"/>
  <c r="AZ346" i="1"/>
  <c r="G346" i="6"/>
  <c r="AY346" i="1"/>
  <c r="F346" i="6"/>
  <c r="AX346" i="1"/>
  <c r="E346" i="6"/>
  <c r="AW346" i="1"/>
  <c r="D346" i="6"/>
  <c r="AV346" i="1"/>
  <c r="C346" i="6"/>
  <c r="AU346" i="1"/>
  <c r="B346" i="6" s="1"/>
  <c r="BE345" i="1"/>
  <c r="BA345" i="1"/>
  <c r="H345" i="6"/>
  <c r="H36" i="7" s="1"/>
  <c r="AZ345" i="1"/>
  <c r="G345" i="6"/>
  <c r="AY345" i="1"/>
  <c r="F345" i="6"/>
  <c r="AX345" i="1"/>
  <c r="E345" i="6"/>
  <c r="AW345" i="1"/>
  <c r="D345" i="6" s="1"/>
  <c r="BB345" i="1"/>
  <c r="AV345" i="1"/>
  <c r="C345" i="6"/>
  <c r="AU345" i="1"/>
  <c r="B345" i="6"/>
  <c r="BE344" i="1"/>
  <c r="BA344" i="1"/>
  <c r="H344" i="6" s="1"/>
  <c r="AZ344" i="1"/>
  <c r="G344" i="6"/>
  <c r="AY344" i="1"/>
  <c r="F344" i="6"/>
  <c r="AX344" i="1"/>
  <c r="E344" i="6"/>
  <c r="AW344" i="1"/>
  <c r="D344" i="6"/>
  <c r="AV344" i="1"/>
  <c r="C344" i="6"/>
  <c r="AU344" i="1"/>
  <c r="B344" i="6"/>
  <c r="BE343" i="1"/>
  <c r="BA343" i="1"/>
  <c r="H343" i="6" s="1"/>
  <c r="AZ343" i="1"/>
  <c r="G343" i="6" s="1"/>
  <c r="AY343" i="1"/>
  <c r="F343" i="6" s="1"/>
  <c r="AX343" i="1"/>
  <c r="E343" i="6" s="1"/>
  <c r="AW343" i="1"/>
  <c r="D343" i="6" s="1"/>
  <c r="AV343" i="1"/>
  <c r="C343" i="6" s="1"/>
  <c r="AU343" i="1"/>
  <c r="BE342" i="1"/>
  <c r="BA342" i="1"/>
  <c r="H342" i="6" s="1"/>
  <c r="AZ342" i="1"/>
  <c r="G342" i="6" s="1"/>
  <c r="AY342" i="1"/>
  <c r="F342" i="6" s="1"/>
  <c r="AX342" i="1"/>
  <c r="E342" i="6" s="1"/>
  <c r="AW342" i="1"/>
  <c r="D342" i="6" s="1"/>
  <c r="AV342" i="1"/>
  <c r="C342" i="6" s="1"/>
  <c r="AU342" i="1"/>
  <c r="B342" i="6" s="1"/>
  <c r="BE341" i="1"/>
  <c r="BA341" i="1"/>
  <c r="H341" i="6"/>
  <c r="AZ341" i="1"/>
  <c r="G341" i="6"/>
  <c r="AY341" i="1"/>
  <c r="F341" i="6"/>
  <c r="AX341" i="1"/>
  <c r="E341" i="6" s="1"/>
  <c r="AW341" i="1"/>
  <c r="D341" i="6" s="1"/>
  <c r="AV341" i="1"/>
  <c r="AU341" i="1"/>
  <c r="B341" i="6"/>
  <c r="BE340" i="1"/>
  <c r="BA340" i="1"/>
  <c r="H340" i="6" s="1"/>
  <c r="AZ340" i="1"/>
  <c r="G340" i="6" s="1"/>
  <c r="AY340" i="1"/>
  <c r="F340" i="6" s="1"/>
  <c r="AX340" i="1"/>
  <c r="E340" i="6" s="1"/>
  <c r="AW340" i="1"/>
  <c r="D340" i="6" s="1"/>
  <c r="AV340" i="1"/>
  <c r="C340" i="6"/>
  <c r="AU340" i="1"/>
  <c r="BE339" i="1"/>
  <c r="BA339" i="1"/>
  <c r="H339" i="6"/>
  <c r="AZ339" i="1"/>
  <c r="G339" i="6"/>
  <c r="AY339" i="1"/>
  <c r="F339" i="6"/>
  <c r="AX339" i="1"/>
  <c r="E339" i="6"/>
  <c r="AW339" i="1"/>
  <c r="D339" i="6"/>
  <c r="AV339" i="1"/>
  <c r="C339" i="6" s="1"/>
  <c r="AU339" i="1"/>
  <c r="BE338" i="1"/>
  <c r="BA338" i="1"/>
  <c r="H338" i="6" s="1"/>
  <c r="AZ338" i="1"/>
  <c r="G338" i="6" s="1"/>
  <c r="AY338" i="1"/>
  <c r="F338" i="6" s="1"/>
  <c r="AX338" i="1"/>
  <c r="E338" i="6" s="1"/>
  <c r="AW338" i="1"/>
  <c r="D338" i="6" s="1"/>
  <c r="AV338" i="1"/>
  <c r="C338" i="6" s="1"/>
  <c r="AU338" i="1"/>
  <c r="B338" i="6" s="1"/>
  <c r="BE337" i="1"/>
  <c r="BA337" i="1"/>
  <c r="H337" i="6" s="1"/>
  <c r="AZ337" i="1"/>
  <c r="G337" i="6" s="1"/>
  <c r="AY337" i="1"/>
  <c r="F337" i="6" s="1"/>
  <c r="AX337" i="1"/>
  <c r="E337" i="6" s="1"/>
  <c r="AW337" i="1"/>
  <c r="D337" i="6" s="1"/>
  <c r="AV337" i="1"/>
  <c r="C337" i="6"/>
  <c r="AU337" i="1"/>
  <c r="B337" i="6"/>
  <c r="BE336" i="1"/>
  <c r="BA336" i="1"/>
  <c r="H336" i="6"/>
  <c r="AZ336" i="1"/>
  <c r="G336" i="6"/>
  <c r="AY336" i="1"/>
  <c r="F336" i="6"/>
  <c r="AX336" i="1"/>
  <c r="E336" i="6"/>
  <c r="AW336" i="1"/>
  <c r="BB336" i="1"/>
  <c r="AV336" i="1"/>
  <c r="C336" i="6"/>
  <c r="AU336" i="1"/>
  <c r="B336" i="6"/>
  <c r="BE335" i="1"/>
  <c r="BA335" i="1"/>
  <c r="H335" i="6" s="1"/>
  <c r="AZ335" i="1"/>
  <c r="G335" i="6"/>
  <c r="AY335" i="1"/>
  <c r="F335" i="6"/>
  <c r="AX335" i="1"/>
  <c r="E335" i="6"/>
  <c r="AW335" i="1"/>
  <c r="D335" i="6"/>
  <c r="AV335" i="1"/>
  <c r="C335" i="6"/>
  <c r="AU335" i="1"/>
  <c r="BE334" i="1"/>
  <c r="BA334" i="1"/>
  <c r="H334" i="6"/>
  <c r="AZ334" i="1"/>
  <c r="G334" i="6"/>
  <c r="AY334" i="1"/>
  <c r="F334" i="6"/>
  <c r="AX334" i="1"/>
  <c r="E334" i="6"/>
  <c r="AW334" i="1"/>
  <c r="D334" i="6"/>
  <c r="AV334" i="1"/>
  <c r="C334" i="6"/>
  <c r="AU334" i="1"/>
  <c r="BE333" i="1"/>
  <c r="BA333" i="1"/>
  <c r="H333" i="6"/>
  <c r="AZ333" i="1"/>
  <c r="G333" i="6"/>
  <c r="AY333" i="1"/>
  <c r="F333" i="6" s="1"/>
  <c r="AX333" i="1"/>
  <c r="E333" i="6" s="1"/>
  <c r="AW333" i="1"/>
  <c r="D333" i="6" s="1"/>
  <c r="AV333" i="1"/>
  <c r="C333" i="6" s="1"/>
  <c r="AU333" i="1"/>
  <c r="B333" i="6" s="1"/>
  <c r="BE332" i="1"/>
  <c r="BA332" i="1"/>
  <c r="H332" i="6"/>
  <c r="AZ332" i="1"/>
  <c r="G332" i="6"/>
  <c r="AY332" i="1"/>
  <c r="F332" i="6"/>
  <c r="AX332" i="1"/>
  <c r="E332" i="6" s="1"/>
  <c r="AW332" i="1"/>
  <c r="D332" i="6" s="1"/>
  <c r="AV332" i="1"/>
  <c r="AU332" i="1"/>
  <c r="B332" i="6"/>
  <c r="BE331" i="1"/>
  <c r="BA331" i="1"/>
  <c r="H331" i="6" s="1"/>
  <c r="AZ331" i="1"/>
  <c r="G331" i="6" s="1"/>
  <c r="AY331" i="1"/>
  <c r="F331" i="6" s="1"/>
  <c r="AX331" i="1"/>
  <c r="E331" i="6" s="1"/>
  <c r="AW331" i="1"/>
  <c r="D331" i="6" s="1"/>
  <c r="AV331" i="1"/>
  <c r="C331" i="6"/>
  <c r="AU331" i="1"/>
  <c r="BE330" i="1"/>
  <c r="BA330" i="1"/>
  <c r="H330" i="6"/>
  <c r="AZ330" i="1"/>
  <c r="G330" i="6"/>
  <c r="AY330" i="1"/>
  <c r="F330" i="6"/>
  <c r="AX330" i="1"/>
  <c r="E330" i="6"/>
  <c r="AW330" i="1"/>
  <c r="D330" i="6"/>
  <c r="AV330" i="1"/>
  <c r="C330" i="6"/>
  <c r="AU330" i="1"/>
  <c r="BE329" i="1"/>
  <c r="BA329" i="1"/>
  <c r="H329" i="6"/>
  <c r="AZ329" i="1"/>
  <c r="G329" i="6"/>
  <c r="AY329" i="1"/>
  <c r="F329" i="6"/>
  <c r="AX329" i="1"/>
  <c r="E329" i="6"/>
  <c r="AW329" i="1"/>
  <c r="D329" i="6"/>
  <c r="AV329" i="1"/>
  <c r="C329" i="6" s="1"/>
  <c r="AU329" i="1"/>
  <c r="B329" i="6" s="1"/>
  <c r="BE328" i="1"/>
  <c r="BA328" i="1"/>
  <c r="H328" i="6"/>
  <c r="AZ328" i="1"/>
  <c r="G328" i="6"/>
  <c r="AY328" i="1"/>
  <c r="F328" i="6"/>
  <c r="AX328" i="1"/>
  <c r="E328" i="6" s="1"/>
  <c r="AW328" i="1"/>
  <c r="D328" i="6"/>
  <c r="AV328" i="1"/>
  <c r="C328" i="6" s="1"/>
  <c r="AU328" i="1"/>
  <c r="BB328" i="1"/>
  <c r="BE327" i="1"/>
  <c r="BA327" i="1"/>
  <c r="H327" i="6" s="1"/>
  <c r="AZ327" i="1"/>
  <c r="G327" i="6" s="1"/>
  <c r="AY327" i="1"/>
  <c r="F327" i="6" s="1"/>
  <c r="AX327" i="1"/>
  <c r="E327" i="6" s="1"/>
  <c r="AW327" i="1"/>
  <c r="D327" i="6" s="1"/>
  <c r="AV327" i="1"/>
  <c r="C327" i="6"/>
  <c r="AU327" i="1"/>
  <c r="B327" i="6"/>
  <c r="BE326" i="1"/>
  <c r="BA326" i="1"/>
  <c r="H326" i="6" s="1"/>
  <c r="AZ326" i="1"/>
  <c r="G326" i="6"/>
  <c r="AY326" i="1"/>
  <c r="F326" i="6" s="1"/>
  <c r="AX326" i="1"/>
  <c r="E326" i="6"/>
  <c r="AW326" i="1"/>
  <c r="D326" i="6"/>
  <c r="AV326" i="1"/>
  <c r="C326" i="6" s="1"/>
  <c r="AU326" i="1"/>
  <c r="B326" i="6"/>
  <c r="BC326" i="1"/>
  <c r="BE325" i="1"/>
  <c r="BA325" i="1"/>
  <c r="H325" i="6"/>
  <c r="AZ325" i="1"/>
  <c r="G325" i="6" s="1"/>
  <c r="AY325" i="1"/>
  <c r="F325" i="6" s="1"/>
  <c r="AX325" i="1"/>
  <c r="E325" i="6" s="1"/>
  <c r="AW325" i="1"/>
  <c r="D325" i="6" s="1"/>
  <c r="AV325" i="1"/>
  <c r="AU325" i="1"/>
  <c r="B325" i="6" s="1"/>
  <c r="BE324" i="1"/>
  <c r="BA324" i="1"/>
  <c r="H324" i="6" s="1"/>
  <c r="AZ324" i="1"/>
  <c r="G324" i="6" s="1"/>
  <c r="AY324" i="1"/>
  <c r="AX324" i="1"/>
  <c r="E324" i="6" s="1"/>
  <c r="AW324" i="1"/>
  <c r="D324" i="6"/>
  <c r="AV324" i="1"/>
  <c r="C324" i="6" s="1"/>
  <c r="AU324" i="1"/>
  <c r="BE323" i="1"/>
  <c r="BA323" i="1"/>
  <c r="H323" i="6" s="1"/>
  <c r="AZ323" i="1"/>
  <c r="G323" i="6" s="1"/>
  <c r="AY323" i="1"/>
  <c r="F323" i="6" s="1"/>
  <c r="AX323" i="1"/>
  <c r="E323" i="6" s="1"/>
  <c r="AW323" i="1"/>
  <c r="D323" i="6" s="1"/>
  <c r="AV323" i="1"/>
  <c r="AU323" i="1"/>
  <c r="B323" i="6"/>
  <c r="BE322" i="1"/>
  <c r="BA322" i="1"/>
  <c r="H322" i="6" s="1"/>
  <c r="AZ322" i="1"/>
  <c r="G322" i="6" s="1"/>
  <c r="AY322" i="1"/>
  <c r="F322" i="6" s="1"/>
  <c r="AX322" i="1"/>
  <c r="E322" i="6" s="1"/>
  <c r="AW322" i="1"/>
  <c r="D322" i="6" s="1"/>
  <c r="AV322" i="1"/>
  <c r="C322" i="6" s="1"/>
  <c r="AU322" i="1"/>
  <c r="BE321" i="1"/>
  <c r="BA321" i="1"/>
  <c r="H321" i="6"/>
  <c r="AZ321" i="1"/>
  <c r="G321" i="6"/>
  <c r="AY321" i="1"/>
  <c r="F321" i="6" s="1"/>
  <c r="AX321" i="1"/>
  <c r="E321" i="6"/>
  <c r="AW321" i="1"/>
  <c r="D321" i="6" s="1"/>
  <c r="AV321" i="1"/>
  <c r="C321" i="6" s="1"/>
  <c r="AU321" i="1"/>
  <c r="B321" i="6" s="1"/>
  <c r="BE320" i="1"/>
  <c r="BA320" i="1"/>
  <c r="H320" i="6" s="1"/>
  <c r="AZ320" i="1"/>
  <c r="G320" i="6" s="1"/>
  <c r="AY320" i="1"/>
  <c r="F320" i="6" s="1"/>
  <c r="AX320" i="1"/>
  <c r="E320" i="6" s="1"/>
  <c r="AW320" i="1"/>
  <c r="AV320" i="1"/>
  <c r="AU320" i="1"/>
  <c r="B320" i="6" s="1"/>
  <c r="BE319" i="1"/>
  <c r="BA319" i="1"/>
  <c r="H319" i="6" s="1"/>
  <c r="AZ319" i="1"/>
  <c r="G319" i="6"/>
  <c r="AY319" i="1"/>
  <c r="F319" i="6" s="1"/>
  <c r="AX319" i="1"/>
  <c r="E319" i="6"/>
  <c r="AW319" i="1"/>
  <c r="D319" i="6" s="1"/>
  <c r="AV319" i="1"/>
  <c r="C319" i="6"/>
  <c r="AU319" i="1"/>
  <c r="BE318" i="1"/>
  <c r="BA318" i="1"/>
  <c r="H318" i="6"/>
  <c r="AZ318" i="1"/>
  <c r="G318" i="6" s="1"/>
  <c r="AY318" i="1"/>
  <c r="F318" i="6"/>
  <c r="AX318" i="1"/>
  <c r="E318" i="6" s="1"/>
  <c r="AW318" i="1"/>
  <c r="D318" i="6" s="1"/>
  <c r="AV318" i="1"/>
  <c r="C318" i="6"/>
  <c r="AU318" i="1"/>
  <c r="B318" i="6" s="1"/>
  <c r="BE317" i="1"/>
  <c r="BA317" i="1"/>
  <c r="H317" i="6" s="1"/>
  <c r="AZ317" i="1"/>
  <c r="G317" i="6" s="1"/>
  <c r="AY317" i="1"/>
  <c r="F317" i="6"/>
  <c r="AX317" i="1"/>
  <c r="E317" i="6"/>
  <c r="AW317" i="1"/>
  <c r="D317" i="6"/>
  <c r="AV317" i="1"/>
  <c r="C317" i="6"/>
  <c r="AU317" i="1"/>
  <c r="B317" i="6"/>
  <c r="BE316" i="1"/>
  <c r="BA316" i="1"/>
  <c r="H316" i="6"/>
  <c r="AZ316" i="1"/>
  <c r="G316" i="6"/>
  <c r="AY316" i="1"/>
  <c r="F316" i="6"/>
  <c r="AX316" i="1"/>
  <c r="E316" i="6"/>
  <c r="AW316" i="1"/>
  <c r="D316" i="6" s="1"/>
  <c r="AV316" i="1"/>
  <c r="C316" i="6"/>
  <c r="AU316" i="1"/>
  <c r="BE315" i="1"/>
  <c r="BA315" i="1"/>
  <c r="H315" i="6"/>
  <c r="AZ315" i="1"/>
  <c r="G315" i="6" s="1"/>
  <c r="AY315" i="1"/>
  <c r="F315" i="6" s="1"/>
  <c r="AX315" i="1"/>
  <c r="E315" i="6" s="1"/>
  <c r="AW315" i="1"/>
  <c r="D315" i="6"/>
  <c r="AV315" i="1"/>
  <c r="C315" i="6" s="1"/>
  <c r="AU315" i="1"/>
  <c r="B315" i="6"/>
  <c r="BE314" i="1"/>
  <c r="BA314" i="1"/>
  <c r="H314" i="6"/>
  <c r="AZ314" i="1"/>
  <c r="G314" i="6" s="1"/>
  <c r="AY314" i="1"/>
  <c r="F314" i="6"/>
  <c r="AX314" i="1"/>
  <c r="E314" i="6" s="1"/>
  <c r="AW314" i="1"/>
  <c r="D314" i="6"/>
  <c r="AV314" i="1"/>
  <c r="C314" i="6" s="1"/>
  <c r="AU314" i="1"/>
  <c r="B314" i="6"/>
  <c r="BE313" i="1"/>
  <c r="BA313" i="1"/>
  <c r="H313" i="6"/>
  <c r="AZ313" i="1"/>
  <c r="G313" i="6" s="1"/>
  <c r="AY313" i="1"/>
  <c r="F313" i="6"/>
  <c r="AX313" i="1"/>
  <c r="E313" i="6" s="1"/>
  <c r="AW313" i="1"/>
  <c r="D313" i="6" s="1"/>
  <c r="AV313" i="1"/>
  <c r="C313" i="6"/>
  <c r="AU313" i="1"/>
  <c r="B313" i="6"/>
  <c r="BE312" i="1"/>
  <c r="BA312" i="1"/>
  <c r="H312" i="6" s="1"/>
  <c r="AZ312" i="1"/>
  <c r="G312" i="6"/>
  <c r="AY312" i="1"/>
  <c r="F312" i="6" s="1"/>
  <c r="AX312" i="1"/>
  <c r="E312" i="6"/>
  <c r="AW312" i="1"/>
  <c r="D312" i="6" s="1"/>
  <c r="AV312" i="1"/>
  <c r="C312" i="6" s="1"/>
  <c r="AU312" i="1"/>
  <c r="BE311" i="1"/>
  <c r="BA311" i="1"/>
  <c r="H311" i="6"/>
  <c r="AZ311" i="1"/>
  <c r="G311" i="6"/>
  <c r="AY311" i="1"/>
  <c r="F311" i="6"/>
  <c r="AX311" i="1"/>
  <c r="E311" i="6"/>
  <c r="AW311" i="1"/>
  <c r="D311" i="6"/>
  <c r="AV311" i="1"/>
  <c r="C311" i="6" s="1"/>
  <c r="AU311" i="1"/>
  <c r="BE310" i="1"/>
  <c r="BA310" i="1"/>
  <c r="H310" i="6" s="1"/>
  <c r="AZ310" i="1"/>
  <c r="G310" i="6"/>
  <c r="AY310" i="1"/>
  <c r="F310" i="6" s="1"/>
  <c r="AX310" i="1"/>
  <c r="E310" i="6"/>
  <c r="AW310" i="1"/>
  <c r="D310" i="6" s="1"/>
  <c r="AV310" i="1"/>
  <c r="C310" i="6"/>
  <c r="AU310" i="1"/>
  <c r="B310" i="6" s="1"/>
  <c r="BE309" i="1"/>
  <c r="BA309" i="1"/>
  <c r="H309" i="6"/>
  <c r="AZ309" i="1"/>
  <c r="G309" i="6"/>
  <c r="AY309" i="1"/>
  <c r="F309" i="6"/>
  <c r="AX309" i="1"/>
  <c r="E309" i="6"/>
  <c r="AW309" i="1"/>
  <c r="D309" i="6"/>
  <c r="AV309" i="1"/>
  <c r="C309" i="6" s="1"/>
  <c r="AU309" i="1"/>
  <c r="BE308" i="1"/>
  <c r="BA308" i="1"/>
  <c r="H308" i="6" s="1"/>
  <c r="AZ308" i="1"/>
  <c r="G308" i="6"/>
  <c r="AY308" i="1"/>
  <c r="F308" i="6" s="1"/>
  <c r="AX308" i="1"/>
  <c r="E308" i="6"/>
  <c r="AW308" i="1"/>
  <c r="D308" i="6" s="1"/>
  <c r="AV308" i="1"/>
  <c r="C308" i="6"/>
  <c r="AU308" i="1"/>
  <c r="BE307" i="1"/>
  <c r="BA307" i="1"/>
  <c r="H307" i="6"/>
  <c r="AZ307" i="1"/>
  <c r="G307" i="6"/>
  <c r="AY307" i="1"/>
  <c r="F307" i="6"/>
  <c r="AX307" i="1"/>
  <c r="E307" i="6"/>
  <c r="AW307" i="1"/>
  <c r="D307" i="6"/>
  <c r="AV307" i="1"/>
  <c r="C307" i="6"/>
  <c r="AU307" i="1"/>
  <c r="BE306" i="1"/>
  <c r="BA306" i="1"/>
  <c r="H306" i="6"/>
  <c r="AZ306" i="1"/>
  <c r="G306" i="6"/>
  <c r="AY306" i="1"/>
  <c r="F306" i="6"/>
  <c r="AX306" i="1"/>
  <c r="E306" i="6"/>
  <c r="AW306" i="1"/>
  <c r="D306" i="6"/>
  <c r="AV306" i="1"/>
  <c r="C306" i="6"/>
  <c r="AU306" i="1"/>
  <c r="BE305" i="1"/>
  <c r="BA305" i="1"/>
  <c r="H305" i="6" s="1"/>
  <c r="AZ305" i="1"/>
  <c r="G305" i="6" s="1"/>
  <c r="AY305" i="1"/>
  <c r="F305" i="6"/>
  <c r="AX305" i="1"/>
  <c r="E305" i="6" s="1"/>
  <c r="AW305" i="1"/>
  <c r="D305" i="6"/>
  <c r="AV305" i="1"/>
  <c r="C305" i="6" s="1"/>
  <c r="AU305" i="1"/>
  <c r="BE304" i="1"/>
  <c r="BA304" i="1"/>
  <c r="H304" i="6" s="1"/>
  <c r="AZ304" i="1"/>
  <c r="G304" i="6" s="1"/>
  <c r="AY304" i="1"/>
  <c r="F304" i="6"/>
  <c r="AX304" i="1"/>
  <c r="E304" i="6"/>
  <c r="AW304" i="1"/>
  <c r="D304" i="6" s="1"/>
  <c r="AV304" i="1"/>
  <c r="C304" i="6"/>
  <c r="AU304" i="1"/>
  <c r="BE303" i="1"/>
  <c r="BA303" i="1"/>
  <c r="H303" i="6" s="1"/>
  <c r="AZ303" i="1"/>
  <c r="G303" i="6"/>
  <c r="AY303" i="1"/>
  <c r="F303" i="6" s="1"/>
  <c r="AX303" i="1"/>
  <c r="E303" i="6"/>
  <c r="AW303" i="1"/>
  <c r="D303" i="6"/>
  <c r="AV303" i="1"/>
  <c r="C303" i="6"/>
  <c r="AU303" i="1"/>
  <c r="B303" i="6"/>
  <c r="BE302" i="1"/>
  <c r="BA302" i="1"/>
  <c r="H302" i="6" s="1"/>
  <c r="AZ302" i="1"/>
  <c r="G302" i="6"/>
  <c r="AY302" i="1"/>
  <c r="F302" i="6" s="1"/>
  <c r="AX302" i="1"/>
  <c r="E302" i="6" s="1"/>
  <c r="AW302" i="1"/>
  <c r="D302" i="6" s="1"/>
  <c r="AV302" i="1"/>
  <c r="C302" i="6"/>
  <c r="AU302" i="1"/>
  <c r="BE301" i="1"/>
  <c r="BA301" i="1"/>
  <c r="H301" i="6"/>
  <c r="AZ301" i="1"/>
  <c r="G301" i="6"/>
  <c r="AY301" i="1"/>
  <c r="F301" i="6"/>
  <c r="AX301" i="1"/>
  <c r="E301" i="6" s="1"/>
  <c r="AW301" i="1"/>
  <c r="D301" i="6" s="1"/>
  <c r="AV301" i="1"/>
  <c r="C301" i="6"/>
  <c r="AU301" i="1"/>
  <c r="B301" i="6" s="1"/>
  <c r="BE300" i="1"/>
  <c r="BA300" i="1"/>
  <c r="H300" i="6"/>
  <c r="AZ300" i="1"/>
  <c r="G300" i="6"/>
  <c r="AY300" i="1"/>
  <c r="F300" i="6"/>
  <c r="AX300" i="1"/>
  <c r="E300" i="6"/>
  <c r="AW300" i="1"/>
  <c r="D300" i="6"/>
  <c r="AV300" i="1"/>
  <c r="C300" i="6"/>
  <c r="AU300" i="1"/>
  <c r="BE299" i="1"/>
  <c r="BA299" i="1"/>
  <c r="H299" i="6"/>
  <c r="AZ299" i="1"/>
  <c r="G299" i="6"/>
  <c r="AY299" i="1"/>
  <c r="F299" i="6"/>
  <c r="AX299" i="1"/>
  <c r="E299" i="6"/>
  <c r="AW299" i="1"/>
  <c r="D299" i="6"/>
  <c r="AV299" i="1"/>
  <c r="C299" i="6"/>
  <c r="AU299" i="1"/>
  <c r="BE298" i="1"/>
  <c r="BA298" i="1"/>
  <c r="H298" i="6"/>
  <c r="AZ298" i="1"/>
  <c r="G298" i="6"/>
  <c r="AY298" i="1"/>
  <c r="F298" i="6"/>
  <c r="AX298" i="1"/>
  <c r="E298" i="6"/>
  <c r="AW298" i="1"/>
  <c r="D298" i="6" s="1"/>
  <c r="AV298" i="1"/>
  <c r="C298" i="6" s="1"/>
  <c r="AU298" i="1"/>
  <c r="B298" i="6"/>
  <c r="BE297" i="1"/>
  <c r="BA297" i="1"/>
  <c r="H297" i="6"/>
  <c r="AZ297" i="1"/>
  <c r="G297" i="6" s="1"/>
  <c r="AY297" i="1"/>
  <c r="F297" i="6"/>
  <c r="AX297" i="1"/>
  <c r="E297" i="6" s="1"/>
  <c r="AW297" i="1"/>
  <c r="D297" i="6"/>
  <c r="AV297" i="1"/>
  <c r="C297" i="6"/>
  <c r="AU297" i="1"/>
  <c r="B297" i="6"/>
  <c r="BE296" i="1"/>
  <c r="BA296" i="1"/>
  <c r="H296" i="6"/>
  <c r="AZ296" i="1"/>
  <c r="G296" i="6"/>
  <c r="AY296" i="1"/>
  <c r="F296" i="6"/>
  <c r="AX296" i="1"/>
  <c r="E296" i="6"/>
  <c r="E32" i="7" s="1"/>
  <c r="AW296" i="1"/>
  <c r="D296" i="6"/>
  <c r="AV296" i="1"/>
  <c r="C296" i="6" s="1"/>
  <c r="AU296" i="1"/>
  <c r="BE295" i="1"/>
  <c r="BA295" i="1"/>
  <c r="H295" i="6" s="1"/>
  <c r="AZ295" i="1"/>
  <c r="G295" i="6"/>
  <c r="AY295" i="1"/>
  <c r="F295" i="6" s="1"/>
  <c r="AX295" i="1"/>
  <c r="E295" i="6"/>
  <c r="AW295" i="1"/>
  <c r="D295" i="6" s="1"/>
  <c r="AV295" i="1"/>
  <c r="C295" i="6" s="1"/>
  <c r="AU295" i="1"/>
  <c r="BE294" i="1"/>
  <c r="BA294" i="1"/>
  <c r="H294" i="6"/>
  <c r="AZ294" i="1"/>
  <c r="G294" i="6"/>
  <c r="AY294" i="1"/>
  <c r="F294" i="6"/>
  <c r="AX294" i="1"/>
  <c r="E294" i="6"/>
  <c r="AW294" i="1"/>
  <c r="D294" i="6"/>
  <c r="AV294" i="1"/>
  <c r="C294" i="6" s="1"/>
  <c r="BC294" i="1"/>
  <c r="AU294" i="1"/>
  <c r="B294" i="6"/>
  <c r="BE293" i="1"/>
  <c r="BA293" i="1"/>
  <c r="H293" i="6" s="1"/>
  <c r="AZ293" i="1"/>
  <c r="G293" i="6"/>
  <c r="AY293" i="1"/>
  <c r="F293" i="6" s="1"/>
  <c r="AX293" i="1"/>
  <c r="E293" i="6"/>
  <c r="AW293" i="1"/>
  <c r="D293" i="6" s="1"/>
  <c r="AV293" i="1"/>
  <c r="C293" i="6" s="1"/>
  <c r="AU293" i="1"/>
  <c r="BE292" i="1"/>
  <c r="BA292" i="1"/>
  <c r="H292" i="6"/>
  <c r="AZ292" i="1"/>
  <c r="G292" i="6"/>
  <c r="AY292" i="1"/>
  <c r="F292" i="6"/>
  <c r="AX292" i="1"/>
  <c r="E292" i="6"/>
  <c r="AW292" i="1"/>
  <c r="D292" i="6"/>
  <c r="AV292" i="1"/>
  <c r="C292" i="6"/>
  <c r="AU292" i="1"/>
  <c r="B292" i="6" s="1"/>
  <c r="BE291" i="1"/>
  <c r="BA291" i="1"/>
  <c r="H291" i="6"/>
  <c r="AZ291" i="1"/>
  <c r="G291" i="6"/>
  <c r="AY291" i="1"/>
  <c r="F291" i="6"/>
  <c r="AX291" i="1"/>
  <c r="E291" i="6"/>
  <c r="AW291" i="1"/>
  <c r="AV291" i="1"/>
  <c r="C291" i="6"/>
  <c r="AU291" i="1"/>
  <c r="B291" i="6"/>
  <c r="BE290" i="1"/>
  <c r="BA290" i="1"/>
  <c r="H290" i="6" s="1"/>
  <c r="AZ290" i="1"/>
  <c r="G290" i="6"/>
  <c r="AY290" i="1"/>
  <c r="F290" i="6" s="1"/>
  <c r="AX290" i="1"/>
  <c r="E290" i="6"/>
  <c r="AW290" i="1"/>
  <c r="D290" i="6" s="1"/>
  <c r="AV290" i="1"/>
  <c r="C290" i="6"/>
  <c r="AU290" i="1"/>
  <c r="B290" i="6"/>
  <c r="BE289" i="1"/>
  <c r="BA289" i="1"/>
  <c r="H289" i="6" s="1"/>
  <c r="AZ289" i="1"/>
  <c r="G289" i="6" s="1"/>
  <c r="AY289" i="1"/>
  <c r="F289" i="6"/>
  <c r="AX289" i="1"/>
  <c r="E289" i="6"/>
  <c r="AW289" i="1"/>
  <c r="D289" i="6" s="1"/>
  <c r="AV289" i="1"/>
  <c r="C289" i="6"/>
  <c r="AU289" i="1"/>
  <c r="BE288" i="1"/>
  <c r="BA288" i="1"/>
  <c r="H288" i="6" s="1"/>
  <c r="AZ288" i="1"/>
  <c r="G288" i="6"/>
  <c r="AY288" i="1"/>
  <c r="F288" i="6" s="1"/>
  <c r="AX288" i="1"/>
  <c r="E288" i="6"/>
  <c r="AW288" i="1"/>
  <c r="D288" i="6"/>
  <c r="AV288" i="1"/>
  <c r="C288" i="6"/>
  <c r="AU288" i="1"/>
  <c r="BE287" i="1"/>
  <c r="BA287" i="1"/>
  <c r="H287" i="6"/>
  <c r="AZ287" i="1"/>
  <c r="G287" i="6"/>
  <c r="AY287" i="1"/>
  <c r="F287" i="6"/>
  <c r="AX287" i="1"/>
  <c r="E287" i="6" s="1"/>
  <c r="AW287" i="1"/>
  <c r="D287" i="6" s="1"/>
  <c r="AV287" i="1"/>
  <c r="C287" i="6"/>
  <c r="AU287" i="1"/>
  <c r="BC287" i="1" s="1"/>
  <c r="BE286" i="1"/>
  <c r="BA286" i="1"/>
  <c r="H286" i="6"/>
  <c r="AZ286" i="1"/>
  <c r="G286" i="6" s="1"/>
  <c r="AY286" i="1"/>
  <c r="F286" i="6"/>
  <c r="AX286" i="1"/>
  <c r="E286" i="6"/>
  <c r="AW286" i="1"/>
  <c r="D286" i="6"/>
  <c r="AV286" i="1"/>
  <c r="C286" i="6"/>
  <c r="AU286" i="1"/>
  <c r="BE285" i="1"/>
  <c r="BA285" i="1"/>
  <c r="H285" i="6"/>
  <c r="AZ285" i="1"/>
  <c r="G285" i="6"/>
  <c r="AY285" i="1"/>
  <c r="F285" i="6"/>
  <c r="AX285" i="1"/>
  <c r="E285" i="6"/>
  <c r="AW285" i="1"/>
  <c r="D285" i="6"/>
  <c r="AV285" i="1"/>
  <c r="AU285" i="1"/>
  <c r="BE284" i="1"/>
  <c r="BA284" i="1"/>
  <c r="H284" i="6"/>
  <c r="AZ284" i="1"/>
  <c r="G284" i="6" s="1"/>
  <c r="AY284" i="1"/>
  <c r="F284" i="6"/>
  <c r="AX284" i="1"/>
  <c r="E284" i="6" s="1"/>
  <c r="AW284" i="1"/>
  <c r="D284" i="6" s="1"/>
  <c r="AV284" i="1"/>
  <c r="C284" i="6"/>
  <c r="AU284" i="1"/>
  <c r="B284" i="6"/>
  <c r="BE283" i="1"/>
  <c r="BA283" i="1"/>
  <c r="H283" i="6" s="1"/>
  <c r="AZ283" i="1"/>
  <c r="G283" i="6"/>
  <c r="AY283" i="1"/>
  <c r="AX283" i="1"/>
  <c r="E283" i="6"/>
  <c r="AW283" i="1"/>
  <c r="D283" i="6"/>
  <c r="AV283" i="1"/>
  <c r="C283" i="6"/>
  <c r="AU283" i="1"/>
  <c r="B283" i="6"/>
  <c r="BE282" i="1"/>
  <c r="BA282" i="1"/>
  <c r="H282" i="6"/>
  <c r="AZ282" i="1"/>
  <c r="G282" i="6"/>
  <c r="AY282" i="1"/>
  <c r="F282" i="6"/>
  <c r="AX282" i="1"/>
  <c r="E282" i="6"/>
  <c r="AW282" i="1"/>
  <c r="D282" i="6"/>
  <c r="AV282" i="1"/>
  <c r="C282" i="6" s="1"/>
  <c r="BB282" i="1"/>
  <c r="AU282" i="1"/>
  <c r="B282" i="6"/>
  <c r="BE281" i="1"/>
  <c r="BA281" i="1"/>
  <c r="H281" i="6" s="1"/>
  <c r="AZ281" i="1"/>
  <c r="G281" i="6"/>
  <c r="AY281" i="1"/>
  <c r="F281" i="6" s="1"/>
  <c r="AX281" i="1"/>
  <c r="E281" i="6"/>
  <c r="AW281" i="1"/>
  <c r="D281" i="6" s="1"/>
  <c r="AV281" i="1"/>
  <c r="AU281" i="1"/>
  <c r="BE280" i="1"/>
  <c r="BA280" i="1"/>
  <c r="H280" i="6"/>
  <c r="AZ280" i="1"/>
  <c r="G280" i="6"/>
  <c r="AY280" i="1"/>
  <c r="F280" i="6"/>
  <c r="AX280" i="1"/>
  <c r="E280" i="6"/>
  <c r="AW280" i="1"/>
  <c r="D280" i="6"/>
  <c r="AV280" i="1"/>
  <c r="C280" i="6"/>
  <c r="AU280" i="1"/>
  <c r="BE279" i="1"/>
  <c r="BA279" i="1"/>
  <c r="H279" i="6" s="1"/>
  <c r="AZ279" i="1"/>
  <c r="G279" i="6"/>
  <c r="AY279" i="1"/>
  <c r="F279" i="6" s="1"/>
  <c r="AX279" i="1"/>
  <c r="E279" i="6"/>
  <c r="AW279" i="1"/>
  <c r="D279" i="6" s="1"/>
  <c r="AV279" i="1"/>
  <c r="C279" i="6"/>
  <c r="AU279" i="1"/>
  <c r="B279" i="6" s="1"/>
  <c r="BE278" i="1"/>
  <c r="BA278" i="1"/>
  <c r="H278" i="6"/>
  <c r="AZ278" i="1"/>
  <c r="G278" i="6"/>
  <c r="AY278" i="1"/>
  <c r="F278" i="6"/>
  <c r="AX278" i="1"/>
  <c r="E278" i="6"/>
  <c r="AW278" i="1"/>
  <c r="BB278" i="1"/>
  <c r="AV278" i="1"/>
  <c r="C278" i="6"/>
  <c r="AU278" i="1"/>
  <c r="B278" i="6" s="1"/>
  <c r="BE277" i="1"/>
  <c r="BA277" i="1"/>
  <c r="H277" i="6"/>
  <c r="AZ277" i="1"/>
  <c r="G277" i="6"/>
  <c r="AY277" i="1"/>
  <c r="F277" i="6"/>
  <c r="AX277" i="1"/>
  <c r="E277" i="6"/>
  <c r="AW277" i="1"/>
  <c r="D277" i="6"/>
  <c r="AV277" i="1"/>
  <c r="AU277" i="1"/>
  <c r="B277" i="6" s="1"/>
  <c r="BE276" i="1"/>
  <c r="BA276" i="1"/>
  <c r="H276" i="6"/>
  <c r="AZ276" i="1"/>
  <c r="G276" i="6" s="1"/>
  <c r="AY276" i="1"/>
  <c r="F276" i="6"/>
  <c r="AX276" i="1"/>
  <c r="E276" i="6" s="1"/>
  <c r="AW276" i="1"/>
  <c r="D276" i="6"/>
  <c r="AV276" i="1"/>
  <c r="C276" i="6"/>
  <c r="AU276" i="1"/>
  <c r="BE275" i="1"/>
  <c r="BA275" i="1"/>
  <c r="H275" i="6"/>
  <c r="AZ275" i="1"/>
  <c r="G275" i="6"/>
  <c r="AY275" i="1"/>
  <c r="F275" i="6"/>
  <c r="AX275" i="1"/>
  <c r="E275" i="6"/>
  <c r="AW275" i="1"/>
  <c r="D275" i="6"/>
  <c r="AV275" i="1"/>
  <c r="C275" i="6"/>
  <c r="AU275" i="1"/>
  <c r="BE274" i="1"/>
  <c r="BA274" i="1"/>
  <c r="H274" i="6" s="1"/>
  <c r="AZ274" i="1"/>
  <c r="G274" i="6" s="1"/>
  <c r="AY274" i="1"/>
  <c r="F274" i="6"/>
  <c r="AX274" i="1"/>
  <c r="E274" i="6"/>
  <c r="AW274" i="1"/>
  <c r="D274" i="6"/>
  <c r="AV274" i="1"/>
  <c r="C274" i="6"/>
  <c r="AU274" i="1"/>
  <c r="BE273" i="1"/>
  <c r="BA273" i="1"/>
  <c r="H273" i="6"/>
  <c r="AZ273" i="1"/>
  <c r="G273" i="6"/>
  <c r="AY273" i="1"/>
  <c r="F273" i="6" s="1"/>
  <c r="AX273" i="1"/>
  <c r="E273" i="6" s="1"/>
  <c r="AW273" i="1"/>
  <c r="D273" i="6"/>
  <c r="AV273" i="1"/>
  <c r="AU273" i="1"/>
  <c r="B273" i="6"/>
  <c r="BE272" i="1"/>
  <c r="BA272" i="1"/>
  <c r="H272" i="6"/>
  <c r="AZ272" i="1"/>
  <c r="G272" i="6"/>
  <c r="AY272" i="1"/>
  <c r="F272" i="6"/>
  <c r="AX272" i="1"/>
  <c r="E272" i="6" s="1"/>
  <c r="AW272" i="1"/>
  <c r="D272" i="6"/>
  <c r="AV272" i="1"/>
  <c r="C272" i="6" s="1"/>
  <c r="AU272" i="1"/>
  <c r="B272" i="6"/>
  <c r="BC272" i="1"/>
  <c r="BE271" i="1"/>
  <c r="BA271" i="1"/>
  <c r="H271" i="6"/>
  <c r="AZ271" i="1"/>
  <c r="G271" i="6" s="1"/>
  <c r="AY271" i="1"/>
  <c r="F271" i="6"/>
  <c r="AX271" i="1"/>
  <c r="E271" i="6" s="1"/>
  <c r="AW271" i="1"/>
  <c r="D271" i="6"/>
  <c r="AV271" i="1"/>
  <c r="C271" i="6" s="1"/>
  <c r="AU271" i="1"/>
  <c r="B271" i="6"/>
  <c r="BE270" i="1"/>
  <c r="BA270" i="1"/>
  <c r="H270" i="6"/>
  <c r="AZ270" i="1"/>
  <c r="G270" i="6" s="1"/>
  <c r="AY270" i="1"/>
  <c r="F270" i="6"/>
  <c r="AX270" i="1"/>
  <c r="E270" i="6" s="1"/>
  <c r="AW270" i="1"/>
  <c r="AV270" i="1"/>
  <c r="C270" i="6"/>
  <c r="AU270" i="1"/>
  <c r="B270" i="6"/>
  <c r="BE269" i="1"/>
  <c r="BA269" i="1"/>
  <c r="H269" i="6" s="1"/>
  <c r="AZ269" i="1"/>
  <c r="G269" i="6"/>
  <c r="AY269" i="1"/>
  <c r="F269" i="6" s="1"/>
  <c r="AX269" i="1"/>
  <c r="E269" i="6"/>
  <c r="AW269" i="1"/>
  <c r="D269" i="6" s="1"/>
  <c r="AV269" i="1"/>
  <c r="AU269" i="1"/>
  <c r="B269" i="6"/>
  <c r="BE268" i="1"/>
  <c r="BA268" i="1"/>
  <c r="H268" i="6"/>
  <c r="AZ268" i="1"/>
  <c r="G268" i="6"/>
  <c r="AY268" i="1"/>
  <c r="F268" i="6"/>
  <c r="AX268" i="1"/>
  <c r="E268" i="6"/>
  <c r="AW268" i="1"/>
  <c r="D268" i="6"/>
  <c r="AV268" i="1"/>
  <c r="C268" i="6" s="1"/>
  <c r="AU268" i="1"/>
  <c r="BB268" i="1" s="1"/>
  <c r="BD268" i="1" s="1"/>
  <c r="B268" i="6"/>
  <c r="BE267" i="1"/>
  <c r="BA267" i="1"/>
  <c r="H267" i="6"/>
  <c r="AZ267" i="1"/>
  <c r="G267" i="6" s="1"/>
  <c r="AY267" i="1"/>
  <c r="F267" i="6"/>
  <c r="AX267" i="1"/>
  <c r="E267" i="6" s="1"/>
  <c r="AW267" i="1"/>
  <c r="D267" i="6"/>
  <c r="AV267" i="1"/>
  <c r="C267" i="6" s="1"/>
  <c r="AU267" i="1"/>
  <c r="B267" i="6"/>
  <c r="BE266" i="1"/>
  <c r="BA266" i="1"/>
  <c r="H266" i="6"/>
  <c r="AZ266" i="1"/>
  <c r="G266" i="6" s="1"/>
  <c r="AY266" i="1"/>
  <c r="F266" i="6"/>
  <c r="AX266" i="1"/>
  <c r="E266" i="6" s="1"/>
  <c r="AW266" i="1"/>
  <c r="D266" i="6"/>
  <c r="AV266" i="1"/>
  <c r="C266" i="6" s="1"/>
  <c r="AU266" i="1"/>
  <c r="B266" i="6"/>
  <c r="BE265" i="1"/>
  <c r="BA265" i="1"/>
  <c r="H265" i="6" s="1"/>
  <c r="AZ265" i="1"/>
  <c r="G265" i="6"/>
  <c r="AY265" i="1"/>
  <c r="F265" i="6"/>
  <c r="AX265" i="1"/>
  <c r="E265" i="6"/>
  <c r="AW265" i="1"/>
  <c r="D265" i="6"/>
  <c r="AV265" i="1"/>
  <c r="AU265" i="1"/>
  <c r="B265" i="6" s="1"/>
  <c r="BE264" i="1"/>
  <c r="BA264" i="1"/>
  <c r="H264" i="6"/>
  <c r="AZ264" i="1"/>
  <c r="G264" i="6"/>
  <c r="AY264" i="1"/>
  <c r="F264" i="6"/>
  <c r="AX264" i="1"/>
  <c r="E264" i="6"/>
  <c r="AW264" i="1"/>
  <c r="D264" i="6"/>
  <c r="AV264" i="1"/>
  <c r="C264" i="6"/>
  <c r="AU264" i="1"/>
  <c r="BC264" i="1" s="1"/>
  <c r="B264" i="6"/>
  <c r="BE263" i="1"/>
  <c r="BA263" i="1"/>
  <c r="H263" i="6"/>
  <c r="AZ263" i="1"/>
  <c r="G263" i="6"/>
  <c r="AY263" i="1"/>
  <c r="F263" i="6"/>
  <c r="AX263" i="1"/>
  <c r="E263" i="6"/>
  <c r="AW263" i="1"/>
  <c r="D263" i="6"/>
  <c r="AV263" i="1"/>
  <c r="C263" i="6"/>
  <c r="AU263" i="1"/>
  <c r="BE262" i="1"/>
  <c r="BA262" i="1"/>
  <c r="H262" i="6"/>
  <c r="AZ262" i="1"/>
  <c r="G262" i="6"/>
  <c r="AY262" i="1"/>
  <c r="F262" i="6"/>
  <c r="AX262" i="1"/>
  <c r="E262" i="6"/>
  <c r="AW262" i="1"/>
  <c r="BB262" i="1"/>
  <c r="AV262" i="1"/>
  <c r="C262" i="6"/>
  <c r="AU262" i="1"/>
  <c r="B262" i="6"/>
  <c r="BE261" i="1"/>
  <c r="BA261" i="1"/>
  <c r="H261" i="6" s="1"/>
  <c r="AZ261" i="1"/>
  <c r="G261" i="6"/>
  <c r="AY261" i="1"/>
  <c r="F261" i="6"/>
  <c r="AX261" i="1"/>
  <c r="E261" i="6"/>
  <c r="AW261" i="1"/>
  <c r="D261" i="6" s="1"/>
  <c r="AV261" i="1"/>
  <c r="AU261" i="1"/>
  <c r="B261" i="6"/>
  <c r="BE260" i="1"/>
  <c r="BA260" i="1"/>
  <c r="H260" i="6"/>
  <c r="AZ260" i="1"/>
  <c r="G260" i="6" s="1"/>
  <c r="AY260" i="1"/>
  <c r="F260" i="6"/>
  <c r="AX260" i="1"/>
  <c r="E260" i="6"/>
  <c r="AW260" i="1"/>
  <c r="D260" i="6"/>
  <c r="AV260" i="1"/>
  <c r="C260" i="6" s="1"/>
  <c r="AU260" i="1"/>
  <c r="BB260" i="1" s="1"/>
  <c r="B260" i="6"/>
  <c r="BE259" i="1"/>
  <c r="BA259" i="1"/>
  <c r="H259" i="6"/>
  <c r="AZ259" i="1"/>
  <c r="G259" i="6" s="1"/>
  <c r="AY259" i="1"/>
  <c r="F259" i="6"/>
  <c r="AX259" i="1"/>
  <c r="E259" i="6"/>
  <c r="AW259" i="1"/>
  <c r="D259" i="6"/>
  <c r="AV259" i="1"/>
  <c r="C259" i="6"/>
  <c r="AU259" i="1"/>
  <c r="B259" i="6" s="1"/>
  <c r="BE258" i="1"/>
  <c r="BA258" i="1"/>
  <c r="H258" i="6"/>
  <c r="AZ258" i="1"/>
  <c r="G258" i="6" s="1"/>
  <c r="AY258" i="1"/>
  <c r="F258" i="6"/>
  <c r="AX258" i="1"/>
  <c r="E258" i="6" s="1"/>
  <c r="AW258" i="1"/>
  <c r="D258" i="6"/>
  <c r="AV258" i="1"/>
  <c r="C258" i="6" s="1"/>
  <c r="AU258" i="1"/>
  <c r="B258" i="6"/>
  <c r="BE257" i="1"/>
  <c r="BA257" i="1"/>
  <c r="H257" i="6"/>
  <c r="AZ257" i="1"/>
  <c r="G257" i="6"/>
  <c r="AY257" i="1"/>
  <c r="F257" i="6" s="1"/>
  <c r="AX257" i="1"/>
  <c r="E257" i="6"/>
  <c r="AW257" i="1"/>
  <c r="D257" i="6" s="1"/>
  <c r="AV257" i="1"/>
  <c r="AU257" i="1"/>
  <c r="BE256" i="1"/>
  <c r="BA256" i="1"/>
  <c r="H256" i="6"/>
  <c r="AZ256" i="1"/>
  <c r="G256" i="6" s="1"/>
  <c r="AY256" i="1"/>
  <c r="F256" i="6"/>
  <c r="AX256" i="1"/>
  <c r="AW256" i="1"/>
  <c r="D256" i="6"/>
  <c r="AV256" i="1"/>
  <c r="C256" i="6"/>
  <c r="AU256" i="1"/>
  <c r="B256" i="6"/>
  <c r="BE255" i="1"/>
  <c r="BA255" i="1"/>
  <c r="H255" i="6"/>
  <c r="AZ255" i="1"/>
  <c r="G255" i="6"/>
  <c r="AY255" i="1"/>
  <c r="F255" i="6"/>
  <c r="AX255" i="1"/>
  <c r="E255" i="6"/>
  <c r="AW255" i="1"/>
  <c r="D255" i="6"/>
  <c r="AV255" i="1"/>
  <c r="C255" i="6"/>
  <c r="AU255" i="1"/>
  <c r="BB255" i="1" s="1"/>
  <c r="B255" i="6"/>
  <c r="BE254" i="1"/>
  <c r="BA254" i="1"/>
  <c r="H254" i="6"/>
  <c r="AZ254" i="1"/>
  <c r="G254" i="6" s="1"/>
  <c r="AY254" i="1"/>
  <c r="F254" i="6"/>
  <c r="AX254" i="1"/>
  <c r="E254" i="6" s="1"/>
  <c r="AW254" i="1"/>
  <c r="AV254" i="1"/>
  <c r="AU254" i="1"/>
  <c r="B254" i="6"/>
  <c r="BE253" i="1"/>
  <c r="BA253" i="1"/>
  <c r="H253" i="6"/>
  <c r="AZ253" i="1"/>
  <c r="G253" i="6"/>
  <c r="AY253" i="1"/>
  <c r="F253" i="6"/>
  <c r="AX253" i="1"/>
  <c r="E253" i="6"/>
  <c r="AW253" i="1"/>
  <c r="D253" i="6"/>
  <c r="AV253" i="1"/>
  <c r="AU253" i="1"/>
  <c r="B253" i="6" s="1"/>
  <c r="BE252" i="1"/>
  <c r="BA252" i="1"/>
  <c r="H252" i="6"/>
  <c r="AZ252" i="1"/>
  <c r="G252" i="6" s="1"/>
  <c r="AY252" i="1"/>
  <c r="F252" i="6"/>
  <c r="AX252" i="1"/>
  <c r="E252" i="6" s="1"/>
  <c r="AW252" i="1"/>
  <c r="D252" i="6"/>
  <c r="AV252" i="1"/>
  <c r="C252" i="6" s="1"/>
  <c r="AU252" i="1"/>
  <c r="B252" i="6"/>
  <c r="BE251" i="1"/>
  <c r="BA251" i="1"/>
  <c r="H251" i="6"/>
  <c r="AZ251" i="1"/>
  <c r="G251" i="6"/>
  <c r="AY251" i="1"/>
  <c r="F251" i="6"/>
  <c r="AX251" i="1"/>
  <c r="E251" i="6"/>
  <c r="AW251" i="1"/>
  <c r="D251" i="6"/>
  <c r="AV251" i="1"/>
  <c r="BC251" i="1" s="1"/>
  <c r="C251" i="6"/>
  <c r="AU251" i="1"/>
  <c r="B251" i="6" s="1"/>
  <c r="BE250" i="1"/>
  <c r="BA250" i="1"/>
  <c r="H250" i="6" s="1"/>
  <c r="AZ250" i="1"/>
  <c r="G250" i="6"/>
  <c r="AY250" i="1"/>
  <c r="F250" i="6" s="1"/>
  <c r="AX250" i="1"/>
  <c r="E250" i="6" s="1"/>
  <c r="AW250" i="1"/>
  <c r="D250" i="6"/>
  <c r="AV250" i="1"/>
  <c r="C250" i="6"/>
  <c r="AU250" i="1"/>
  <c r="BE249" i="1"/>
  <c r="BA249" i="1"/>
  <c r="H249" i="6" s="1"/>
  <c r="AZ249" i="1"/>
  <c r="G249" i="6" s="1"/>
  <c r="AY249" i="1"/>
  <c r="F249" i="6"/>
  <c r="AX249" i="1"/>
  <c r="E249" i="6" s="1"/>
  <c r="AW249" i="1"/>
  <c r="D249" i="6" s="1"/>
  <c r="AV249" i="1"/>
  <c r="AU249" i="1"/>
  <c r="B249" i="6" s="1"/>
  <c r="BE248" i="1"/>
  <c r="BA248" i="1"/>
  <c r="H248" i="6" s="1"/>
  <c r="AZ248" i="1"/>
  <c r="G248" i="6" s="1"/>
  <c r="AY248" i="1"/>
  <c r="F248" i="6"/>
  <c r="F28" i="7" s="1"/>
  <c r="AX248" i="1"/>
  <c r="E248" i="6"/>
  <c r="AW248" i="1"/>
  <c r="D248" i="6"/>
  <c r="AV248" i="1"/>
  <c r="C248" i="6"/>
  <c r="AU248" i="1"/>
  <c r="BC248" i="1" s="1"/>
  <c r="B248" i="6"/>
  <c r="BE247" i="1"/>
  <c r="BA247" i="1"/>
  <c r="H247" i="6" s="1"/>
  <c r="AZ247" i="1"/>
  <c r="G247" i="6" s="1"/>
  <c r="AY247" i="1"/>
  <c r="F247" i="6"/>
  <c r="AX247" i="1"/>
  <c r="E247" i="6"/>
  <c r="AW247" i="1"/>
  <c r="D247" i="6"/>
  <c r="AV247" i="1"/>
  <c r="C247" i="6" s="1"/>
  <c r="AU247" i="1"/>
  <c r="BB247" i="1" s="1"/>
  <c r="B247" i="6"/>
  <c r="BE246" i="1"/>
  <c r="BA246" i="1"/>
  <c r="H246" i="6"/>
  <c r="AZ246" i="1"/>
  <c r="G246" i="6" s="1"/>
  <c r="AY246" i="1"/>
  <c r="F246" i="6"/>
  <c r="AX246" i="1"/>
  <c r="E246" i="6"/>
  <c r="AW246" i="1"/>
  <c r="AV246" i="1"/>
  <c r="C246" i="6" s="1"/>
  <c r="AU246" i="1"/>
  <c r="BE245" i="1"/>
  <c r="BA245" i="1"/>
  <c r="H245" i="6"/>
  <c r="AZ245" i="1"/>
  <c r="G245" i="6"/>
  <c r="AY245" i="1"/>
  <c r="F245" i="6" s="1"/>
  <c r="AX245" i="1"/>
  <c r="E245" i="6" s="1"/>
  <c r="AW245" i="1"/>
  <c r="D245" i="6"/>
  <c r="AV245" i="1"/>
  <c r="AU245" i="1"/>
  <c r="B245" i="6" s="1"/>
  <c r="BE244" i="1"/>
  <c r="BA244" i="1"/>
  <c r="H244" i="6"/>
  <c r="AZ244" i="1"/>
  <c r="G244" i="6"/>
  <c r="AY244" i="1"/>
  <c r="F244" i="6"/>
  <c r="AX244" i="1"/>
  <c r="E244" i="6" s="1"/>
  <c r="AW244" i="1"/>
  <c r="D244" i="6"/>
  <c r="AV244" i="1"/>
  <c r="C244" i="6"/>
  <c r="AU244" i="1"/>
  <c r="BE243" i="1"/>
  <c r="BA243" i="1"/>
  <c r="H243" i="6"/>
  <c r="AZ243" i="1"/>
  <c r="G243" i="6"/>
  <c r="AY243" i="1"/>
  <c r="F243" i="6"/>
  <c r="AX243" i="1"/>
  <c r="E243" i="6"/>
  <c r="AW243" i="1"/>
  <c r="D243" i="6"/>
  <c r="AV243" i="1"/>
  <c r="C243" i="6"/>
  <c r="AU243" i="1"/>
  <c r="BC243" i="1" s="1"/>
  <c r="B243" i="6"/>
  <c r="BE242" i="1"/>
  <c r="BA242" i="1"/>
  <c r="H242" i="6"/>
  <c r="AZ242" i="1"/>
  <c r="G242" i="6"/>
  <c r="AY242" i="1"/>
  <c r="F242" i="6"/>
  <c r="AX242" i="1"/>
  <c r="E242" i="6"/>
  <c r="AW242" i="1"/>
  <c r="D242" i="6"/>
  <c r="AV242" i="1"/>
  <c r="C242" i="6"/>
  <c r="AU242" i="1"/>
  <c r="BE241" i="1"/>
  <c r="BA241" i="1"/>
  <c r="H241" i="6" s="1"/>
  <c r="AZ241" i="1"/>
  <c r="G241" i="6" s="1"/>
  <c r="AY241" i="1"/>
  <c r="F241" i="6"/>
  <c r="AX241" i="1"/>
  <c r="E241" i="6" s="1"/>
  <c r="AW241" i="1"/>
  <c r="D241" i="6" s="1"/>
  <c r="AV241" i="1"/>
  <c r="AU241" i="1"/>
  <c r="B241" i="6" s="1"/>
  <c r="BE240" i="1"/>
  <c r="BA240" i="1"/>
  <c r="H240" i="6"/>
  <c r="AZ240" i="1"/>
  <c r="G240" i="6" s="1"/>
  <c r="AY240" i="1"/>
  <c r="F240" i="6"/>
  <c r="AX240" i="1"/>
  <c r="E240" i="6" s="1"/>
  <c r="AW240" i="1"/>
  <c r="D240" i="6"/>
  <c r="AV240" i="1"/>
  <c r="AU240" i="1"/>
  <c r="B240" i="6"/>
  <c r="BE239" i="1"/>
  <c r="BA239" i="1"/>
  <c r="H239" i="6"/>
  <c r="AZ239" i="1"/>
  <c r="G239" i="6" s="1"/>
  <c r="AY239" i="1"/>
  <c r="F239" i="6" s="1"/>
  <c r="AX239" i="1"/>
  <c r="E239" i="6"/>
  <c r="AW239" i="1"/>
  <c r="D239" i="6" s="1"/>
  <c r="AV239" i="1"/>
  <c r="C239" i="6" s="1"/>
  <c r="AU239" i="1"/>
  <c r="BE238" i="1"/>
  <c r="BA238" i="1"/>
  <c r="H238" i="6"/>
  <c r="AZ238" i="1"/>
  <c r="G238" i="6"/>
  <c r="AY238" i="1"/>
  <c r="F238" i="6"/>
  <c r="AX238" i="1"/>
  <c r="E238" i="6"/>
  <c r="AW238" i="1"/>
  <c r="BB238" i="1"/>
  <c r="AV238" i="1"/>
  <c r="C238" i="6" s="1"/>
  <c r="AU238" i="1"/>
  <c r="B238" i="6"/>
  <c r="BE237" i="1"/>
  <c r="BA237" i="1"/>
  <c r="H237" i="6"/>
  <c r="AZ237" i="1"/>
  <c r="G237" i="6"/>
  <c r="AY237" i="1"/>
  <c r="F237" i="6"/>
  <c r="AX237" i="1"/>
  <c r="E237" i="6"/>
  <c r="AW237" i="1"/>
  <c r="D237" i="6"/>
  <c r="AV237" i="1"/>
  <c r="AU237" i="1"/>
  <c r="B237" i="6" s="1"/>
  <c r="BE236" i="1"/>
  <c r="BA236" i="1"/>
  <c r="H236" i="6" s="1"/>
  <c r="AZ236" i="1"/>
  <c r="G236" i="6" s="1"/>
  <c r="AY236" i="1"/>
  <c r="F236" i="6"/>
  <c r="AX236" i="1"/>
  <c r="E236" i="6"/>
  <c r="AW236" i="1"/>
  <c r="D236" i="6" s="1"/>
  <c r="AV236" i="1"/>
  <c r="C236" i="6"/>
  <c r="AU236" i="1"/>
  <c r="B236" i="6"/>
  <c r="BE235" i="1"/>
  <c r="BA235" i="1"/>
  <c r="H235" i="6"/>
  <c r="AZ235" i="1"/>
  <c r="G235" i="6" s="1"/>
  <c r="AY235" i="1"/>
  <c r="F235" i="6" s="1"/>
  <c r="AX235" i="1"/>
  <c r="E235" i="6"/>
  <c r="AW235" i="1"/>
  <c r="D235" i="6" s="1"/>
  <c r="AV235" i="1"/>
  <c r="C235" i="6" s="1"/>
  <c r="AU235" i="1"/>
  <c r="B235" i="6"/>
  <c r="BE234" i="1"/>
  <c r="BA234" i="1"/>
  <c r="H234" i="6"/>
  <c r="AZ234" i="1"/>
  <c r="G234" i="6" s="1"/>
  <c r="AY234" i="1"/>
  <c r="F234" i="6"/>
  <c r="AX234" i="1"/>
  <c r="E234" i="6" s="1"/>
  <c r="AW234" i="1"/>
  <c r="D234" i="6"/>
  <c r="AV234" i="1"/>
  <c r="C234" i="6" s="1"/>
  <c r="AU234" i="1"/>
  <c r="BB234" i="1" s="1"/>
  <c r="B234" i="6"/>
  <c r="BE233" i="1"/>
  <c r="BA233" i="1"/>
  <c r="H233" i="6"/>
  <c r="AZ233" i="1"/>
  <c r="G233" i="6"/>
  <c r="AY233" i="1"/>
  <c r="F233" i="6" s="1"/>
  <c r="AX233" i="1"/>
  <c r="E233" i="6"/>
  <c r="AW233" i="1"/>
  <c r="D233" i="6" s="1"/>
  <c r="AV233" i="1"/>
  <c r="AU233" i="1"/>
  <c r="B233" i="6" s="1"/>
  <c r="BE232" i="1"/>
  <c r="BA232" i="1"/>
  <c r="H232" i="6"/>
  <c r="AZ232" i="1"/>
  <c r="G232" i="6"/>
  <c r="AY232" i="1"/>
  <c r="F232" i="6"/>
  <c r="AX232" i="1"/>
  <c r="E232" i="6" s="1"/>
  <c r="AW232" i="1"/>
  <c r="D232" i="6" s="1"/>
  <c r="AV232" i="1"/>
  <c r="C232" i="6"/>
  <c r="AU232" i="1"/>
  <c r="BE231" i="1"/>
  <c r="BA231" i="1"/>
  <c r="H231" i="6" s="1"/>
  <c r="AZ231" i="1"/>
  <c r="G231" i="6"/>
  <c r="AY231" i="1"/>
  <c r="F231" i="6" s="1"/>
  <c r="AX231" i="1"/>
  <c r="E231" i="6"/>
  <c r="AW231" i="1"/>
  <c r="D231" i="6" s="1"/>
  <c r="AV231" i="1"/>
  <c r="C231" i="6"/>
  <c r="AU231" i="1"/>
  <c r="B231" i="6"/>
  <c r="BE230" i="1"/>
  <c r="BA230" i="1"/>
  <c r="H230" i="6"/>
  <c r="AZ230" i="1"/>
  <c r="G230" i="6" s="1"/>
  <c r="AY230" i="1"/>
  <c r="F230" i="6" s="1"/>
  <c r="AX230" i="1"/>
  <c r="E230" i="6"/>
  <c r="AW230" i="1"/>
  <c r="AV230" i="1"/>
  <c r="C230" i="6" s="1"/>
  <c r="AU230" i="1"/>
  <c r="BB230" i="1" s="1"/>
  <c r="B230" i="6"/>
  <c r="BE229" i="1"/>
  <c r="BA229" i="1"/>
  <c r="H229" i="6"/>
  <c r="AZ229" i="1"/>
  <c r="G229" i="6" s="1"/>
  <c r="AY229" i="1"/>
  <c r="F229" i="6" s="1"/>
  <c r="AX229" i="1"/>
  <c r="E229" i="6"/>
  <c r="AW229" i="1"/>
  <c r="D229" i="6"/>
  <c r="AV229" i="1"/>
  <c r="AU229" i="1"/>
  <c r="B229" i="6" s="1"/>
  <c r="BE228" i="1"/>
  <c r="BA228" i="1"/>
  <c r="H228" i="6"/>
  <c r="AZ228" i="1"/>
  <c r="G228" i="6"/>
  <c r="AY228" i="1"/>
  <c r="F228" i="6"/>
  <c r="AX228" i="1"/>
  <c r="E228" i="6"/>
  <c r="AW228" i="1"/>
  <c r="D228" i="6"/>
  <c r="AV228" i="1"/>
  <c r="C228" i="6"/>
  <c r="AU228" i="1"/>
  <c r="BE227" i="1"/>
  <c r="BA227" i="1"/>
  <c r="H227" i="6"/>
  <c r="AZ227" i="1"/>
  <c r="G227" i="6" s="1"/>
  <c r="AY227" i="1"/>
  <c r="F227" i="6"/>
  <c r="AX227" i="1"/>
  <c r="E227" i="6" s="1"/>
  <c r="AW227" i="1"/>
  <c r="D227" i="6"/>
  <c r="AV227" i="1"/>
  <c r="BC227" i="1" s="1"/>
  <c r="C227" i="6"/>
  <c r="AU227" i="1"/>
  <c r="B227" i="6" s="1"/>
  <c r="BE226" i="1"/>
  <c r="BA226" i="1"/>
  <c r="H226" i="6" s="1"/>
  <c r="AZ226" i="1"/>
  <c r="G226" i="6"/>
  <c r="AY226" i="1"/>
  <c r="F226" i="6" s="1"/>
  <c r="AX226" i="1"/>
  <c r="E226" i="6" s="1"/>
  <c r="AW226" i="1"/>
  <c r="D226" i="6"/>
  <c r="AV226" i="1"/>
  <c r="C226" i="6"/>
  <c r="AU226" i="1"/>
  <c r="B226" i="6"/>
  <c r="BE225" i="1"/>
  <c r="BA225" i="1"/>
  <c r="H225" i="6" s="1"/>
  <c r="AZ225" i="1"/>
  <c r="G225" i="6"/>
  <c r="AY225" i="1"/>
  <c r="F225" i="6"/>
  <c r="AX225" i="1"/>
  <c r="E225" i="6"/>
  <c r="AW225" i="1"/>
  <c r="D225" i="6" s="1"/>
  <c r="AV225" i="1"/>
  <c r="AU225" i="1"/>
  <c r="BC225" i="1" s="1"/>
  <c r="B225" i="6"/>
  <c r="BE224" i="1"/>
  <c r="BA224" i="1"/>
  <c r="H224" i="6"/>
  <c r="H26" i="7" s="1"/>
  <c r="AZ224" i="1"/>
  <c r="G224" i="6" s="1"/>
  <c r="AY224" i="1"/>
  <c r="F224" i="6"/>
  <c r="AX224" i="1"/>
  <c r="E224" i="6"/>
  <c r="AW224" i="1"/>
  <c r="D224" i="6"/>
  <c r="AV224" i="1"/>
  <c r="C224" i="6" s="1"/>
  <c r="AU224" i="1"/>
  <c r="B224" i="6"/>
  <c r="BC224" i="1"/>
  <c r="BE223" i="1"/>
  <c r="BA223" i="1"/>
  <c r="H223" i="6"/>
  <c r="AZ223" i="1"/>
  <c r="G223" i="6" s="1"/>
  <c r="AY223" i="1"/>
  <c r="F223" i="6"/>
  <c r="AX223" i="1"/>
  <c r="E223" i="6" s="1"/>
  <c r="AW223" i="1"/>
  <c r="D223" i="6"/>
  <c r="AV223" i="1"/>
  <c r="C223" i="6" s="1"/>
  <c r="AU223" i="1"/>
  <c r="B223" i="6"/>
  <c r="BE222" i="1"/>
  <c r="BA222" i="1"/>
  <c r="H222" i="6"/>
  <c r="AZ222" i="1"/>
  <c r="G222" i="6" s="1"/>
  <c r="AY222" i="1"/>
  <c r="F222" i="6"/>
  <c r="AX222" i="1"/>
  <c r="E222" i="6" s="1"/>
  <c r="AW222" i="1"/>
  <c r="AV222" i="1"/>
  <c r="AU222" i="1"/>
  <c r="B222" i="6"/>
  <c r="BE221" i="1"/>
  <c r="BA221" i="1"/>
  <c r="H221" i="6"/>
  <c r="AZ221" i="1"/>
  <c r="G221" i="6"/>
  <c r="AY221" i="1"/>
  <c r="F221" i="6" s="1"/>
  <c r="AX221" i="1"/>
  <c r="E221" i="6"/>
  <c r="AW221" i="1"/>
  <c r="D221" i="6" s="1"/>
  <c r="AV221" i="1"/>
  <c r="AU221" i="1"/>
  <c r="B221" i="6" s="1"/>
  <c r="BE220" i="1"/>
  <c r="BA220" i="1"/>
  <c r="H220" i="6"/>
  <c r="AZ220" i="1"/>
  <c r="G220" i="6"/>
  <c r="AY220" i="1"/>
  <c r="F220" i="6"/>
  <c r="AX220" i="1"/>
  <c r="E220" i="6" s="1"/>
  <c r="AW220" i="1"/>
  <c r="D220" i="6"/>
  <c r="AV220" i="1"/>
  <c r="C220" i="6" s="1"/>
  <c r="AU220" i="1"/>
  <c r="B220" i="6" s="1"/>
  <c r="BE219" i="1"/>
  <c r="BA219" i="1"/>
  <c r="H219" i="6"/>
  <c r="AZ219" i="1"/>
  <c r="G219" i="6"/>
  <c r="AY219" i="1"/>
  <c r="F219" i="6"/>
  <c r="AX219" i="1"/>
  <c r="E219" i="6" s="1"/>
  <c r="AW219" i="1"/>
  <c r="D219" i="6" s="1"/>
  <c r="AV219" i="1"/>
  <c r="C219" i="6"/>
  <c r="AU219" i="1"/>
  <c r="BE218" i="1"/>
  <c r="BA218" i="1"/>
  <c r="H218" i="6"/>
  <c r="AZ218" i="1"/>
  <c r="G218" i="6"/>
  <c r="AY218" i="1"/>
  <c r="F218" i="6"/>
  <c r="AX218" i="1"/>
  <c r="E218" i="6" s="1"/>
  <c r="AW218" i="1"/>
  <c r="D218" i="6"/>
  <c r="AV218" i="1"/>
  <c r="C218" i="6" s="1"/>
  <c r="AU218" i="1"/>
  <c r="B218" i="6" s="1"/>
  <c r="BE217" i="1"/>
  <c r="BA217" i="1"/>
  <c r="H217" i="6"/>
  <c r="AZ217" i="1"/>
  <c r="G217" i="6"/>
  <c r="AY217" i="1"/>
  <c r="F217" i="6"/>
  <c r="AX217" i="1"/>
  <c r="E217" i="6"/>
  <c r="AW217" i="1"/>
  <c r="D217" i="6"/>
  <c r="AV217" i="1"/>
  <c r="AU217" i="1"/>
  <c r="B217" i="6" s="1"/>
  <c r="BE216" i="1"/>
  <c r="BA216" i="1"/>
  <c r="H216" i="6"/>
  <c r="AZ216" i="1"/>
  <c r="G216" i="6"/>
  <c r="AY216" i="1"/>
  <c r="F216" i="6"/>
  <c r="AX216" i="1"/>
  <c r="E216" i="6" s="1"/>
  <c r="AW216" i="1"/>
  <c r="D216" i="6"/>
  <c r="AV216" i="1"/>
  <c r="C216" i="6"/>
  <c r="AU216" i="1"/>
  <c r="BC216" i="1" s="1"/>
  <c r="B216" i="6"/>
  <c r="BE215" i="1"/>
  <c r="BA215" i="1"/>
  <c r="H215" i="6"/>
  <c r="AZ215" i="1"/>
  <c r="G215" i="6"/>
  <c r="AY215" i="1"/>
  <c r="F215" i="6"/>
  <c r="AX215" i="1"/>
  <c r="E215" i="6" s="1"/>
  <c r="AW215" i="1"/>
  <c r="D215" i="6"/>
  <c r="AV215" i="1"/>
  <c r="C215" i="6"/>
  <c r="AU215" i="1"/>
  <c r="BE214" i="1"/>
  <c r="BA214" i="1"/>
  <c r="H214" i="6"/>
  <c r="AZ214" i="1"/>
  <c r="G214" i="6"/>
  <c r="AY214" i="1"/>
  <c r="F214" i="6"/>
  <c r="F25" i="7" s="1"/>
  <c r="AX214" i="1"/>
  <c r="E214" i="6"/>
  <c r="AW214" i="1"/>
  <c r="BC214" i="1"/>
  <c r="AV214" i="1"/>
  <c r="C214" i="6"/>
  <c r="AU214" i="1"/>
  <c r="B214" i="6"/>
  <c r="BE213" i="1"/>
  <c r="BA213" i="1"/>
  <c r="H213" i="6" s="1"/>
  <c r="AZ213" i="1"/>
  <c r="G213" i="6"/>
  <c r="AY213" i="1"/>
  <c r="F213" i="6"/>
  <c r="AX213" i="1"/>
  <c r="E213" i="6"/>
  <c r="AW213" i="1"/>
  <c r="D213" i="6" s="1"/>
  <c r="AV213" i="1"/>
  <c r="AU213" i="1"/>
  <c r="B213" i="6"/>
  <c r="BE212" i="1"/>
  <c r="BA212" i="1"/>
  <c r="H212" i="6"/>
  <c r="AZ212" i="1"/>
  <c r="G212" i="6" s="1"/>
  <c r="AY212" i="1"/>
  <c r="F212" i="6"/>
  <c r="AX212" i="1"/>
  <c r="E212" i="6"/>
  <c r="AW212" i="1"/>
  <c r="D212" i="6"/>
  <c r="AV212" i="1"/>
  <c r="C212" i="6" s="1"/>
  <c r="BB212" i="1"/>
  <c r="AU212" i="1"/>
  <c r="B212" i="6"/>
  <c r="BE211" i="1"/>
  <c r="BA211" i="1"/>
  <c r="H211" i="6" s="1"/>
  <c r="AZ211" i="1"/>
  <c r="G211" i="6"/>
  <c r="AY211" i="1"/>
  <c r="F211" i="6" s="1"/>
  <c r="AX211" i="1"/>
  <c r="E211" i="6"/>
  <c r="AW211" i="1"/>
  <c r="D211" i="6" s="1"/>
  <c r="AV211" i="1"/>
  <c r="BC211" i="1" s="1"/>
  <c r="C211" i="6"/>
  <c r="I211" i="6" s="1"/>
  <c r="AU211" i="1"/>
  <c r="B211" i="6" s="1"/>
  <c r="BE210" i="1"/>
  <c r="BA210" i="1"/>
  <c r="H210" i="6" s="1"/>
  <c r="AZ210" i="1"/>
  <c r="G210" i="6"/>
  <c r="AY210" i="1"/>
  <c r="F210" i="6" s="1"/>
  <c r="AX210" i="1"/>
  <c r="E210" i="6" s="1"/>
  <c r="AW210" i="1"/>
  <c r="D210" i="6"/>
  <c r="AV210" i="1"/>
  <c r="C210" i="6"/>
  <c r="AU210" i="1"/>
  <c r="BE209" i="1"/>
  <c r="BA209" i="1"/>
  <c r="H209" i="6" s="1"/>
  <c r="AZ209" i="1"/>
  <c r="G209" i="6" s="1"/>
  <c r="AY209" i="1"/>
  <c r="F209" i="6"/>
  <c r="AX209" i="1"/>
  <c r="E209" i="6" s="1"/>
  <c r="AW209" i="1"/>
  <c r="D209" i="6" s="1"/>
  <c r="AV209" i="1"/>
  <c r="AU209" i="1"/>
  <c r="B209" i="6" s="1"/>
  <c r="BE208" i="1"/>
  <c r="BA208" i="1"/>
  <c r="H208" i="6"/>
  <c r="AZ208" i="1"/>
  <c r="G208" i="6"/>
  <c r="AY208" i="1"/>
  <c r="F208" i="6"/>
  <c r="AX208" i="1"/>
  <c r="E208" i="6"/>
  <c r="AW208" i="1"/>
  <c r="D208" i="6"/>
  <c r="AV208" i="1"/>
  <c r="C208" i="6"/>
  <c r="AU208" i="1"/>
  <c r="BE207" i="1"/>
  <c r="BA207" i="1"/>
  <c r="H207" i="6" s="1"/>
  <c r="AZ207" i="1"/>
  <c r="G207" i="6" s="1"/>
  <c r="AY207" i="1"/>
  <c r="F207" i="6"/>
  <c r="AX207" i="1"/>
  <c r="E207" i="6"/>
  <c r="AW207" i="1"/>
  <c r="D207" i="6"/>
  <c r="AV207" i="1"/>
  <c r="C207" i="6" s="1"/>
  <c r="AU207" i="1"/>
  <c r="B207" i="6"/>
  <c r="BE206" i="1"/>
  <c r="BA206" i="1"/>
  <c r="H206" i="6"/>
  <c r="AZ206" i="1"/>
  <c r="G206" i="6" s="1"/>
  <c r="AY206" i="1"/>
  <c r="F206" i="6"/>
  <c r="AX206" i="1"/>
  <c r="E206" i="6" s="1"/>
  <c r="AW206" i="1"/>
  <c r="AV206" i="1"/>
  <c r="C206" i="6"/>
  <c r="AU206" i="1"/>
  <c r="B206" i="6" s="1"/>
  <c r="BE205" i="1"/>
  <c r="BA205" i="1"/>
  <c r="H205" i="6"/>
  <c r="AZ205" i="1"/>
  <c r="G205" i="6"/>
  <c r="AY205" i="1"/>
  <c r="F205" i="6"/>
  <c r="AX205" i="1"/>
  <c r="E205" i="6"/>
  <c r="AW205" i="1"/>
  <c r="D205" i="6"/>
  <c r="AV205" i="1"/>
  <c r="AU205" i="1"/>
  <c r="B205" i="6" s="1"/>
  <c r="BE204" i="1"/>
  <c r="BA204" i="1"/>
  <c r="H204" i="6"/>
  <c r="AZ204" i="1"/>
  <c r="G204" i="6"/>
  <c r="AY204" i="1"/>
  <c r="F204" i="6"/>
  <c r="AX204" i="1"/>
  <c r="E204" i="6"/>
  <c r="AW204" i="1"/>
  <c r="D204" i="6"/>
  <c r="AV204" i="1"/>
  <c r="C204" i="6"/>
  <c r="AU204" i="1"/>
  <c r="BE203" i="1"/>
  <c r="BA203" i="1"/>
  <c r="H203" i="6"/>
  <c r="AZ203" i="1"/>
  <c r="G203" i="6"/>
  <c r="AY203" i="1"/>
  <c r="F203" i="6"/>
  <c r="AX203" i="1"/>
  <c r="E203" i="6"/>
  <c r="AW203" i="1"/>
  <c r="D203" i="6"/>
  <c r="AV203" i="1"/>
  <c r="C203" i="6"/>
  <c r="AU203" i="1"/>
  <c r="BC203" i="1" s="1"/>
  <c r="B203" i="6"/>
  <c r="I203" i="6" s="1"/>
  <c r="BE202" i="1"/>
  <c r="BA202" i="1"/>
  <c r="H202" i="6"/>
  <c r="AZ202" i="1"/>
  <c r="G202" i="6" s="1"/>
  <c r="AY202" i="1"/>
  <c r="F202" i="6"/>
  <c r="AX202" i="1"/>
  <c r="E202" i="6" s="1"/>
  <c r="AW202" i="1"/>
  <c r="D202" i="6"/>
  <c r="AV202" i="1"/>
  <c r="C202" i="6" s="1"/>
  <c r="AU202" i="1"/>
  <c r="BB202" i="1" s="1"/>
  <c r="B202" i="6"/>
  <c r="I202" i="6" s="1"/>
  <c r="BE201" i="1"/>
  <c r="BA201" i="1"/>
  <c r="H201" i="6"/>
  <c r="AZ201" i="1"/>
  <c r="AY201" i="1"/>
  <c r="F201" i="6"/>
  <c r="AX201" i="1"/>
  <c r="E201" i="6" s="1"/>
  <c r="AW201" i="1"/>
  <c r="D201" i="6" s="1"/>
  <c r="AV201" i="1"/>
  <c r="AU201" i="1"/>
  <c r="B201" i="6"/>
  <c r="BE200" i="1"/>
  <c r="BA200" i="1"/>
  <c r="H200" i="6" s="1"/>
  <c r="AZ200" i="1"/>
  <c r="G200" i="6" s="1"/>
  <c r="AY200" i="1"/>
  <c r="F200" i="6"/>
  <c r="F24" i="7" s="1"/>
  <c r="AX200" i="1"/>
  <c r="E200" i="6"/>
  <c r="AW200" i="1"/>
  <c r="D200" i="6"/>
  <c r="AV200" i="1"/>
  <c r="C200" i="6"/>
  <c r="AU200" i="1"/>
  <c r="BC200" i="1" s="1"/>
  <c r="B200" i="6"/>
  <c r="BE199" i="1"/>
  <c r="BA199" i="1"/>
  <c r="H199" i="6"/>
  <c r="AZ199" i="1"/>
  <c r="G199" i="6"/>
  <c r="AY199" i="1"/>
  <c r="F199" i="6"/>
  <c r="AX199" i="1"/>
  <c r="E199" i="6"/>
  <c r="AW199" i="1"/>
  <c r="D199" i="6"/>
  <c r="AV199" i="1"/>
  <c r="C199" i="6"/>
  <c r="BB199" i="1"/>
  <c r="AU199" i="1"/>
  <c r="B199" i="6"/>
  <c r="I199" i="6" s="1"/>
  <c r="BE198" i="1"/>
  <c r="BA198" i="1"/>
  <c r="H198" i="6"/>
  <c r="AZ198" i="1"/>
  <c r="G198" i="6" s="1"/>
  <c r="AY198" i="1"/>
  <c r="F198" i="6" s="1"/>
  <c r="AX198" i="1"/>
  <c r="E198" i="6"/>
  <c r="AW198" i="1"/>
  <c r="BC198" i="1" s="1"/>
  <c r="AV198" i="1"/>
  <c r="C198" i="6" s="1"/>
  <c r="AU198" i="1"/>
  <c r="B198" i="6"/>
  <c r="BE197" i="1"/>
  <c r="BA197" i="1"/>
  <c r="H197" i="6"/>
  <c r="AZ197" i="1"/>
  <c r="G197" i="6" s="1"/>
  <c r="AY197" i="1"/>
  <c r="F197" i="6" s="1"/>
  <c r="AX197" i="1"/>
  <c r="E197" i="6"/>
  <c r="AW197" i="1"/>
  <c r="D197" i="6"/>
  <c r="AV197" i="1"/>
  <c r="AU197" i="1"/>
  <c r="B197" i="6" s="1"/>
  <c r="BE196" i="1"/>
  <c r="BA196" i="1"/>
  <c r="H196" i="6"/>
  <c r="AZ196" i="1"/>
  <c r="G196" i="6" s="1"/>
  <c r="AY196" i="1"/>
  <c r="F196" i="6"/>
  <c r="F23" i="7" s="1"/>
  <c r="AX196" i="1"/>
  <c r="E196" i="6" s="1"/>
  <c r="AW196" i="1"/>
  <c r="D196" i="6"/>
  <c r="AV196" i="1"/>
  <c r="C196" i="6"/>
  <c r="AU196" i="1"/>
  <c r="BB196" i="1" s="1"/>
  <c r="B196" i="6"/>
  <c r="BE195" i="1"/>
  <c r="BA195" i="1"/>
  <c r="H195" i="6"/>
  <c r="AZ195" i="1"/>
  <c r="G195" i="6" s="1"/>
  <c r="AY195" i="1"/>
  <c r="F195" i="6"/>
  <c r="AX195" i="1"/>
  <c r="E195" i="6" s="1"/>
  <c r="AW195" i="1"/>
  <c r="D195" i="6"/>
  <c r="AV195" i="1"/>
  <c r="C195" i="6"/>
  <c r="AU195" i="1"/>
  <c r="B195" i="6"/>
  <c r="I195" i="6" s="1"/>
  <c r="BE194" i="1"/>
  <c r="BA194" i="1"/>
  <c r="H194" i="6"/>
  <c r="AZ194" i="1"/>
  <c r="G194" i="6" s="1"/>
  <c r="AY194" i="1"/>
  <c r="F194" i="6"/>
  <c r="AX194" i="1"/>
  <c r="AW194" i="1"/>
  <c r="D194" i="6"/>
  <c r="AV194" i="1"/>
  <c r="C194" i="6"/>
  <c r="AU194" i="1"/>
  <c r="B194" i="6"/>
  <c r="BE193" i="1"/>
  <c r="BA193" i="1"/>
  <c r="H193" i="6" s="1"/>
  <c r="AZ193" i="1"/>
  <c r="G193" i="6"/>
  <c r="AY193" i="1"/>
  <c r="F193" i="6" s="1"/>
  <c r="AX193" i="1"/>
  <c r="E193" i="6"/>
  <c r="AW193" i="1"/>
  <c r="D193" i="6" s="1"/>
  <c r="AV193" i="1"/>
  <c r="AU193" i="1"/>
  <c r="BC193" i="1" s="1"/>
  <c r="B193" i="6"/>
  <c r="BE192" i="1"/>
  <c r="BA192" i="1"/>
  <c r="H192" i="6" s="1"/>
  <c r="AZ192" i="1"/>
  <c r="G192" i="6"/>
  <c r="AY192" i="1"/>
  <c r="F192" i="6"/>
  <c r="AX192" i="1"/>
  <c r="E192" i="6"/>
  <c r="AW192" i="1"/>
  <c r="D192" i="6" s="1"/>
  <c r="AV192" i="1"/>
  <c r="C192" i="6"/>
  <c r="AU192" i="1"/>
  <c r="BE191" i="1"/>
  <c r="BA191" i="1"/>
  <c r="H191" i="6"/>
  <c r="AZ191" i="1"/>
  <c r="G191" i="6" s="1"/>
  <c r="AY191" i="1"/>
  <c r="F191" i="6"/>
  <c r="AX191" i="1"/>
  <c r="E191" i="6" s="1"/>
  <c r="AW191" i="1"/>
  <c r="D191" i="6"/>
  <c r="AV191" i="1"/>
  <c r="C191" i="6" s="1"/>
  <c r="AU191" i="1"/>
  <c r="BE190" i="1"/>
  <c r="BA190" i="1"/>
  <c r="H190" i="6"/>
  <c r="AZ190" i="1"/>
  <c r="G190" i="6"/>
  <c r="AY190" i="1"/>
  <c r="F190" i="6" s="1"/>
  <c r="AX190" i="1"/>
  <c r="E190" i="6"/>
  <c r="AW190" i="1"/>
  <c r="D190" i="6" s="1"/>
  <c r="AV190" i="1"/>
  <c r="C190" i="6"/>
  <c r="AU190" i="1"/>
  <c r="B190" i="6" s="1"/>
  <c r="BE189" i="1"/>
  <c r="BA189" i="1"/>
  <c r="H189" i="6"/>
  <c r="AZ189" i="1"/>
  <c r="G189" i="6" s="1"/>
  <c r="AY189" i="1"/>
  <c r="F189" i="6"/>
  <c r="AX189" i="1"/>
  <c r="E189" i="6"/>
  <c r="AW189" i="1"/>
  <c r="D189" i="6"/>
  <c r="AV189" i="1"/>
  <c r="C189" i="6" s="1"/>
  <c r="AU189" i="1"/>
  <c r="B189" i="6" s="1"/>
  <c r="BE188" i="1"/>
  <c r="BA188" i="1"/>
  <c r="H188" i="6"/>
  <c r="AZ188" i="1"/>
  <c r="G188" i="6" s="1"/>
  <c r="AY188" i="1"/>
  <c r="F188" i="6"/>
  <c r="AX188" i="1"/>
  <c r="E188" i="6"/>
  <c r="AW188" i="1"/>
  <c r="D188" i="6"/>
  <c r="AV188" i="1"/>
  <c r="C188" i="6"/>
  <c r="AU188" i="1"/>
  <c r="BE187" i="1"/>
  <c r="BA187" i="1"/>
  <c r="H187" i="6"/>
  <c r="AZ187" i="1"/>
  <c r="G187" i="6" s="1"/>
  <c r="AY187" i="1"/>
  <c r="F187" i="6"/>
  <c r="AX187" i="1"/>
  <c r="E187" i="6" s="1"/>
  <c r="AW187" i="1"/>
  <c r="D187" i="6"/>
  <c r="AV187" i="1"/>
  <c r="BC187" i="1" s="1"/>
  <c r="C187" i="6"/>
  <c r="AU187" i="1"/>
  <c r="B187" i="6" s="1"/>
  <c r="BE186" i="1"/>
  <c r="BA186" i="1"/>
  <c r="H186" i="6" s="1"/>
  <c r="AZ186" i="1"/>
  <c r="G186" i="6"/>
  <c r="AY186" i="1"/>
  <c r="F186" i="6" s="1"/>
  <c r="AX186" i="1"/>
  <c r="E186" i="6" s="1"/>
  <c r="AW186" i="1"/>
  <c r="D186" i="6"/>
  <c r="AV186" i="1"/>
  <c r="C186" i="6"/>
  <c r="AU186" i="1"/>
  <c r="B186" i="6"/>
  <c r="BE185" i="1"/>
  <c r="BA185" i="1"/>
  <c r="H185" i="6" s="1"/>
  <c r="AZ185" i="1"/>
  <c r="G185" i="6"/>
  <c r="AY185" i="1"/>
  <c r="F185" i="6"/>
  <c r="AX185" i="1"/>
  <c r="E185" i="6"/>
  <c r="AW185" i="1"/>
  <c r="D185" i="6" s="1"/>
  <c r="AV185" i="1"/>
  <c r="C185" i="6" s="1"/>
  <c r="AU185" i="1"/>
  <c r="B185" i="6"/>
  <c r="BE184" i="1"/>
  <c r="BA184" i="1"/>
  <c r="H184" i="6" s="1"/>
  <c r="AZ184" i="1"/>
  <c r="G184" i="6"/>
  <c r="AY184" i="1"/>
  <c r="AX184" i="1"/>
  <c r="E184" i="6"/>
  <c r="AW184" i="1"/>
  <c r="D184" i="6" s="1"/>
  <c r="AV184" i="1"/>
  <c r="C184" i="6"/>
  <c r="AU184" i="1"/>
  <c r="BE183" i="1"/>
  <c r="BA183" i="1"/>
  <c r="H183" i="6"/>
  <c r="AZ183" i="1"/>
  <c r="G183" i="6"/>
  <c r="AY183" i="1"/>
  <c r="F183" i="6"/>
  <c r="AX183" i="1"/>
  <c r="E183" i="6"/>
  <c r="AW183" i="1"/>
  <c r="D183" i="6"/>
  <c r="AV183" i="1"/>
  <c r="C183" i="6"/>
  <c r="AU183" i="1"/>
  <c r="BE182" i="1"/>
  <c r="BA182" i="1"/>
  <c r="H182" i="6"/>
  <c r="AZ182" i="1"/>
  <c r="G182" i="6"/>
  <c r="AY182" i="1"/>
  <c r="F182" i="6" s="1"/>
  <c r="AX182" i="1"/>
  <c r="E182" i="6" s="1"/>
  <c r="AW182" i="1"/>
  <c r="D182" i="6"/>
  <c r="AV182" i="1"/>
  <c r="C182" i="6" s="1"/>
  <c r="AU182" i="1"/>
  <c r="BE181" i="1"/>
  <c r="BA181" i="1"/>
  <c r="H181" i="6" s="1"/>
  <c r="AZ181" i="1"/>
  <c r="G181" i="6"/>
  <c r="AY181" i="1"/>
  <c r="AX181" i="1"/>
  <c r="E181" i="6" s="1"/>
  <c r="AW181" i="1"/>
  <c r="D181" i="6"/>
  <c r="AV181" i="1"/>
  <c r="C181" i="6"/>
  <c r="AU181" i="1"/>
  <c r="BE180" i="1"/>
  <c r="BA180" i="1"/>
  <c r="H180" i="6"/>
  <c r="AZ180" i="1"/>
  <c r="G180" i="6"/>
  <c r="AY180" i="1"/>
  <c r="F180" i="6"/>
  <c r="AX180" i="1"/>
  <c r="E180" i="6"/>
  <c r="AW180" i="1"/>
  <c r="D180" i="6" s="1"/>
  <c r="AV180" i="1"/>
  <c r="C180" i="6"/>
  <c r="AU180" i="1"/>
  <c r="BE179" i="1"/>
  <c r="BA179" i="1"/>
  <c r="H179" i="6"/>
  <c r="AZ179" i="1"/>
  <c r="G179" i="6" s="1"/>
  <c r="AY179" i="1"/>
  <c r="F179" i="6"/>
  <c r="AX179" i="1"/>
  <c r="E179" i="6" s="1"/>
  <c r="AW179" i="1"/>
  <c r="D179" i="6"/>
  <c r="AV179" i="1"/>
  <c r="C179" i="6" s="1"/>
  <c r="AU179" i="1"/>
  <c r="BE178" i="1"/>
  <c r="BA178" i="1"/>
  <c r="AZ178" i="1"/>
  <c r="G178" i="6"/>
  <c r="AY178" i="1"/>
  <c r="F178" i="6" s="1"/>
  <c r="AX178" i="1"/>
  <c r="E178" i="6"/>
  <c r="AW178" i="1"/>
  <c r="D178" i="6" s="1"/>
  <c r="AV178" i="1"/>
  <c r="AU178" i="1"/>
  <c r="BE177" i="1"/>
  <c r="BA177" i="1"/>
  <c r="H177" i="6"/>
  <c r="AZ177" i="1"/>
  <c r="G177" i="6" s="1"/>
  <c r="AY177" i="1"/>
  <c r="F177" i="6"/>
  <c r="AX177" i="1"/>
  <c r="AW177" i="1"/>
  <c r="D177" i="6"/>
  <c r="AV177" i="1"/>
  <c r="C177" i="6" s="1"/>
  <c r="AU177" i="1"/>
  <c r="B177" i="6" s="1"/>
  <c r="BE176" i="1"/>
  <c r="BA176" i="1"/>
  <c r="H176" i="6" s="1"/>
  <c r="AZ176" i="1"/>
  <c r="G176" i="6"/>
  <c r="AY176" i="1"/>
  <c r="F176" i="6" s="1"/>
  <c r="AX176" i="1"/>
  <c r="E176" i="6"/>
  <c r="AW176" i="1"/>
  <c r="D176" i="6"/>
  <c r="AV176" i="1"/>
  <c r="C176" i="6"/>
  <c r="AU176" i="1"/>
  <c r="B176" i="6" s="1"/>
  <c r="BE175" i="1"/>
  <c r="BA175" i="1"/>
  <c r="H175" i="6"/>
  <c r="AZ175" i="1"/>
  <c r="G175" i="6"/>
  <c r="AY175" i="1"/>
  <c r="F175" i="6"/>
  <c r="AX175" i="1"/>
  <c r="E175" i="6"/>
  <c r="AW175" i="1"/>
  <c r="D175" i="6"/>
  <c r="AV175" i="1"/>
  <c r="C175" i="6"/>
  <c r="AU175" i="1"/>
  <c r="BE174" i="1"/>
  <c r="BA174" i="1"/>
  <c r="H174" i="6"/>
  <c r="AZ174" i="1"/>
  <c r="G174" i="6"/>
  <c r="AY174" i="1"/>
  <c r="F174" i="6"/>
  <c r="AX174" i="1"/>
  <c r="E174" i="6"/>
  <c r="AW174" i="1"/>
  <c r="D174" i="6"/>
  <c r="AV174" i="1"/>
  <c r="C174" i="6"/>
  <c r="AU174" i="1"/>
  <c r="BE173" i="1"/>
  <c r="BA173" i="1"/>
  <c r="H173" i="6" s="1"/>
  <c r="AZ173" i="1"/>
  <c r="G173" i="6" s="1"/>
  <c r="AY173" i="1"/>
  <c r="F173" i="6"/>
  <c r="AX173" i="1"/>
  <c r="E173" i="6" s="1"/>
  <c r="AW173" i="1"/>
  <c r="D173" i="6"/>
  <c r="AV173" i="1"/>
  <c r="C173" i="6" s="1"/>
  <c r="AU173" i="1"/>
  <c r="BE172" i="1"/>
  <c r="BA172" i="1"/>
  <c r="AZ172" i="1"/>
  <c r="G172" i="6"/>
  <c r="AY172" i="1"/>
  <c r="F172" i="6"/>
  <c r="AX172" i="1"/>
  <c r="E172" i="6"/>
  <c r="AW172" i="1"/>
  <c r="D172" i="6"/>
  <c r="AV172" i="1"/>
  <c r="C172" i="6"/>
  <c r="AU172" i="1"/>
  <c r="BE171" i="1"/>
  <c r="BA171" i="1"/>
  <c r="H171" i="6"/>
  <c r="AZ171" i="1"/>
  <c r="G171" i="6" s="1"/>
  <c r="AY171" i="1"/>
  <c r="F171" i="6"/>
  <c r="AX171" i="1"/>
  <c r="E171" i="6" s="1"/>
  <c r="AW171" i="1"/>
  <c r="D171" i="6"/>
  <c r="AV171" i="1"/>
  <c r="C171" i="6" s="1"/>
  <c r="AU171" i="1"/>
  <c r="BE170" i="1"/>
  <c r="BA170" i="1"/>
  <c r="H170" i="6" s="1"/>
  <c r="AZ170" i="1"/>
  <c r="G170" i="6"/>
  <c r="AY170" i="1"/>
  <c r="F170" i="6" s="1"/>
  <c r="AX170" i="1"/>
  <c r="E170" i="6"/>
  <c r="AW170" i="1"/>
  <c r="D170" i="6"/>
  <c r="AV170" i="1"/>
  <c r="C170" i="6"/>
  <c r="AU170" i="1"/>
  <c r="BE169" i="1"/>
  <c r="BA169" i="1"/>
  <c r="H169" i="6"/>
  <c r="AZ169" i="1"/>
  <c r="G169" i="6"/>
  <c r="AY169" i="1"/>
  <c r="F169" i="6"/>
  <c r="AX169" i="1"/>
  <c r="E169" i="6" s="1"/>
  <c r="AW169" i="1"/>
  <c r="D169" i="6" s="1"/>
  <c r="AV169" i="1"/>
  <c r="C169" i="6"/>
  <c r="AU169" i="1"/>
  <c r="BE168" i="1"/>
  <c r="BA168" i="1"/>
  <c r="H168" i="6"/>
  <c r="AZ168" i="1"/>
  <c r="G168" i="6" s="1"/>
  <c r="AY168" i="1"/>
  <c r="F168" i="6"/>
  <c r="AX168" i="1"/>
  <c r="E168" i="6" s="1"/>
  <c r="AW168" i="1"/>
  <c r="D168" i="6"/>
  <c r="AV168" i="1"/>
  <c r="AU168" i="1"/>
  <c r="BE167" i="1"/>
  <c r="BA167" i="1"/>
  <c r="H167" i="6" s="1"/>
  <c r="AZ167" i="1"/>
  <c r="G167" i="6"/>
  <c r="AY167" i="1"/>
  <c r="F167" i="6" s="1"/>
  <c r="AX167" i="1"/>
  <c r="E167" i="6"/>
  <c r="AW167" i="1"/>
  <c r="D167" i="6"/>
  <c r="AV167" i="1"/>
  <c r="C167" i="6"/>
  <c r="AU167" i="1"/>
  <c r="BE166" i="1"/>
  <c r="BA166" i="1"/>
  <c r="H166" i="6"/>
  <c r="AZ166" i="1"/>
  <c r="G166" i="6"/>
  <c r="AY166" i="1"/>
  <c r="F166" i="6"/>
  <c r="AX166" i="1"/>
  <c r="E166" i="6" s="1"/>
  <c r="AW166" i="1"/>
  <c r="D166" i="6"/>
  <c r="AV166" i="1"/>
  <c r="AU166" i="1"/>
  <c r="BE165" i="1"/>
  <c r="BA165" i="1"/>
  <c r="H165" i="6" s="1"/>
  <c r="AZ165" i="1"/>
  <c r="G165" i="6"/>
  <c r="AY165" i="1"/>
  <c r="F165" i="6" s="1"/>
  <c r="AX165" i="1"/>
  <c r="E165" i="6"/>
  <c r="AW165" i="1"/>
  <c r="D165" i="6"/>
  <c r="AV165" i="1"/>
  <c r="C165" i="6"/>
  <c r="AU165" i="1"/>
  <c r="BE164" i="1"/>
  <c r="BA164" i="1"/>
  <c r="H164" i="6"/>
  <c r="AZ164" i="1"/>
  <c r="G164" i="6"/>
  <c r="AY164" i="1"/>
  <c r="F164" i="6"/>
  <c r="AX164" i="1"/>
  <c r="E164" i="6" s="1"/>
  <c r="AW164" i="1"/>
  <c r="D164" i="6" s="1"/>
  <c r="AV164" i="1"/>
  <c r="C164" i="6"/>
  <c r="AU164" i="1"/>
  <c r="BE163" i="1"/>
  <c r="BA163" i="1"/>
  <c r="H163" i="6" s="1"/>
  <c r="AZ163" i="1"/>
  <c r="G163" i="6"/>
  <c r="AY163" i="1"/>
  <c r="F163" i="6"/>
  <c r="AX163" i="1"/>
  <c r="E163" i="6"/>
  <c r="AW163" i="1"/>
  <c r="D163" i="6" s="1"/>
  <c r="AV163" i="1"/>
  <c r="C163" i="6"/>
  <c r="AU163" i="1"/>
  <c r="BE162" i="1"/>
  <c r="BA162" i="1"/>
  <c r="H162" i="6" s="1"/>
  <c r="AZ162" i="1"/>
  <c r="G162" i="6"/>
  <c r="AY162" i="1"/>
  <c r="F162" i="6"/>
  <c r="AX162" i="1"/>
  <c r="E162" i="6"/>
  <c r="AW162" i="1"/>
  <c r="D162" i="6" s="1"/>
  <c r="AV162" i="1"/>
  <c r="C162" i="6"/>
  <c r="AU162" i="1"/>
  <c r="BE161" i="1"/>
  <c r="BA161" i="1"/>
  <c r="H161" i="6"/>
  <c r="AZ161" i="1"/>
  <c r="G161" i="6" s="1"/>
  <c r="AY161" i="1"/>
  <c r="F161" i="6"/>
  <c r="AX161" i="1"/>
  <c r="AW161" i="1"/>
  <c r="D161" i="6" s="1"/>
  <c r="AV161" i="1"/>
  <c r="AU161" i="1"/>
  <c r="B161" i="6"/>
  <c r="BE160" i="1"/>
  <c r="BA160" i="1"/>
  <c r="H160" i="6"/>
  <c r="AZ160" i="1"/>
  <c r="G160" i="6" s="1"/>
  <c r="AY160" i="1"/>
  <c r="F160" i="6" s="1"/>
  <c r="AX160" i="1"/>
  <c r="E160" i="6"/>
  <c r="AW160" i="1"/>
  <c r="AV160" i="1"/>
  <c r="C160" i="6" s="1"/>
  <c r="AU160" i="1"/>
  <c r="BE159" i="1"/>
  <c r="BA159" i="1"/>
  <c r="H159" i="6"/>
  <c r="AZ159" i="1"/>
  <c r="G159" i="6"/>
  <c r="AY159" i="1"/>
  <c r="F159" i="6" s="1"/>
  <c r="AX159" i="1"/>
  <c r="E159" i="6"/>
  <c r="AW159" i="1"/>
  <c r="D159" i="6" s="1"/>
  <c r="AV159" i="1"/>
  <c r="C159" i="6"/>
  <c r="AU159" i="1"/>
  <c r="B159" i="6" s="1"/>
  <c r="BE158" i="1"/>
  <c r="BA158" i="1"/>
  <c r="H158" i="6"/>
  <c r="AZ158" i="1"/>
  <c r="G158" i="6" s="1"/>
  <c r="AY158" i="1"/>
  <c r="F158" i="6"/>
  <c r="AX158" i="1"/>
  <c r="E158" i="6" s="1"/>
  <c r="AW158" i="1"/>
  <c r="D158" i="6"/>
  <c r="AV158" i="1"/>
  <c r="AU158" i="1"/>
  <c r="B158" i="6" s="1"/>
  <c r="BE157" i="1"/>
  <c r="BA157" i="1"/>
  <c r="H157" i="6" s="1"/>
  <c r="AZ157" i="1"/>
  <c r="G157" i="6"/>
  <c r="AY157" i="1"/>
  <c r="F157" i="6" s="1"/>
  <c r="AX157" i="1"/>
  <c r="E157" i="6" s="1"/>
  <c r="AW157" i="1"/>
  <c r="D157" i="6"/>
  <c r="AV157" i="1"/>
  <c r="C157" i="6"/>
  <c r="AU157" i="1"/>
  <c r="BE156" i="1"/>
  <c r="BA156" i="1"/>
  <c r="H156" i="6" s="1"/>
  <c r="AZ156" i="1"/>
  <c r="G156" i="6"/>
  <c r="AY156" i="1"/>
  <c r="F156" i="6" s="1"/>
  <c r="AX156" i="1"/>
  <c r="E156" i="6"/>
  <c r="AW156" i="1"/>
  <c r="AV156" i="1"/>
  <c r="C156" i="6"/>
  <c r="AU156" i="1"/>
  <c r="BE155" i="1"/>
  <c r="BA155" i="1"/>
  <c r="H155" i="6"/>
  <c r="AZ155" i="1"/>
  <c r="G155" i="6" s="1"/>
  <c r="AY155" i="1"/>
  <c r="F155" i="6"/>
  <c r="AX155" i="1"/>
  <c r="E155" i="6" s="1"/>
  <c r="AW155" i="1"/>
  <c r="D155" i="6"/>
  <c r="AV155" i="1"/>
  <c r="C155" i="6" s="1"/>
  <c r="AU155" i="1"/>
  <c r="BE154" i="1"/>
  <c r="BA154" i="1"/>
  <c r="AZ154" i="1"/>
  <c r="G154" i="6"/>
  <c r="AY154" i="1"/>
  <c r="F154" i="6" s="1"/>
  <c r="AX154" i="1"/>
  <c r="E154" i="6"/>
  <c r="AW154" i="1"/>
  <c r="D154" i="6"/>
  <c r="AV154" i="1"/>
  <c r="C154" i="6"/>
  <c r="AU154" i="1"/>
  <c r="BE153" i="1"/>
  <c r="BA153" i="1"/>
  <c r="H153" i="6"/>
  <c r="AZ153" i="1"/>
  <c r="G153" i="6"/>
  <c r="AY153" i="1"/>
  <c r="F153" i="6"/>
  <c r="AX153" i="1"/>
  <c r="E153" i="6" s="1"/>
  <c r="AW153" i="1"/>
  <c r="D153" i="6" s="1"/>
  <c r="AV153" i="1"/>
  <c r="C153" i="6"/>
  <c r="I153" i="6" s="1"/>
  <c r="AU153" i="1"/>
  <c r="B153" i="6" s="1"/>
  <c r="BE152" i="1"/>
  <c r="BA152" i="1"/>
  <c r="H152" i="6" s="1"/>
  <c r="AZ152" i="1"/>
  <c r="G152" i="6"/>
  <c r="AY152" i="1"/>
  <c r="F152" i="6" s="1"/>
  <c r="AX152" i="1"/>
  <c r="E152" i="6"/>
  <c r="AW152" i="1"/>
  <c r="D152" i="6" s="1"/>
  <c r="AV152" i="1"/>
  <c r="C152" i="6"/>
  <c r="AU152" i="1"/>
  <c r="BE151" i="1"/>
  <c r="BA151" i="1"/>
  <c r="H151" i="6"/>
  <c r="AZ151" i="1"/>
  <c r="G151" i="6" s="1"/>
  <c r="AY151" i="1"/>
  <c r="F151" i="6"/>
  <c r="AX151" i="1"/>
  <c r="E151" i="6" s="1"/>
  <c r="AW151" i="1"/>
  <c r="D151" i="6"/>
  <c r="AV151" i="1"/>
  <c r="AU151" i="1"/>
  <c r="BE150" i="1"/>
  <c r="BA150" i="1"/>
  <c r="H150" i="6" s="1"/>
  <c r="AZ150" i="1"/>
  <c r="G150" i="6"/>
  <c r="AY150" i="1"/>
  <c r="F150" i="6" s="1"/>
  <c r="AX150" i="1"/>
  <c r="E150" i="6"/>
  <c r="AW150" i="1"/>
  <c r="D150" i="6"/>
  <c r="AV150" i="1"/>
  <c r="C150" i="6"/>
  <c r="AU150" i="1"/>
  <c r="B150" i="6" s="1"/>
  <c r="BE149" i="1"/>
  <c r="BA149" i="1"/>
  <c r="H149" i="6"/>
  <c r="AZ149" i="1"/>
  <c r="G149" i="6"/>
  <c r="AY149" i="1"/>
  <c r="F149" i="6"/>
  <c r="AX149" i="1"/>
  <c r="E149" i="6"/>
  <c r="AW149" i="1"/>
  <c r="D149" i="6"/>
  <c r="AV149" i="1"/>
  <c r="C149" i="6" s="1"/>
  <c r="AU149" i="1"/>
  <c r="BE148" i="1"/>
  <c r="BA148" i="1"/>
  <c r="H148" i="6" s="1"/>
  <c r="AZ148" i="1"/>
  <c r="G148" i="6"/>
  <c r="AY148" i="1"/>
  <c r="F148" i="6" s="1"/>
  <c r="AX148" i="1"/>
  <c r="E148" i="6" s="1"/>
  <c r="AW148" i="1"/>
  <c r="BB148" i="1"/>
  <c r="AV148" i="1"/>
  <c r="C148" i="6"/>
  <c r="AU148" i="1"/>
  <c r="B148" i="6"/>
  <c r="BE147" i="1"/>
  <c r="BA147" i="1"/>
  <c r="H147" i="6"/>
  <c r="AZ147" i="1"/>
  <c r="G147" i="6" s="1"/>
  <c r="AY147" i="1"/>
  <c r="F147" i="6"/>
  <c r="AX147" i="1"/>
  <c r="E147" i="6" s="1"/>
  <c r="AW147" i="1"/>
  <c r="AV147" i="1"/>
  <c r="C147" i="6" s="1"/>
  <c r="AU147" i="1"/>
  <c r="BE146" i="1"/>
  <c r="BA146" i="1"/>
  <c r="H146" i="6" s="1"/>
  <c r="AZ146" i="1"/>
  <c r="G146" i="6"/>
  <c r="AY146" i="1"/>
  <c r="F146" i="6" s="1"/>
  <c r="AX146" i="1"/>
  <c r="E146" i="6"/>
  <c r="AW146" i="1"/>
  <c r="D146" i="6" s="1"/>
  <c r="AV146" i="1"/>
  <c r="C146" i="6"/>
  <c r="AU146" i="1"/>
  <c r="BE145" i="1"/>
  <c r="BA145" i="1"/>
  <c r="H145" i="6" s="1"/>
  <c r="AZ145" i="1"/>
  <c r="G145" i="6"/>
  <c r="AY145" i="1"/>
  <c r="F145" i="6" s="1"/>
  <c r="AX145" i="1"/>
  <c r="E145" i="6"/>
  <c r="AW145" i="1"/>
  <c r="AV145" i="1"/>
  <c r="C145" i="6"/>
  <c r="AU145" i="1"/>
  <c r="B145" i="6" s="1"/>
  <c r="BE144" i="1"/>
  <c r="BA144" i="1"/>
  <c r="H144" i="6"/>
  <c r="AZ144" i="1"/>
  <c r="G144" i="6"/>
  <c r="AY144" i="1"/>
  <c r="F144" i="6"/>
  <c r="AX144" i="1"/>
  <c r="E144" i="6"/>
  <c r="AW144" i="1"/>
  <c r="D144" i="6" s="1"/>
  <c r="AV144" i="1"/>
  <c r="C144" i="6" s="1"/>
  <c r="AU144" i="1"/>
  <c r="BE143" i="1"/>
  <c r="BA143" i="1"/>
  <c r="H143" i="6" s="1"/>
  <c r="AZ143" i="1"/>
  <c r="G143" i="6" s="1"/>
  <c r="AY143" i="1"/>
  <c r="F143" i="6"/>
  <c r="AX143" i="1"/>
  <c r="E143" i="6"/>
  <c r="AW143" i="1"/>
  <c r="D143" i="6"/>
  <c r="AV143" i="1"/>
  <c r="C143" i="6"/>
  <c r="AU143" i="1"/>
  <c r="BE142" i="1"/>
  <c r="BA142" i="1"/>
  <c r="H142" i="6"/>
  <c r="AZ142" i="1"/>
  <c r="G142" i="6"/>
  <c r="AY142" i="1"/>
  <c r="F142" i="6" s="1"/>
  <c r="AX142" i="1"/>
  <c r="E142" i="6"/>
  <c r="AW142" i="1"/>
  <c r="AV142" i="1"/>
  <c r="C142" i="6"/>
  <c r="AU142" i="1"/>
  <c r="BE141" i="1"/>
  <c r="BA141" i="1"/>
  <c r="H141" i="6"/>
  <c r="AZ141" i="1"/>
  <c r="G141" i="6"/>
  <c r="AY141" i="1"/>
  <c r="F141" i="6"/>
  <c r="AX141" i="1"/>
  <c r="E141" i="6" s="1"/>
  <c r="AW141" i="1"/>
  <c r="D141" i="6" s="1"/>
  <c r="AV141" i="1"/>
  <c r="C141" i="6" s="1"/>
  <c r="AU141" i="1"/>
  <c r="BE140" i="1"/>
  <c r="BA140" i="1"/>
  <c r="H140" i="6" s="1"/>
  <c r="AZ140" i="1"/>
  <c r="G140" i="6"/>
  <c r="AY140" i="1"/>
  <c r="F140" i="6" s="1"/>
  <c r="AX140" i="1"/>
  <c r="E140" i="6"/>
  <c r="AW140" i="1"/>
  <c r="D140" i="6" s="1"/>
  <c r="AV140" i="1"/>
  <c r="C140" i="6" s="1"/>
  <c r="AU140" i="1"/>
  <c r="BE139" i="1"/>
  <c r="BA139" i="1"/>
  <c r="AZ139" i="1"/>
  <c r="G139" i="6" s="1"/>
  <c r="AY139" i="1"/>
  <c r="F139" i="6"/>
  <c r="AX139" i="1"/>
  <c r="E139" i="6" s="1"/>
  <c r="AW139" i="1"/>
  <c r="D139" i="6"/>
  <c r="AV139" i="1"/>
  <c r="AU139" i="1"/>
  <c r="B139" i="6"/>
  <c r="BE138" i="1"/>
  <c r="BA138" i="1"/>
  <c r="H138" i="6"/>
  <c r="AZ138" i="1"/>
  <c r="G138" i="6"/>
  <c r="AY138" i="1"/>
  <c r="F138" i="6"/>
  <c r="AX138" i="1"/>
  <c r="E138" i="6"/>
  <c r="AW138" i="1"/>
  <c r="D138" i="6"/>
  <c r="AV138" i="1"/>
  <c r="C138" i="6"/>
  <c r="AU138" i="1"/>
  <c r="B138" i="6" s="1"/>
  <c r="BE137" i="1"/>
  <c r="BA137" i="1"/>
  <c r="H137" i="6"/>
  <c r="AZ137" i="1"/>
  <c r="G137" i="6"/>
  <c r="AY137" i="1"/>
  <c r="F137" i="6"/>
  <c r="AX137" i="1"/>
  <c r="E137" i="6" s="1"/>
  <c r="AW137" i="1"/>
  <c r="D137" i="6"/>
  <c r="AV137" i="1"/>
  <c r="AU137" i="1"/>
  <c r="B137" i="6"/>
  <c r="BE136" i="1"/>
  <c r="BA136" i="1"/>
  <c r="H136" i="6" s="1"/>
  <c r="AZ136" i="1"/>
  <c r="G136" i="6"/>
  <c r="AY136" i="1"/>
  <c r="F136" i="6"/>
  <c r="AX136" i="1"/>
  <c r="E136" i="6"/>
  <c r="AW136" i="1"/>
  <c r="D136" i="6" s="1"/>
  <c r="AV136" i="1"/>
  <c r="AU136" i="1"/>
  <c r="BE135" i="1"/>
  <c r="BA135" i="1"/>
  <c r="H135" i="6" s="1"/>
  <c r="AZ135" i="1"/>
  <c r="G135" i="6" s="1"/>
  <c r="AY135" i="1"/>
  <c r="F135" i="6"/>
  <c r="AX135" i="1"/>
  <c r="E135" i="6"/>
  <c r="AW135" i="1"/>
  <c r="D135" i="6"/>
  <c r="AV135" i="1"/>
  <c r="C135" i="6" s="1"/>
  <c r="AU135" i="1"/>
  <c r="BE134" i="1"/>
  <c r="BA134" i="1"/>
  <c r="H134" i="6"/>
  <c r="AZ134" i="1"/>
  <c r="G134" i="6"/>
  <c r="AY134" i="1"/>
  <c r="F134" i="6"/>
  <c r="AX134" i="1"/>
  <c r="E134" i="6"/>
  <c r="AW134" i="1"/>
  <c r="D134" i="6"/>
  <c r="AV134" i="1"/>
  <c r="AU134" i="1"/>
  <c r="B134" i="6" s="1"/>
  <c r="BE133" i="1"/>
  <c r="BA133" i="1"/>
  <c r="H133" i="6"/>
  <c r="AZ133" i="1"/>
  <c r="G133" i="6"/>
  <c r="AY133" i="1"/>
  <c r="F133" i="6"/>
  <c r="AX133" i="1"/>
  <c r="E133" i="6" s="1"/>
  <c r="AW133" i="1"/>
  <c r="AV133" i="1"/>
  <c r="AU133" i="1"/>
  <c r="B133" i="6"/>
  <c r="BE132" i="1"/>
  <c r="BA132" i="1"/>
  <c r="H132" i="6" s="1"/>
  <c r="AZ132" i="1"/>
  <c r="G132" i="6"/>
  <c r="AY132" i="1"/>
  <c r="F132" i="6"/>
  <c r="AX132" i="1"/>
  <c r="E132" i="6"/>
  <c r="AW132" i="1"/>
  <c r="D132" i="6" s="1"/>
  <c r="AV132" i="1"/>
  <c r="C132" i="6"/>
  <c r="AU132" i="1"/>
  <c r="BE131" i="1"/>
  <c r="BA131" i="1"/>
  <c r="H131" i="6"/>
  <c r="AZ131" i="1"/>
  <c r="G131" i="6" s="1"/>
  <c r="AY131" i="1"/>
  <c r="F131" i="6"/>
  <c r="AX131" i="1"/>
  <c r="E131" i="6"/>
  <c r="AW131" i="1"/>
  <c r="D131" i="6"/>
  <c r="AV131" i="1"/>
  <c r="C131" i="6" s="1"/>
  <c r="AU131" i="1"/>
  <c r="B131" i="6" s="1"/>
  <c r="BC131" i="1"/>
  <c r="BE130" i="1"/>
  <c r="BA130" i="1"/>
  <c r="H130" i="6" s="1"/>
  <c r="AZ130" i="1"/>
  <c r="G130" i="6"/>
  <c r="AY130" i="1"/>
  <c r="F130" i="6" s="1"/>
  <c r="AX130" i="1"/>
  <c r="E130" i="6"/>
  <c r="AW130" i="1"/>
  <c r="D130" i="6" s="1"/>
  <c r="AV130" i="1"/>
  <c r="C130" i="6"/>
  <c r="AU130" i="1"/>
  <c r="B130" i="6" s="1"/>
  <c r="BE129" i="1"/>
  <c r="BA129" i="1"/>
  <c r="H129" i="6"/>
  <c r="AZ129" i="1"/>
  <c r="G129" i="6" s="1"/>
  <c r="AY129" i="1"/>
  <c r="F129" i="6" s="1"/>
  <c r="AX129" i="1"/>
  <c r="E129" i="6" s="1"/>
  <c r="AW129" i="1"/>
  <c r="D129" i="6"/>
  <c r="AV129" i="1"/>
  <c r="C129" i="6"/>
  <c r="AU129" i="1"/>
  <c r="BE128" i="1"/>
  <c r="BA128" i="1"/>
  <c r="H128" i="6"/>
  <c r="AZ128" i="1"/>
  <c r="G128" i="6"/>
  <c r="AY128" i="1"/>
  <c r="F128" i="6"/>
  <c r="AX128" i="1"/>
  <c r="E128" i="6" s="1"/>
  <c r="AW128" i="1"/>
  <c r="D128" i="6"/>
  <c r="AV128" i="1"/>
  <c r="C128" i="6"/>
  <c r="AU128" i="1"/>
  <c r="B128" i="6"/>
  <c r="BE127" i="1"/>
  <c r="BA127" i="1"/>
  <c r="H127" i="6" s="1"/>
  <c r="AZ127" i="1"/>
  <c r="G127" i="6"/>
  <c r="AY127" i="1"/>
  <c r="F127" i="6"/>
  <c r="AX127" i="1"/>
  <c r="E127" i="6"/>
  <c r="AW127" i="1"/>
  <c r="D127" i="6"/>
  <c r="AV127" i="1"/>
  <c r="C127" i="6"/>
  <c r="AU127" i="1"/>
  <c r="BE126" i="1"/>
  <c r="BA126" i="1"/>
  <c r="H126" i="6" s="1"/>
  <c r="AZ126" i="1"/>
  <c r="AY126" i="1"/>
  <c r="F126" i="6" s="1"/>
  <c r="AX126" i="1"/>
  <c r="E126" i="6"/>
  <c r="AW126" i="1"/>
  <c r="D126" i="6" s="1"/>
  <c r="AV126" i="1"/>
  <c r="C126" i="6"/>
  <c r="AU126" i="1"/>
  <c r="B126" i="6" s="1"/>
  <c r="BE125" i="1"/>
  <c r="BA125" i="1"/>
  <c r="H125" i="6" s="1"/>
  <c r="AZ125" i="1"/>
  <c r="G125" i="6" s="1"/>
  <c r="AY125" i="1"/>
  <c r="F125" i="6"/>
  <c r="AX125" i="1"/>
  <c r="E125" i="6"/>
  <c r="AW125" i="1"/>
  <c r="D125" i="6"/>
  <c r="AV125" i="1"/>
  <c r="C125" i="6" s="1"/>
  <c r="AU125" i="1"/>
  <c r="B125" i="6"/>
  <c r="BE124" i="1"/>
  <c r="BA124" i="1"/>
  <c r="H124" i="6"/>
  <c r="AZ124" i="1"/>
  <c r="G124" i="6"/>
  <c r="AY124" i="1"/>
  <c r="F124" i="6"/>
  <c r="AX124" i="1"/>
  <c r="E124" i="6"/>
  <c r="AW124" i="1"/>
  <c r="D124" i="6"/>
  <c r="AV124" i="1"/>
  <c r="C124" i="6"/>
  <c r="AU124" i="1"/>
  <c r="BE123" i="1"/>
  <c r="BA123" i="1"/>
  <c r="H123" i="6"/>
  <c r="AZ123" i="1"/>
  <c r="G123" i="6"/>
  <c r="AY123" i="1"/>
  <c r="F123" i="6"/>
  <c r="AX123" i="1"/>
  <c r="E123" i="6"/>
  <c r="AW123" i="1"/>
  <c r="D123" i="6"/>
  <c r="AV123" i="1"/>
  <c r="C123" i="6"/>
  <c r="AU123" i="1"/>
  <c r="BE122" i="1"/>
  <c r="BA122" i="1"/>
  <c r="H122" i="6"/>
  <c r="AZ122" i="1"/>
  <c r="G122" i="6" s="1"/>
  <c r="AY122" i="1"/>
  <c r="F122" i="6"/>
  <c r="AX122" i="1"/>
  <c r="E122" i="6" s="1"/>
  <c r="AW122" i="1"/>
  <c r="D122" i="6"/>
  <c r="AV122" i="1"/>
  <c r="AU122" i="1"/>
  <c r="B122" i="6"/>
  <c r="BE121" i="1"/>
  <c r="BA121" i="1"/>
  <c r="H121" i="6"/>
  <c r="AZ121" i="1"/>
  <c r="G121" i="6"/>
  <c r="AY121" i="1"/>
  <c r="F121" i="6"/>
  <c r="AX121" i="1"/>
  <c r="E121" i="6"/>
  <c r="AW121" i="1"/>
  <c r="AV121" i="1"/>
  <c r="AU121" i="1"/>
  <c r="B121" i="6" s="1"/>
  <c r="BE120" i="1"/>
  <c r="BA120" i="1"/>
  <c r="H120" i="6" s="1"/>
  <c r="AZ120" i="1"/>
  <c r="G120" i="6" s="1"/>
  <c r="AY120" i="1"/>
  <c r="F120" i="6"/>
  <c r="AX120" i="1"/>
  <c r="E120" i="6" s="1"/>
  <c r="AW120" i="1"/>
  <c r="D120" i="6" s="1"/>
  <c r="AV120" i="1"/>
  <c r="C120" i="6"/>
  <c r="AU120" i="1"/>
  <c r="BE119" i="1"/>
  <c r="BA119" i="1"/>
  <c r="H119" i="6"/>
  <c r="AZ119" i="1"/>
  <c r="G119" i="6" s="1"/>
  <c r="AY119" i="1"/>
  <c r="F119" i="6"/>
  <c r="AX119" i="1"/>
  <c r="AW119" i="1"/>
  <c r="D119" i="6"/>
  <c r="AV119" i="1"/>
  <c r="C119" i="6" s="1"/>
  <c r="AU119" i="1"/>
  <c r="B119" i="6" s="1"/>
  <c r="BE118" i="1"/>
  <c r="BA118" i="1"/>
  <c r="H118" i="6"/>
  <c r="AZ118" i="1"/>
  <c r="G118" i="6"/>
  <c r="AY118" i="1"/>
  <c r="F118" i="6"/>
  <c r="AX118" i="1"/>
  <c r="E118" i="6"/>
  <c r="AW118" i="1"/>
  <c r="D118" i="6"/>
  <c r="AV118" i="1"/>
  <c r="AU118" i="1"/>
  <c r="B118" i="6"/>
  <c r="BE117" i="1"/>
  <c r="BA117" i="1"/>
  <c r="H117" i="6" s="1"/>
  <c r="AZ117" i="1"/>
  <c r="G117" i="6"/>
  <c r="AY117" i="1"/>
  <c r="F117" i="6"/>
  <c r="AX117" i="1"/>
  <c r="E117" i="6"/>
  <c r="AW117" i="1"/>
  <c r="D117" i="6"/>
  <c r="AV117" i="1"/>
  <c r="AU117" i="1"/>
  <c r="BE116" i="1"/>
  <c r="BA116" i="1"/>
  <c r="H116" i="6"/>
  <c r="AZ116" i="1"/>
  <c r="G116" i="6"/>
  <c r="AY116" i="1"/>
  <c r="F116" i="6"/>
  <c r="AX116" i="1"/>
  <c r="E116" i="6" s="1"/>
  <c r="AW116" i="1"/>
  <c r="D116" i="6"/>
  <c r="AV116" i="1"/>
  <c r="C116" i="6" s="1"/>
  <c r="AU116" i="1"/>
  <c r="BE115" i="1"/>
  <c r="BA115" i="1"/>
  <c r="H115" i="6" s="1"/>
  <c r="AZ115" i="1"/>
  <c r="G115" i="6"/>
  <c r="AY115" i="1"/>
  <c r="F115" i="6" s="1"/>
  <c r="AX115" i="1"/>
  <c r="E115" i="6"/>
  <c r="AW115" i="1"/>
  <c r="D115" i="6" s="1"/>
  <c r="AV115" i="1"/>
  <c r="C115" i="6"/>
  <c r="AU115" i="1"/>
  <c r="BE114" i="1"/>
  <c r="BA114" i="1"/>
  <c r="H114" i="6"/>
  <c r="AZ114" i="1"/>
  <c r="G114" i="6" s="1"/>
  <c r="AY114" i="1"/>
  <c r="F114" i="6" s="1"/>
  <c r="AX114" i="1"/>
  <c r="E114" i="6"/>
  <c r="AW114" i="1"/>
  <c r="D114" i="6"/>
  <c r="AV114" i="1"/>
  <c r="AU114" i="1"/>
  <c r="BB114" i="1" s="1"/>
  <c r="B114" i="6"/>
  <c r="BE113" i="1"/>
  <c r="BA113" i="1"/>
  <c r="H113" i="6"/>
  <c r="AZ113" i="1"/>
  <c r="G113" i="6"/>
  <c r="AY113" i="1"/>
  <c r="F113" i="6" s="1"/>
  <c r="AX113" i="1"/>
  <c r="E113" i="6"/>
  <c r="AW113" i="1"/>
  <c r="AV113" i="1"/>
  <c r="C113" i="6"/>
  <c r="AU113" i="1"/>
  <c r="B113" i="6" s="1"/>
  <c r="BE112" i="1"/>
  <c r="BA112" i="1"/>
  <c r="H112" i="6" s="1"/>
  <c r="AZ112" i="1"/>
  <c r="G112" i="6"/>
  <c r="AY112" i="1"/>
  <c r="F112" i="6"/>
  <c r="AX112" i="1"/>
  <c r="E112" i="6" s="1"/>
  <c r="AW112" i="1"/>
  <c r="BB112" i="1" s="1"/>
  <c r="AV112" i="1"/>
  <c r="C112" i="6"/>
  <c r="AU112" i="1"/>
  <c r="B112" i="6"/>
  <c r="BE111" i="1"/>
  <c r="BA111" i="1"/>
  <c r="H111" i="6" s="1"/>
  <c r="AZ111" i="1"/>
  <c r="G111" i="6"/>
  <c r="AY111" i="1"/>
  <c r="F111" i="6"/>
  <c r="AX111" i="1"/>
  <c r="E111" i="6"/>
  <c r="AW111" i="1"/>
  <c r="D111" i="6"/>
  <c r="AV111" i="1"/>
  <c r="C111" i="6"/>
  <c r="AU111" i="1"/>
  <c r="BC111" i="1" s="1"/>
  <c r="B111" i="6"/>
  <c r="BE110" i="1"/>
  <c r="BA110" i="1"/>
  <c r="H110" i="6" s="1"/>
  <c r="AZ110" i="1"/>
  <c r="G110" i="6" s="1"/>
  <c r="AY110" i="1"/>
  <c r="F110" i="6"/>
  <c r="AX110" i="1"/>
  <c r="AW110" i="1"/>
  <c r="D110" i="6" s="1"/>
  <c r="AV110" i="1"/>
  <c r="C110" i="6"/>
  <c r="AU110" i="1"/>
  <c r="B110" i="6"/>
  <c r="BE109" i="1"/>
  <c r="BA109" i="1"/>
  <c r="H109" i="6"/>
  <c r="AZ109" i="1"/>
  <c r="G109" i="6" s="1"/>
  <c r="AY109" i="1"/>
  <c r="F109" i="6"/>
  <c r="AX109" i="1"/>
  <c r="E109" i="6"/>
  <c r="AW109" i="1"/>
  <c r="D109" i="6"/>
  <c r="AV109" i="1"/>
  <c r="AU109" i="1"/>
  <c r="B109" i="6"/>
  <c r="BE108" i="1"/>
  <c r="BA108" i="1"/>
  <c r="H108" i="6" s="1"/>
  <c r="AZ108" i="1"/>
  <c r="G108" i="6"/>
  <c r="AY108" i="1"/>
  <c r="F108" i="6" s="1"/>
  <c r="AX108" i="1"/>
  <c r="E108" i="6"/>
  <c r="AW108" i="1"/>
  <c r="D108" i="6"/>
  <c r="AV108" i="1"/>
  <c r="C108" i="6"/>
  <c r="AU108" i="1"/>
  <c r="BE107" i="1"/>
  <c r="BA107" i="1"/>
  <c r="H107" i="6"/>
  <c r="AZ107" i="1"/>
  <c r="G107" i="6"/>
  <c r="AY107" i="1"/>
  <c r="F107" i="6"/>
  <c r="AX107" i="1"/>
  <c r="E107" i="6"/>
  <c r="AW107" i="1"/>
  <c r="D107" i="6"/>
  <c r="AV107" i="1"/>
  <c r="C107" i="6"/>
  <c r="AU107" i="1"/>
  <c r="B107" i="6" s="1"/>
  <c r="BC107" i="1"/>
  <c r="BE106" i="1"/>
  <c r="BA106" i="1"/>
  <c r="H106" i="6"/>
  <c r="AZ106" i="1"/>
  <c r="G106" i="6" s="1"/>
  <c r="AY106" i="1"/>
  <c r="F106" i="6"/>
  <c r="AX106" i="1"/>
  <c r="AW106" i="1"/>
  <c r="D106" i="6"/>
  <c r="AV106" i="1"/>
  <c r="C106" i="6"/>
  <c r="AU106" i="1"/>
  <c r="B106" i="6"/>
  <c r="BE105" i="1"/>
  <c r="BA105" i="1"/>
  <c r="H105" i="6"/>
  <c r="AZ105" i="1"/>
  <c r="G105" i="6"/>
  <c r="AY105" i="1"/>
  <c r="F105" i="6"/>
  <c r="AX105" i="1"/>
  <c r="E105" i="6"/>
  <c r="AW105" i="1"/>
  <c r="D105" i="6"/>
  <c r="AV105" i="1"/>
  <c r="AU105" i="1"/>
  <c r="BE104" i="1"/>
  <c r="BA104" i="1"/>
  <c r="H104" i="6"/>
  <c r="AZ104" i="1"/>
  <c r="G104" i="6"/>
  <c r="AY104" i="1"/>
  <c r="F104" i="6"/>
  <c r="AX104" i="1"/>
  <c r="E104" i="6"/>
  <c r="AW104" i="1"/>
  <c r="D104" i="6" s="1"/>
  <c r="AV104" i="1"/>
  <c r="AU104" i="1"/>
  <c r="BE103" i="1"/>
  <c r="BA103" i="1"/>
  <c r="H103" i="6" s="1"/>
  <c r="AZ103" i="1"/>
  <c r="G103" i="6"/>
  <c r="AY103" i="1"/>
  <c r="F103" i="6" s="1"/>
  <c r="AX103" i="1"/>
  <c r="E103" i="6"/>
  <c r="AW103" i="1"/>
  <c r="D103" i="6" s="1"/>
  <c r="AV103" i="1"/>
  <c r="C103" i="6"/>
  <c r="AU103" i="1"/>
  <c r="BE102" i="1"/>
  <c r="BA102" i="1"/>
  <c r="AZ102" i="1"/>
  <c r="G102" i="6" s="1"/>
  <c r="AY102" i="1"/>
  <c r="F102" i="6"/>
  <c r="AX102" i="1"/>
  <c r="E102" i="6"/>
  <c r="AW102" i="1"/>
  <c r="D102" i="6"/>
  <c r="AV102" i="1"/>
  <c r="AU102" i="1"/>
  <c r="BC102" i="1" s="1"/>
  <c r="B102" i="6"/>
  <c r="BE101" i="1"/>
  <c r="BA101" i="1"/>
  <c r="H101" i="6"/>
  <c r="AZ101" i="1"/>
  <c r="G101" i="6" s="1"/>
  <c r="AY101" i="1"/>
  <c r="F101" i="6"/>
  <c r="AX101" i="1"/>
  <c r="E101" i="6" s="1"/>
  <c r="AW101" i="1"/>
  <c r="D101" i="6"/>
  <c r="AV101" i="1"/>
  <c r="AU101" i="1"/>
  <c r="B101" i="6" s="1"/>
  <c r="BE100" i="1"/>
  <c r="BA100" i="1"/>
  <c r="H100" i="6"/>
  <c r="AZ100" i="1"/>
  <c r="G100" i="6"/>
  <c r="AY100" i="1"/>
  <c r="F100" i="6"/>
  <c r="AX100" i="1"/>
  <c r="E100" i="6"/>
  <c r="AW100" i="1"/>
  <c r="D100" i="6"/>
  <c r="AV100" i="1"/>
  <c r="C100" i="6"/>
  <c r="AU100" i="1"/>
  <c r="BE99" i="1"/>
  <c r="BA99" i="1"/>
  <c r="H99" i="6"/>
  <c r="AZ99" i="1"/>
  <c r="G99" i="6"/>
  <c r="AY99" i="1"/>
  <c r="F99" i="6"/>
  <c r="AX99" i="1"/>
  <c r="E99" i="6" s="1"/>
  <c r="AW99" i="1"/>
  <c r="D99" i="6" s="1"/>
  <c r="AV99" i="1"/>
  <c r="C99" i="6"/>
  <c r="AU99" i="1"/>
  <c r="BE98" i="1"/>
  <c r="BA98" i="1"/>
  <c r="H98" i="6" s="1"/>
  <c r="AZ98" i="1"/>
  <c r="G98" i="6"/>
  <c r="AY98" i="1"/>
  <c r="AX98" i="1"/>
  <c r="E98" i="6"/>
  <c r="AW98" i="1"/>
  <c r="D98" i="6" s="1"/>
  <c r="AV98" i="1"/>
  <c r="C98" i="6"/>
  <c r="AU98" i="1"/>
  <c r="B98" i="6"/>
  <c r="BE97" i="1"/>
  <c r="BA97" i="1"/>
  <c r="H97" i="6" s="1"/>
  <c r="AZ97" i="1"/>
  <c r="G97" i="6"/>
  <c r="AY97" i="1"/>
  <c r="F97" i="6"/>
  <c r="AX97" i="1"/>
  <c r="E97" i="6"/>
  <c r="AW97" i="1"/>
  <c r="D97" i="6" s="1"/>
  <c r="AV97" i="1"/>
  <c r="BB97" i="1" s="1"/>
  <c r="C97" i="6"/>
  <c r="AU97" i="1"/>
  <c r="B97" i="6"/>
  <c r="BE96" i="1"/>
  <c r="BA96" i="1"/>
  <c r="H96" i="6" s="1"/>
  <c r="AZ96" i="1"/>
  <c r="G96" i="6"/>
  <c r="AY96" i="1"/>
  <c r="F96" i="6"/>
  <c r="AX96" i="1"/>
  <c r="E96" i="6"/>
  <c r="AW96" i="1"/>
  <c r="D96" i="6"/>
  <c r="AV96" i="1"/>
  <c r="AU96" i="1"/>
  <c r="B96" i="6"/>
  <c r="BE95" i="1"/>
  <c r="BA95" i="1"/>
  <c r="H95" i="6"/>
  <c r="AZ95" i="1"/>
  <c r="G95" i="6" s="1"/>
  <c r="AY95" i="1"/>
  <c r="BB95" i="1" s="1"/>
  <c r="AX95" i="1"/>
  <c r="E95" i="6"/>
  <c r="AW95" i="1"/>
  <c r="D95" i="6"/>
  <c r="AV95" i="1"/>
  <c r="C95" i="6" s="1"/>
  <c r="AU95" i="1"/>
  <c r="B95" i="6"/>
  <c r="BE94" i="1"/>
  <c r="BA94" i="1"/>
  <c r="H94" i="6" s="1"/>
  <c r="AZ94" i="1"/>
  <c r="G94" i="6"/>
  <c r="AY94" i="1"/>
  <c r="AX94" i="1"/>
  <c r="E94" i="6"/>
  <c r="AW94" i="1"/>
  <c r="D94" i="6" s="1"/>
  <c r="AV94" i="1"/>
  <c r="BB94" i="1" s="1"/>
  <c r="C94" i="6"/>
  <c r="AU94" i="1"/>
  <c r="B94" i="6" s="1"/>
  <c r="BE93" i="1"/>
  <c r="BA93" i="1"/>
  <c r="H93" i="6"/>
  <c r="AZ93" i="1"/>
  <c r="G93" i="6"/>
  <c r="AY93" i="1"/>
  <c r="F93" i="6" s="1"/>
  <c r="AX93" i="1"/>
  <c r="E93" i="6" s="1"/>
  <c r="AW93" i="1"/>
  <c r="D93" i="6"/>
  <c r="AV93" i="1"/>
  <c r="AU93" i="1"/>
  <c r="B93" i="6"/>
  <c r="BE92" i="1"/>
  <c r="BA92" i="1"/>
  <c r="H92" i="6"/>
  <c r="AZ92" i="1"/>
  <c r="G92" i="6"/>
  <c r="AY92" i="1"/>
  <c r="F92" i="6"/>
  <c r="AX92" i="1"/>
  <c r="AW92" i="1"/>
  <c r="D92" i="6"/>
  <c r="AV92" i="1"/>
  <c r="C92" i="6"/>
  <c r="AU92" i="1"/>
  <c r="BE91" i="1"/>
  <c r="BA91" i="1"/>
  <c r="H91" i="6" s="1"/>
  <c r="AZ91" i="1"/>
  <c r="G91" i="6"/>
  <c r="AY91" i="1"/>
  <c r="AX91" i="1"/>
  <c r="E91" i="6"/>
  <c r="AW91" i="1"/>
  <c r="AV91" i="1"/>
  <c r="C91" i="6"/>
  <c r="AU91" i="1"/>
  <c r="BE90" i="1"/>
  <c r="BA90" i="1"/>
  <c r="H90" i="6" s="1"/>
  <c r="AZ90" i="1"/>
  <c r="G90" i="6"/>
  <c r="AY90" i="1"/>
  <c r="F90" i="6" s="1"/>
  <c r="AX90" i="1"/>
  <c r="E90" i="6"/>
  <c r="AW90" i="1"/>
  <c r="D90" i="6" s="1"/>
  <c r="AV90" i="1"/>
  <c r="C90" i="6"/>
  <c r="AU90" i="1"/>
  <c r="BE89" i="1"/>
  <c r="BA89" i="1"/>
  <c r="H89" i="6"/>
  <c r="AZ89" i="1"/>
  <c r="G89" i="6" s="1"/>
  <c r="AY89" i="1"/>
  <c r="F89" i="6"/>
  <c r="AX89" i="1"/>
  <c r="AW89" i="1"/>
  <c r="D89" i="6"/>
  <c r="AV89" i="1"/>
  <c r="C89" i="6" s="1"/>
  <c r="AU89" i="1"/>
  <c r="B89" i="6"/>
  <c r="BE88" i="1"/>
  <c r="BA88" i="1"/>
  <c r="H88" i="6"/>
  <c r="AZ88" i="1"/>
  <c r="G88" i="6" s="1"/>
  <c r="AY88" i="1"/>
  <c r="F88" i="6" s="1"/>
  <c r="AX88" i="1"/>
  <c r="E88" i="6"/>
  <c r="AW88" i="1"/>
  <c r="AV88" i="1"/>
  <c r="C88" i="6" s="1"/>
  <c r="AU88" i="1"/>
  <c r="B88" i="6"/>
  <c r="BE87" i="1"/>
  <c r="BA87" i="1"/>
  <c r="H87" i="6"/>
  <c r="AZ87" i="1"/>
  <c r="G87" i="6" s="1"/>
  <c r="AY87" i="1"/>
  <c r="F87" i="6" s="1"/>
  <c r="AX87" i="1"/>
  <c r="E87" i="6"/>
  <c r="AW87" i="1"/>
  <c r="D87" i="6"/>
  <c r="AV87" i="1"/>
  <c r="C87" i="6"/>
  <c r="AU87" i="1"/>
  <c r="BE86" i="1"/>
  <c r="BA86" i="1"/>
  <c r="H86" i="6"/>
  <c r="AZ86" i="1"/>
  <c r="G86" i="6"/>
  <c r="AY86" i="1"/>
  <c r="F86" i="6"/>
  <c r="AX86" i="1"/>
  <c r="E86" i="6" s="1"/>
  <c r="AW86" i="1"/>
  <c r="D86" i="6"/>
  <c r="AV86" i="1"/>
  <c r="AU86" i="1"/>
  <c r="BE85" i="1"/>
  <c r="BA85" i="1"/>
  <c r="H85" i="6" s="1"/>
  <c r="AZ85" i="1"/>
  <c r="G85" i="6"/>
  <c r="AY85" i="1"/>
  <c r="F85" i="6"/>
  <c r="AX85" i="1"/>
  <c r="E85" i="6"/>
  <c r="AW85" i="1"/>
  <c r="D85" i="6" s="1"/>
  <c r="AV85" i="1"/>
  <c r="AU85" i="1"/>
  <c r="BE84" i="1"/>
  <c r="BA84" i="1"/>
  <c r="H84" i="6"/>
  <c r="AZ84" i="1"/>
  <c r="G84" i="6" s="1"/>
  <c r="AY84" i="1"/>
  <c r="F84" i="6" s="1"/>
  <c r="AX84" i="1"/>
  <c r="E84" i="6"/>
  <c r="AW84" i="1"/>
  <c r="AV84" i="1"/>
  <c r="C84" i="6" s="1"/>
  <c r="AU84" i="1"/>
  <c r="B84" i="6"/>
  <c r="BE83" i="1"/>
  <c r="BA83" i="1"/>
  <c r="H83" i="6"/>
  <c r="AZ83" i="1"/>
  <c r="G83" i="6" s="1"/>
  <c r="AY83" i="1"/>
  <c r="F83" i="6"/>
  <c r="AX83" i="1"/>
  <c r="AW83" i="1"/>
  <c r="D83" i="6" s="1"/>
  <c r="AV83" i="1"/>
  <c r="C83" i="6"/>
  <c r="AU83" i="1"/>
  <c r="BE82" i="1"/>
  <c r="BA82" i="1"/>
  <c r="H82" i="6"/>
  <c r="AZ82" i="1"/>
  <c r="G82" i="6"/>
  <c r="AY82" i="1"/>
  <c r="F82" i="6"/>
  <c r="AX82" i="1"/>
  <c r="E82" i="6"/>
  <c r="AW82" i="1"/>
  <c r="D82" i="6"/>
  <c r="AV82" i="1"/>
  <c r="C82" i="6" s="1"/>
  <c r="AU82" i="1"/>
  <c r="BE81" i="1"/>
  <c r="BA81" i="1"/>
  <c r="H81" i="6" s="1"/>
  <c r="AZ81" i="1"/>
  <c r="G81" i="6" s="1"/>
  <c r="AY81" i="1"/>
  <c r="F81" i="6"/>
  <c r="AX81" i="1"/>
  <c r="E81" i="6"/>
  <c r="AW81" i="1"/>
  <c r="D81" i="6"/>
  <c r="AV81" i="1"/>
  <c r="AU81" i="1"/>
  <c r="B81" i="6"/>
  <c r="BE80" i="1"/>
  <c r="BA80" i="1"/>
  <c r="H80" i="6" s="1"/>
  <c r="AZ80" i="1"/>
  <c r="G80" i="6"/>
  <c r="AY80" i="1"/>
  <c r="F80" i="6" s="1"/>
  <c r="AX80" i="1"/>
  <c r="E80" i="6"/>
  <c r="AW80" i="1"/>
  <c r="AV80" i="1"/>
  <c r="C80" i="6"/>
  <c r="AU80" i="1"/>
  <c r="BE79" i="1"/>
  <c r="BA79" i="1"/>
  <c r="H79" i="6" s="1"/>
  <c r="AZ79" i="1"/>
  <c r="G79" i="6"/>
  <c r="AY79" i="1"/>
  <c r="F79" i="6" s="1"/>
  <c r="AX79" i="1"/>
  <c r="E79" i="6"/>
  <c r="AW79" i="1"/>
  <c r="AV79" i="1"/>
  <c r="C79" i="6"/>
  <c r="AU79" i="1"/>
  <c r="BE78" i="1"/>
  <c r="BA78" i="1"/>
  <c r="H78" i="6"/>
  <c r="AZ78" i="1"/>
  <c r="G78" i="6"/>
  <c r="AY78" i="1"/>
  <c r="F78" i="6"/>
  <c r="AX78" i="1"/>
  <c r="E78" i="6"/>
  <c r="AW78" i="1"/>
  <c r="D78" i="6"/>
  <c r="AV78" i="1"/>
  <c r="C78" i="6" s="1"/>
  <c r="AU78" i="1"/>
  <c r="BB78" i="1" s="1"/>
  <c r="BE77" i="1"/>
  <c r="BA77" i="1"/>
  <c r="H77" i="6"/>
  <c r="AZ77" i="1"/>
  <c r="G77" i="6" s="1"/>
  <c r="AY77" i="1"/>
  <c r="F77" i="6"/>
  <c r="AX77" i="1"/>
  <c r="E77" i="6" s="1"/>
  <c r="AW77" i="1"/>
  <c r="D77" i="6"/>
  <c r="AV77" i="1"/>
  <c r="AU77" i="1"/>
  <c r="BE76" i="1"/>
  <c r="BA76" i="1"/>
  <c r="H76" i="6"/>
  <c r="AZ76" i="1"/>
  <c r="G76" i="6"/>
  <c r="AY76" i="1"/>
  <c r="F76" i="6"/>
  <c r="AX76" i="1"/>
  <c r="E76" i="6" s="1"/>
  <c r="AW76" i="1"/>
  <c r="AV76" i="1"/>
  <c r="C76" i="6"/>
  <c r="AU76" i="1"/>
  <c r="B76" i="6"/>
  <c r="BE75" i="1"/>
  <c r="BA75" i="1"/>
  <c r="H75" i="6" s="1"/>
  <c r="AZ75" i="1"/>
  <c r="G75" i="6"/>
  <c r="AY75" i="1"/>
  <c r="F75" i="6"/>
  <c r="AX75" i="1"/>
  <c r="E75" i="6"/>
  <c r="AW75" i="1"/>
  <c r="D75" i="6"/>
  <c r="AV75" i="1"/>
  <c r="C75" i="6"/>
  <c r="AU75" i="1"/>
  <c r="BB75" i="1" s="1"/>
  <c r="B75" i="6"/>
  <c r="BE74" i="1"/>
  <c r="BA74" i="1"/>
  <c r="H74" i="6"/>
  <c r="AZ74" i="1"/>
  <c r="G74" i="6" s="1"/>
  <c r="AY74" i="1"/>
  <c r="F74" i="6"/>
  <c r="AX74" i="1"/>
  <c r="E74" i="6"/>
  <c r="AW74" i="1"/>
  <c r="D74" i="6"/>
  <c r="AV74" i="1"/>
  <c r="AU74" i="1"/>
  <c r="B74" i="6"/>
  <c r="BE73" i="1"/>
  <c r="BA73" i="1"/>
  <c r="H73" i="6"/>
  <c r="AZ73" i="1"/>
  <c r="G73" i="6" s="1"/>
  <c r="AY73" i="1"/>
  <c r="F73" i="6" s="1"/>
  <c r="AX73" i="1"/>
  <c r="E73" i="6"/>
  <c r="AW73" i="1"/>
  <c r="D73" i="6"/>
  <c r="AV73" i="1"/>
  <c r="C73" i="6"/>
  <c r="AU73" i="1"/>
  <c r="B73" i="6" s="1"/>
  <c r="BE72" i="1"/>
  <c r="BA72" i="1"/>
  <c r="H72" i="6"/>
  <c r="AZ72" i="1"/>
  <c r="G72" i="6"/>
  <c r="AY72" i="1"/>
  <c r="F72" i="6"/>
  <c r="AX72" i="1"/>
  <c r="E72" i="6"/>
  <c r="AW72" i="1"/>
  <c r="D72" i="6"/>
  <c r="AV72" i="1"/>
  <c r="C72" i="6"/>
  <c r="AU72" i="1"/>
  <c r="BE71" i="1"/>
  <c r="BA71" i="1"/>
  <c r="H71" i="6"/>
  <c r="AZ71" i="1"/>
  <c r="G71" i="6"/>
  <c r="AY71" i="1"/>
  <c r="F71" i="6"/>
  <c r="AX71" i="1"/>
  <c r="E71" i="6"/>
  <c r="AW71" i="1"/>
  <c r="D71" i="6" s="1"/>
  <c r="AV71" i="1"/>
  <c r="C71" i="6"/>
  <c r="BB71" i="1"/>
  <c r="AU71" i="1"/>
  <c r="B71" i="6"/>
  <c r="BE70" i="1"/>
  <c r="BA70" i="1"/>
  <c r="H70" i="6"/>
  <c r="AZ70" i="1"/>
  <c r="G70" i="6" s="1"/>
  <c r="AY70" i="1"/>
  <c r="AX70" i="1"/>
  <c r="E70" i="6"/>
  <c r="AW70" i="1"/>
  <c r="D70" i="6" s="1"/>
  <c r="AV70" i="1"/>
  <c r="C70" i="6"/>
  <c r="AU70" i="1"/>
  <c r="B70" i="6" s="1"/>
  <c r="BE69" i="1"/>
  <c r="BA69" i="1"/>
  <c r="H69" i="6"/>
  <c r="AZ69" i="1"/>
  <c r="G69" i="6"/>
  <c r="AY69" i="1"/>
  <c r="F69" i="6"/>
  <c r="AX69" i="1"/>
  <c r="E69" i="6"/>
  <c r="AW69" i="1"/>
  <c r="D69" i="6" s="1"/>
  <c r="AV69" i="1"/>
  <c r="AU69" i="1"/>
  <c r="B69" i="6"/>
  <c r="BE68" i="1"/>
  <c r="BA68" i="1"/>
  <c r="H68" i="6" s="1"/>
  <c r="AZ68" i="1"/>
  <c r="G68" i="6"/>
  <c r="AY68" i="1"/>
  <c r="AX68" i="1"/>
  <c r="E68" i="6"/>
  <c r="AW68" i="1"/>
  <c r="D68" i="6" s="1"/>
  <c r="AV68" i="1"/>
  <c r="C68" i="6"/>
  <c r="AU68" i="1"/>
  <c r="BE67" i="1"/>
  <c r="BA67" i="1"/>
  <c r="H67" i="6"/>
  <c r="AZ67" i="1"/>
  <c r="G67" i="6"/>
  <c r="AY67" i="1"/>
  <c r="F67" i="6"/>
  <c r="AX67" i="1"/>
  <c r="E67" i="6"/>
  <c r="AW67" i="1"/>
  <c r="D67" i="6" s="1"/>
  <c r="AV67" i="1"/>
  <c r="AU67" i="1"/>
  <c r="BB67" i="1" s="1"/>
  <c r="B67" i="6"/>
  <c r="BE66" i="1"/>
  <c r="BA66" i="1"/>
  <c r="H66" i="6"/>
  <c r="AZ66" i="1"/>
  <c r="G66" i="6" s="1"/>
  <c r="AY66" i="1"/>
  <c r="F66" i="6"/>
  <c r="AX66" i="1"/>
  <c r="AW66" i="1"/>
  <c r="D66" i="6"/>
  <c r="AV66" i="1"/>
  <c r="C66" i="6"/>
  <c r="AU66" i="1"/>
  <c r="B66" i="6"/>
  <c r="BE65" i="1"/>
  <c r="BA65" i="1"/>
  <c r="H65" i="6"/>
  <c r="AZ65" i="1"/>
  <c r="G65" i="6"/>
  <c r="AY65" i="1"/>
  <c r="F65" i="6"/>
  <c r="AX65" i="1"/>
  <c r="E65" i="6"/>
  <c r="AW65" i="1"/>
  <c r="D65" i="6"/>
  <c r="I65" i="6" s="1"/>
  <c r="AV65" i="1"/>
  <c r="C65" i="6" s="1"/>
  <c r="AU65" i="1"/>
  <c r="B65" i="6"/>
  <c r="BE64" i="1"/>
  <c r="BA64" i="1"/>
  <c r="H64" i="6"/>
  <c r="AZ64" i="1"/>
  <c r="G64" i="6"/>
  <c r="AY64" i="1"/>
  <c r="F64" i="6"/>
  <c r="AX64" i="1"/>
  <c r="E64" i="6"/>
  <c r="AW64" i="1"/>
  <c r="D64" i="6"/>
  <c r="AV64" i="1"/>
  <c r="C64" i="6"/>
  <c r="AU64" i="1"/>
  <c r="B64" i="6" s="1"/>
  <c r="BE63" i="1"/>
  <c r="BA63" i="1"/>
  <c r="H63" i="6" s="1"/>
  <c r="AZ63" i="1"/>
  <c r="G63" i="6"/>
  <c r="AY63" i="1"/>
  <c r="F63" i="6" s="1"/>
  <c r="AX63" i="1"/>
  <c r="E63" i="6" s="1"/>
  <c r="AW63" i="1"/>
  <c r="D63" i="6"/>
  <c r="AV63" i="1"/>
  <c r="C63" i="6" s="1"/>
  <c r="AU63" i="1"/>
  <c r="BB63" i="1" s="1"/>
  <c r="B63" i="6"/>
  <c r="BE62" i="1"/>
  <c r="BA62" i="1"/>
  <c r="H62" i="6"/>
  <c r="AZ62" i="1"/>
  <c r="G62" i="6" s="1"/>
  <c r="AY62" i="1"/>
  <c r="F62" i="6"/>
  <c r="AX62" i="1"/>
  <c r="E62" i="6" s="1"/>
  <c r="AW62" i="1"/>
  <c r="D62" i="6" s="1"/>
  <c r="AV62" i="1"/>
  <c r="AU62" i="1"/>
  <c r="B62" i="6"/>
  <c r="BE61" i="1"/>
  <c r="BA61" i="1"/>
  <c r="H61" i="6" s="1"/>
  <c r="AZ61" i="1"/>
  <c r="G61" i="6"/>
  <c r="AY61" i="1"/>
  <c r="F61" i="6" s="1"/>
  <c r="AX61" i="1"/>
  <c r="E61" i="6"/>
  <c r="AW61" i="1"/>
  <c r="AV61" i="1"/>
  <c r="C61" i="6"/>
  <c r="AU61" i="1"/>
  <c r="BE60" i="1"/>
  <c r="BA60" i="1"/>
  <c r="H60" i="6"/>
  <c r="AZ60" i="1"/>
  <c r="G60" i="6" s="1"/>
  <c r="AY60" i="1"/>
  <c r="AX60" i="1"/>
  <c r="E60" i="6"/>
  <c r="AW60" i="1"/>
  <c r="D60" i="6"/>
  <c r="AV60" i="1"/>
  <c r="C60" i="6" s="1"/>
  <c r="AU60" i="1"/>
  <c r="B60" i="6"/>
  <c r="BE59" i="1"/>
  <c r="BA59" i="1"/>
  <c r="H59" i="6" s="1"/>
  <c r="AZ59" i="1"/>
  <c r="G59" i="6"/>
  <c r="AY59" i="1"/>
  <c r="F59" i="6" s="1"/>
  <c r="AX59" i="1"/>
  <c r="E59" i="6"/>
  <c r="AW59" i="1"/>
  <c r="D59" i="6"/>
  <c r="AV59" i="1"/>
  <c r="C59" i="6"/>
  <c r="AU59" i="1"/>
  <c r="BE58" i="1"/>
  <c r="BA58" i="1"/>
  <c r="H58" i="6"/>
  <c r="AZ58" i="1"/>
  <c r="AY58" i="1"/>
  <c r="F58" i="6"/>
  <c r="AX58" i="1"/>
  <c r="E58" i="6" s="1"/>
  <c r="AW58" i="1"/>
  <c r="D58" i="6"/>
  <c r="AV58" i="1"/>
  <c r="AU58" i="1"/>
  <c r="BE57" i="1"/>
  <c r="BA57" i="1"/>
  <c r="H57" i="6" s="1"/>
  <c r="AZ57" i="1"/>
  <c r="G57" i="6"/>
  <c r="AY57" i="1"/>
  <c r="F57" i="6"/>
  <c r="AX57" i="1"/>
  <c r="E57" i="6"/>
  <c r="AW57" i="1"/>
  <c r="D57" i="6"/>
  <c r="AV57" i="1"/>
  <c r="C57" i="6"/>
  <c r="AU57" i="1"/>
  <c r="B57" i="6" s="1"/>
  <c r="BE56" i="1"/>
  <c r="BA56" i="1"/>
  <c r="H56" i="6"/>
  <c r="AZ56" i="1"/>
  <c r="G56" i="6"/>
  <c r="AY56" i="1"/>
  <c r="F56" i="6"/>
  <c r="AX56" i="1"/>
  <c r="E56" i="6"/>
  <c r="AW56" i="1"/>
  <c r="AV56" i="1"/>
  <c r="AU56" i="1"/>
  <c r="B56" i="6"/>
  <c r="BE55" i="1"/>
  <c r="BA55" i="1"/>
  <c r="H55" i="6" s="1"/>
  <c r="AZ55" i="1"/>
  <c r="G55" i="6"/>
  <c r="AY55" i="1"/>
  <c r="AX55" i="1"/>
  <c r="E55" i="6"/>
  <c r="AW55" i="1"/>
  <c r="D55" i="6"/>
  <c r="AV55" i="1"/>
  <c r="C55" i="6"/>
  <c r="AU55" i="1"/>
  <c r="B55" i="6"/>
  <c r="BE54" i="1"/>
  <c r="BA54" i="1"/>
  <c r="AZ54" i="1"/>
  <c r="AY54" i="1"/>
  <c r="AX54" i="1"/>
  <c r="AW54" i="1"/>
  <c r="AV54" i="1"/>
  <c r="AU54" i="1"/>
  <c r="BE53" i="1"/>
  <c r="BA53" i="1"/>
  <c r="H53" i="6"/>
  <c r="AZ53" i="1"/>
  <c r="G53" i="6"/>
  <c r="AY53" i="1"/>
  <c r="F53" i="6" s="1"/>
  <c r="AX53" i="1"/>
  <c r="E53" i="6" s="1"/>
  <c r="AW53" i="1"/>
  <c r="D53" i="6"/>
  <c r="AV53" i="1"/>
  <c r="AU53" i="1"/>
  <c r="BE52" i="1"/>
  <c r="BA52" i="1"/>
  <c r="H52" i="6" s="1"/>
  <c r="AZ52" i="1"/>
  <c r="G52" i="6"/>
  <c r="AY52" i="1"/>
  <c r="AX52" i="1"/>
  <c r="E52" i="6"/>
  <c r="AW52" i="1"/>
  <c r="D52" i="6" s="1"/>
  <c r="AV52" i="1"/>
  <c r="C52" i="6"/>
  <c r="AU52" i="1"/>
  <c r="B52" i="6" s="1"/>
  <c r="BE51" i="1"/>
  <c r="BA51" i="1"/>
  <c r="H51" i="6"/>
  <c r="AZ51" i="1"/>
  <c r="G51" i="6"/>
  <c r="AY51" i="1"/>
  <c r="F51" i="6" s="1"/>
  <c r="AX51" i="1"/>
  <c r="E51" i="6" s="1"/>
  <c r="AW51" i="1"/>
  <c r="D51" i="6"/>
  <c r="AV51" i="1"/>
  <c r="AU51" i="1"/>
  <c r="BE50" i="1"/>
  <c r="BA50" i="1"/>
  <c r="H50" i="6" s="1"/>
  <c r="AZ50" i="1"/>
  <c r="G50" i="6"/>
  <c r="AY50" i="1"/>
  <c r="F50" i="6" s="1"/>
  <c r="AX50" i="1"/>
  <c r="E50" i="6"/>
  <c r="AW50" i="1"/>
  <c r="D50" i="6" s="1"/>
  <c r="AV50" i="1"/>
  <c r="C50" i="6"/>
  <c r="AU50" i="1"/>
  <c r="BE49" i="1"/>
  <c r="BA49" i="1"/>
  <c r="H49" i="6"/>
  <c r="AZ49" i="1"/>
  <c r="G49" i="6" s="1"/>
  <c r="AY49" i="1"/>
  <c r="F49" i="6"/>
  <c r="AX49" i="1"/>
  <c r="E49" i="6" s="1"/>
  <c r="AW49" i="1"/>
  <c r="D49" i="6"/>
  <c r="AV49" i="1"/>
  <c r="AU49" i="1"/>
  <c r="BE48" i="1"/>
  <c r="BA48" i="1"/>
  <c r="H48" i="6" s="1"/>
  <c r="AZ48" i="1"/>
  <c r="G48" i="6" s="1"/>
  <c r="AY48" i="1"/>
  <c r="F48" i="6"/>
  <c r="AX48" i="1"/>
  <c r="AW48" i="1"/>
  <c r="D48" i="6" s="1"/>
  <c r="AV48" i="1"/>
  <c r="C48" i="6"/>
  <c r="AU48" i="1"/>
  <c r="BE47" i="1"/>
  <c r="BA47" i="1"/>
  <c r="H47" i="6"/>
  <c r="AZ47" i="1"/>
  <c r="G47" i="6"/>
  <c r="AY47" i="1"/>
  <c r="F47" i="6"/>
  <c r="AX47" i="1"/>
  <c r="E47" i="6"/>
  <c r="AW47" i="1"/>
  <c r="D47" i="6" s="1"/>
  <c r="BB47" i="1"/>
  <c r="AV47" i="1"/>
  <c r="C47" i="6"/>
  <c r="AU47" i="1"/>
  <c r="BC47" i="1" s="1"/>
  <c r="B47" i="6"/>
  <c r="I47" i="6" s="1"/>
  <c r="BE46" i="1"/>
  <c r="BA46" i="1"/>
  <c r="H46" i="6"/>
  <c r="AZ46" i="1"/>
  <c r="G46" i="6"/>
  <c r="AY46" i="1"/>
  <c r="F46" i="6"/>
  <c r="AX46" i="1"/>
  <c r="E46" i="6"/>
  <c r="AW46" i="1"/>
  <c r="D46" i="6" s="1"/>
  <c r="AV46" i="1"/>
  <c r="AU46" i="1"/>
  <c r="B46" i="6"/>
  <c r="BE45" i="1"/>
  <c r="BA45" i="1"/>
  <c r="H45" i="6" s="1"/>
  <c r="AZ45" i="1"/>
  <c r="G45" i="6"/>
  <c r="AY45" i="1"/>
  <c r="F45" i="6"/>
  <c r="AX45" i="1"/>
  <c r="E45" i="6" s="1"/>
  <c r="AW45" i="1"/>
  <c r="D45" i="6" s="1"/>
  <c r="AV45" i="1"/>
  <c r="AU45" i="1"/>
  <c r="B45" i="6"/>
  <c r="BE44" i="1"/>
  <c r="BA44" i="1"/>
  <c r="H44" i="6"/>
  <c r="AZ44" i="1"/>
  <c r="G44" i="6"/>
  <c r="AY44" i="1"/>
  <c r="F44" i="6"/>
  <c r="AX44" i="1"/>
  <c r="E44" i="6" s="1"/>
  <c r="AW44" i="1"/>
  <c r="D44" i="6" s="1"/>
  <c r="AV44" i="1"/>
  <c r="AU44" i="1"/>
  <c r="B44" i="6"/>
  <c r="BE43" i="1"/>
  <c r="BA43" i="1"/>
  <c r="H43" i="6"/>
  <c r="AZ43" i="1"/>
  <c r="AY43" i="1"/>
  <c r="F43" i="6"/>
  <c r="AX43" i="1"/>
  <c r="E43" i="6"/>
  <c r="AW43" i="1"/>
  <c r="D43" i="6"/>
  <c r="AV43" i="1"/>
  <c r="C43" i="6" s="1"/>
  <c r="AU43" i="1"/>
  <c r="BE42" i="1"/>
  <c r="BA42" i="1"/>
  <c r="H42" i="6" s="1"/>
  <c r="AZ42" i="1"/>
  <c r="G42" i="6"/>
  <c r="AY42" i="1"/>
  <c r="F42" i="6" s="1"/>
  <c r="AX42" i="1"/>
  <c r="E42" i="6"/>
  <c r="AW42" i="1"/>
  <c r="AV42" i="1"/>
  <c r="AU42" i="1"/>
  <c r="BE41" i="1"/>
  <c r="BA41" i="1"/>
  <c r="H41" i="6" s="1"/>
  <c r="AZ41" i="1"/>
  <c r="G41" i="6"/>
  <c r="AY41" i="1"/>
  <c r="F41" i="6" s="1"/>
  <c r="AX41" i="1"/>
  <c r="E41" i="6"/>
  <c r="AW41" i="1"/>
  <c r="AV41" i="1"/>
  <c r="C41" i="6"/>
  <c r="AU41" i="1"/>
  <c r="B41" i="6"/>
  <c r="BE40" i="1"/>
  <c r="BA40" i="1"/>
  <c r="H40" i="6" s="1"/>
  <c r="AZ40" i="1"/>
  <c r="G40" i="6"/>
  <c r="AY40" i="1"/>
  <c r="F40" i="6"/>
  <c r="AX40" i="1"/>
  <c r="E40" i="6"/>
  <c r="AW40" i="1"/>
  <c r="D40" i="6"/>
  <c r="AV40" i="1"/>
  <c r="C40" i="6"/>
  <c r="AU40" i="1"/>
  <c r="BE39" i="1"/>
  <c r="BA39" i="1"/>
  <c r="H39" i="6" s="1"/>
  <c r="AZ39" i="1"/>
  <c r="G39" i="6" s="1"/>
  <c r="AY39" i="1"/>
  <c r="F39" i="6"/>
  <c r="AX39" i="1"/>
  <c r="AW39" i="1"/>
  <c r="D39" i="6" s="1"/>
  <c r="AV39" i="1"/>
  <c r="C39" i="6"/>
  <c r="AU39" i="1"/>
  <c r="BE38" i="1"/>
  <c r="BA38" i="1"/>
  <c r="H38" i="6"/>
  <c r="AZ38" i="1"/>
  <c r="G38" i="6" s="1"/>
  <c r="AY38" i="1"/>
  <c r="F38" i="6"/>
  <c r="AX38" i="1"/>
  <c r="E38" i="6" s="1"/>
  <c r="AW38" i="1"/>
  <c r="D38" i="6"/>
  <c r="AV38" i="1"/>
  <c r="AU38" i="1"/>
  <c r="BE37" i="1"/>
  <c r="BA37" i="1"/>
  <c r="H37" i="6"/>
  <c r="AZ37" i="1"/>
  <c r="G37" i="6"/>
  <c r="AY37" i="1"/>
  <c r="F37" i="6"/>
  <c r="AX37" i="1"/>
  <c r="E37" i="6"/>
  <c r="AW37" i="1"/>
  <c r="D37" i="6"/>
  <c r="AV37" i="1"/>
  <c r="C37" i="6"/>
  <c r="AU37" i="1"/>
  <c r="BE36" i="1"/>
  <c r="BA36" i="1"/>
  <c r="H36" i="6"/>
  <c r="AZ36" i="1"/>
  <c r="G36" i="6"/>
  <c r="AY36" i="1"/>
  <c r="F36" i="6"/>
  <c r="AX36" i="1"/>
  <c r="AW36" i="1"/>
  <c r="D36" i="6"/>
  <c r="AV36" i="1"/>
  <c r="C36" i="6"/>
  <c r="AU36" i="1"/>
  <c r="BE35" i="1"/>
  <c r="BA35" i="1"/>
  <c r="H35" i="6"/>
  <c r="AZ35" i="1"/>
  <c r="G35" i="6"/>
  <c r="AY35" i="1"/>
  <c r="F35" i="6"/>
  <c r="AX35" i="1"/>
  <c r="E35" i="6" s="1"/>
  <c r="AW35" i="1"/>
  <c r="D35" i="6"/>
  <c r="BC35" i="1"/>
  <c r="AV35" i="1"/>
  <c r="C35" i="6"/>
  <c r="AU35" i="1"/>
  <c r="B35" i="6" s="1"/>
  <c r="BE34" i="1"/>
  <c r="BA34" i="1"/>
  <c r="H34" i="6"/>
  <c r="AZ34" i="1"/>
  <c r="G34" i="6"/>
  <c r="AY34" i="1"/>
  <c r="F34" i="6"/>
  <c r="AX34" i="1"/>
  <c r="E34" i="6"/>
  <c r="AW34" i="1"/>
  <c r="D34" i="6" s="1"/>
  <c r="AV34" i="1"/>
  <c r="AU34" i="1"/>
  <c r="BE33" i="1"/>
  <c r="BA33" i="1"/>
  <c r="H33" i="6" s="1"/>
  <c r="AZ33" i="1"/>
  <c r="G33" i="6"/>
  <c r="AY33" i="1"/>
  <c r="F33" i="6" s="1"/>
  <c r="AX33" i="1"/>
  <c r="E33" i="6"/>
  <c r="AW33" i="1"/>
  <c r="AV33" i="1"/>
  <c r="C33" i="6"/>
  <c r="AU33" i="1"/>
  <c r="BC33" i="1" s="1"/>
  <c r="BE32" i="1"/>
  <c r="BA32" i="1"/>
  <c r="H32" i="6"/>
  <c r="AZ32" i="1"/>
  <c r="G32" i="6" s="1"/>
  <c r="AY32" i="1"/>
  <c r="F32" i="6" s="1"/>
  <c r="AX32" i="1"/>
  <c r="E32" i="6"/>
  <c r="AW32" i="1"/>
  <c r="D32" i="6"/>
  <c r="AV32" i="1"/>
  <c r="AU32" i="1"/>
  <c r="B32" i="6"/>
  <c r="BE31" i="1"/>
  <c r="BA31" i="1"/>
  <c r="H31" i="6"/>
  <c r="AZ31" i="1"/>
  <c r="G31" i="6" s="1"/>
  <c r="AY31" i="1"/>
  <c r="F31" i="6" s="1"/>
  <c r="AX31" i="1"/>
  <c r="E31" i="6"/>
  <c r="AW31" i="1"/>
  <c r="AV31" i="1"/>
  <c r="C31" i="6" s="1"/>
  <c r="AU31" i="1"/>
  <c r="B31" i="6"/>
  <c r="BE30" i="1"/>
  <c r="BA30" i="1"/>
  <c r="H30" i="6"/>
  <c r="AZ30" i="1"/>
  <c r="AY30" i="1"/>
  <c r="F30" i="6"/>
  <c r="AX30" i="1"/>
  <c r="E30" i="6" s="1"/>
  <c r="AW30" i="1"/>
  <c r="D30" i="6"/>
  <c r="AV30" i="1"/>
  <c r="AU30" i="1"/>
  <c r="B30" i="6" s="1"/>
  <c r="BE29" i="1"/>
  <c r="BA29" i="1"/>
  <c r="H29" i="6" s="1"/>
  <c r="AZ29" i="1"/>
  <c r="G29" i="6"/>
  <c r="AY29" i="1"/>
  <c r="AX29" i="1"/>
  <c r="E29" i="6" s="1"/>
  <c r="AW29" i="1"/>
  <c r="D29" i="6"/>
  <c r="AV29" i="1"/>
  <c r="C29" i="6"/>
  <c r="AU29" i="1"/>
  <c r="B29" i="6"/>
  <c r="BE28" i="1"/>
  <c r="BA28" i="1"/>
  <c r="H28" i="6" s="1"/>
  <c r="AZ28" i="1"/>
  <c r="G28" i="6"/>
  <c r="AY28" i="1"/>
  <c r="F28" i="6"/>
  <c r="AX28" i="1"/>
  <c r="E28" i="6"/>
  <c r="AW28" i="1"/>
  <c r="D28" i="6"/>
  <c r="AV28" i="1"/>
  <c r="BC28" i="1" s="1"/>
  <c r="C28" i="6"/>
  <c r="AU28" i="1"/>
  <c r="BE27" i="1"/>
  <c r="BA27" i="1"/>
  <c r="H27" i="6"/>
  <c r="AZ27" i="1"/>
  <c r="G27" i="6" s="1"/>
  <c r="AY27" i="1"/>
  <c r="F27" i="6"/>
  <c r="AX27" i="1"/>
  <c r="E27" i="6" s="1"/>
  <c r="AW27" i="1"/>
  <c r="D27" i="6"/>
  <c r="AV27" i="1"/>
  <c r="AU27" i="1"/>
  <c r="BE26" i="1"/>
  <c r="BA26" i="1"/>
  <c r="H26" i="6"/>
  <c r="AZ26" i="1"/>
  <c r="G26" i="6" s="1"/>
  <c r="AY26" i="1"/>
  <c r="F26" i="6"/>
  <c r="AX26" i="1"/>
  <c r="E26" i="6" s="1"/>
  <c r="AW26" i="1"/>
  <c r="D26" i="6"/>
  <c r="AV26" i="1"/>
  <c r="AU26" i="1"/>
  <c r="BE25" i="1"/>
  <c r="BA25" i="1"/>
  <c r="H25" i="6"/>
  <c r="AZ25" i="1"/>
  <c r="G25" i="6" s="1"/>
  <c r="AY25" i="1"/>
  <c r="F25" i="6"/>
  <c r="AX25" i="1"/>
  <c r="E25" i="6" s="1"/>
  <c r="AW25" i="1"/>
  <c r="D25" i="6"/>
  <c r="AV25" i="1"/>
  <c r="AU25" i="1"/>
  <c r="BE24" i="1"/>
  <c r="BA24" i="1"/>
  <c r="H24" i="6" s="1"/>
  <c r="AZ24" i="1"/>
  <c r="G24" i="6"/>
  <c r="AY24" i="1"/>
  <c r="F24" i="6"/>
  <c r="AX24" i="1"/>
  <c r="E24" i="6"/>
  <c r="AW24" i="1"/>
  <c r="D24" i="6"/>
  <c r="AV24" i="1"/>
  <c r="C24" i="6"/>
  <c r="AU24" i="1"/>
  <c r="BE23" i="1"/>
  <c r="BA23" i="1"/>
  <c r="H23" i="6"/>
  <c r="AZ23" i="1"/>
  <c r="G23" i="6" s="1"/>
  <c r="AY23" i="1"/>
  <c r="F23" i="6" s="1"/>
  <c r="AX23" i="1"/>
  <c r="E23" i="6"/>
  <c r="AW23" i="1"/>
  <c r="D23" i="6"/>
  <c r="AV23" i="1"/>
  <c r="C23" i="6" s="1"/>
  <c r="AU23" i="1"/>
  <c r="BE22" i="1"/>
  <c r="BA22" i="1"/>
  <c r="H22" i="6"/>
  <c r="AZ22" i="1"/>
  <c r="G22" i="6"/>
  <c r="AY22" i="1"/>
  <c r="F22" i="6" s="1"/>
  <c r="AX22" i="1"/>
  <c r="E22" i="6" s="1"/>
  <c r="AW22" i="1"/>
  <c r="D22" i="6"/>
  <c r="AV22" i="1"/>
  <c r="AU22" i="1"/>
  <c r="BE21" i="1"/>
  <c r="BA21" i="1"/>
  <c r="H21" i="6" s="1"/>
  <c r="AZ21" i="1"/>
  <c r="G21" i="6"/>
  <c r="AY21" i="1"/>
  <c r="F21" i="6"/>
  <c r="AX21" i="1"/>
  <c r="E21" i="6" s="1"/>
  <c r="AW21" i="1"/>
  <c r="D21" i="6" s="1"/>
  <c r="AV21" i="1"/>
  <c r="C21" i="6"/>
  <c r="AU21" i="1"/>
  <c r="B21" i="6"/>
  <c r="BE20" i="1"/>
  <c r="BA20" i="1"/>
  <c r="H20" i="6" s="1"/>
  <c r="AZ20" i="1"/>
  <c r="G20" i="6"/>
  <c r="AY20" i="1"/>
  <c r="F20" i="6" s="1"/>
  <c r="AX20" i="1"/>
  <c r="E20" i="6"/>
  <c r="AW20" i="1"/>
  <c r="AV20" i="1"/>
  <c r="C20" i="6"/>
  <c r="AU20" i="1"/>
  <c r="BA19" i="1"/>
  <c r="H19" i="6" s="1"/>
  <c r="AZ19" i="1"/>
  <c r="G19" i="6"/>
  <c r="AY19" i="1"/>
  <c r="F19" i="6" s="1"/>
  <c r="AX19" i="1"/>
  <c r="E19" i="6"/>
  <c r="AW19" i="1"/>
  <c r="D19" i="6" s="1"/>
  <c r="AV19" i="1"/>
  <c r="C19" i="6" s="1"/>
  <c r="AU19" i="1"/>
  <c r="BA18" i="1"/>
  <c r="H18" i="6"/>
  <c r="AZ18" i="1"/>
  <c r="G18" i="6"/>
  <c r="AY18" i="1"/>
  <c r="F18" i="6"/>
  <c r="AX18" i="1"/>
  <c r="E18" i="6"/>
  <c r="AW18" i="1"/>
  <c r="D18" i="6"/>
  <c r="AV18" i="1"/>
  <c r="AU18" i="1"/>
  <c r="BA17" i="1"/>
  <c r="H17" i="6"/>
  <c r="AZ17" i="1"/>
  <c r="G17" i="6" s="1"/>
  <c r="AY17" i="1"/>
  <c r="F17" i="6" s="1"/>
  <c r="AX17" i="1"/>
  <c r="E17" i="6"/>
  <c r="AW17" i="1"/>
  <c r="D17" i="6"/>
  <c r="AV17" i="1"/>
  <c r="AU17" i="1"/>
  <c r="BA16" i="1"/>
  <c r="H16" i="6"/>
  <c r="AZ16" i="1"/>
  <c r="G16" i="6"/>
  <c r="AY16" i="1"/>
  <c r="F16" i="6"/>
  <c r="AX16" i="1"/>
  <c r="E16" i="6"/>
  <c r="AW16" i="1"/>
  <c r="D16" i="6"/>
  <c r="AV16" i="1"/>
  <c r="C16" i="6"/>
  <c r="AU16" i="1"/>
  <c r="B16" i="6"/>
  <c r="BA15" i="1"/>
  <c r="H15" i="6"/>
  <c r="AZ15" i="1"/>
  <c r="G15" i="6"/>
  <c r="AY15" i="1"/>
  <c r="F15" i="6"/>
  <c r="AX15" i="1"/>
  <c r="E15" i="6"/>
  <c r="AW15" i="1"/>
  <c r="D15" i="6"/>
  <c r="AV15" i="1"/>
  <c r="C15" i="6"/>
  <c r="AU15" i="1"/>
  <c r="BA14" i="1"/>
  <c r="H14" i="6" s="1"/>
  <c r="AZ14" i="1"/>
  <c r="G14" i="6"/>
  <c r="AY14" i="1"/>
  <c r="AX14" i="1"/>
  <c r="E14" i="6"/>
  <c r="AW14" i="1"/>
  <c r="AV14" i="1"/>
  <c r="C14" i="6" s="1"/>
  <c r="AU14" i="1"/>
  <c r="BA13" i="1"/>
  <c r="H13" i="6" s="1"/>
  <c r="AZ13" i="1"/>
  <c r="G13" i="6"/>
  <c r="AY13" i="1"/>
  <c r="F13" i="6" s="1"/>
  <c r="AX13" i="1"/>
  <c r="E13" i="6"/>
  <c r="AW13" i="1"/>
  <c r="AV13" i="1"/>
  <c r="C13" i="6"/>
  <c r="AU13" i="1"/>
  <c r="B13" i="6" s="1"/>
  <c r="BA12" i="1"/>
  <c r="H12" i="6"/>
  <c r="AZ12" i="1"/>
  <c r="G12" i="6"/>
  <c r="AY12" i="1"/>
  <c r="F12" i="6"/>
  <c r="AX12" i="1"/>
  <c r="E12" i="6" s="1"/>
  <c r="AW12" i="1"/>
  <c r="D12" i="6" s="1"/>
  <c r="AV12" i="1"/>
  <c r="C12" i="6"/>
  <c r="AU12" i="1"/>
  <c r="BA11" i="1"/>
  <c r="H11" i="6" s="1"/>
  <c r="AZ11" i="1"/>
  <c r="G11" i="6"/>
  <c r="AY11" i="1"/>
  <c r="F11" i="6" s="1"/>
  <c r="AX11" i="1"/>
  <c r="E11" i="6"/>
  <c r="AW11" i="1"/>
  <c r="D11" i="6" s="1"/>
  <c r="AV11" i="1"/>
  <c r="C11" i="6"/>
  <c r="AU11" i="1"/>
  <c r="BA10" i="1"/>
  <c r="H10" i="6"/>
  <c r="AZ10" i="1"/>
  <c r="G10" i="6" s="1"/>
  <c r="AY10" i="1"/>
  <c r="F10" i="6" s="1"/>
  <c r="AX10" i="1"/>
  <c r="E10" i="6"/>
  <c r="AW10" i="1"/>
  <c r="AV10" i="1"/>
  <c r="AU10" i="1"/>
  <c r="B10" i="6"/>
  <c r="BA9" i="1"/>
  <c r="H9" i="6"/>
  <c r="AZ9" i="1"/>
  <c r="G9" i="6"/>
  <c r="AY9" i="1"/>
  <c r="F9" i="6" s="1"/>
  <c r="AX9" i="1"/>
  <c r="E9" i="6"/>
  <c r="AW9" i="1"/>
  <c r="AV9" i="1"/>
  <c r="AU9" i="1"/>
  <c r="B9" i="6" s="1"/>
  <c r="BA8" i="1"/>
  <c r="H8" i="6" s="1"/>
  <c r="AZ8" i="1"/>
  <c r="G8" i="6"/>
  <c r="G8" i="7" s="1"/>
  <c r="AY8" i="1"/>
  <c r="F8" i="6"/>
  <c r="AX8" i="1"/>
  <c r="E8" i="6"/>
  <c r="E8" i="7" s="1"/>
  <c r="AW8" i="1"/>
  <c r="D8" i="6"/>
  <c r="AV8" i="1"/>
  <c r="AU8" i="1"/>
  <c r="B8" i="6"/>
  <c r="AJ46" i="5"/>
  <c r="AJ50" i="5"/>
  <c r="AJ54" i="5"/>
  <c r="AJ49" i="5"/>
  <c r="AJ53" i="5"/>
  <c r="I358" i="6"/>
  <c r="M539" i="6"/>
  <c r="Q539" i="6"/>
  <c r="Q527" i="6"/>
  <c r="L554" i="6"/>
  <c r="Q547" i="6"/>
  <c r="L550" i="6"/>
  <c r="P550" i="6"/>
  <c r="O597" i="6"/>
  <c r="I412" i="6"/>
  <c r="N526" i="6"/>
  <c r="N514" i="6"/>
  <c r="N529" i="6"/>
  <c r="N517" i="6"/>
  <c r="N530" i="6"/>
  <c r="N519" i="6"/>
  <c r="N520" i="6"/>
  <c r="N521" i="6"/>
  <c r="O528" i="6"/>
  <c r="O516" i="6"/>
  <c r="O531" i="6"/>
  <c r="O519" i="6"/>
  <c r="O533" i="6"/>
  <c r="K522" i="6"/>
  <c r="P512" i="6"/>
  <c r="K514" i="6"/>
  <c r="L516" i="6"/>
  <c r="L519" i="6"/>
  <c r="L514" i="6"/>
  <c r="M518" i="6"/>
  <c r="Q519" i="6"/>
  <c r="M522" i="6"/>
  <c r="N563" i="6"/>
  <c r="E637" i="6"/>
  <c r="O555" i="6"/>
  <c r="O543" i="6"/>
  <c r="I590" i="6"/>
  <c r="I538" i="6"/>
  <c r="L551" i="6"/>
  <c r="K554" i="6"/>
  <c r="BC24" i="1"/>
  <c r="BB32" i="1"/>
  <c r="BC15" i="1"/>
  <c r="BB21" i="1"/>
  <c r="BB35" i="1"/>
  <c r="BB310" i="1"/>
  <c r="BB388" i="1"/>
  <c r="BC388" i="1"/>
  <c r="BC404" i="1"/>
  <c r="BB294" i="1"/>
  <c r="BC138" i="1"/>
  <c r="BB384" i="1"/>
  <c r="BB400" i="1"/>
  <c r="BD400" i="1" s="1"/>
  <c r="BC400" i="1"/>
  <c r="BB416" i="1"/>
  <c r="BC73" i="1"/>
  <c r="BC125" i="1"/>
  <c r="BC153" i="1"/>
  <c r="BB164" i="1"/>
  <c r="BC169" i="1"/>
  <c r="BB176" i="1"/>
  <c r="BB180" i="1"/>
  <c r="BC185" i="1"/>
  <c r="BC217" i="1"/>
  <c r="BC233" i="1"/>
  <c r="BC265" i="1"/>
  <c r="BC297" i="1"/>
  <c r="BC298" i="1"/>
  <c r="BB380" i="1"/>
  <c r="BC380" i="1"/>
  <c r="BB396" i="1"/>
  <c r="BB412" i="1"/>
  <c r="BC412" i="1"/>
  <c r="BB432" i="1"/>
  <c r="BC104" i="1"/>
  <c r="BC140" i="1"/>
  <c r="BC144" i="1"/>
  <c r="BB153" i="1"/>
  <c r="BB165" i="1"/>
  <c r="BC170" i="1"/>
  <c r="BC174" i="1"/>
  <c r="BC186" i="1"/>
  <c r="BC210" i="1"/>
  <c r="BC226" i="1"/>
  <c r="BC242" i="1"/>
  <c r="BC258" i="1"/>
  <c r="BC274" i="1"/>
  <c r="BB376" i="1"/>
  <c r="BC376" i="1"/>
  <c r="BC392" i="1"/>
  <c r="BB408" i="1"/>
  <c r="BC408" i="1"/>
  <c r="BC423" i="1"/>
  <c r="BC439" i="1"/>
  <c r="BD498" i="1"/>
  <c r="BC314" i="1"/>
  <c r="BC346" i="1"/>
  <c r="BC419" i="1"/>
  <c r="BD424" i="1"/>
  <c r="BC435" i="1"/>
  <c r="BB440" i="1"/>
  <c r="BC354" i="1"/>
  <c r="BC358" i="1"/>
  <c r="BB361" i="1"/>
  <c r="BB365" i="1"/>
  <c r="BB367" i="1"/>
  <c r="BB371" i="1"/>
  <c r="BB588" i="1"/>
  <c r="BC313" i="1"/>
  <c r="BC321" i="1"/>
  <c r="BC333" i="1"/>
  <c r="BC337" i="1"/>
  <c r="BC345" i="1"/>
  <c r="BB425" i="1"/>
  <c r="BB429" i="1"/>
  <c r="BD441" i="1"/>
  <c r="BC441" i="1"/>
  <c r="BC447" i="1"/>
  <c r="BC449" i="1"/>
  <c r="BC451" i="1"/>
  <c r="BC457" i="1"/>
  <c r="BC463" i="1"/>
  <c r="BC465" i="1"/>
  <c r="BC467" i="1"/>
  <c r="BC473" i="1"/>
  <c r="BC479" i="1"/>
  <c r="BC481" i="1"/>
  <c r="BC483" i="1"/>
  <c r="BC489" i="1"/>
  <c r="BC495" i="1"/>
  <c r="BC497" i="1"/>
  <c r="BC499" i="1"/>
  <c r="BC505" i="1"/>
  <c r="BC513" i="1"/>
  <c r="BC517" i="1"/>
  <c r="BC521" i="1"/>
  <c r="BC525" i="1"/>
  <c r="BC531" i="1"/>
  <c r="BC537" i="1"/>
  <c r="BC543" i="1"/>
  <c r="BB585" i="1"/>
  <c r="BC328" i="1"/>
  <c r="BC332" i="1"/>
  <c r="BB348" i="1"/>
  <c r="BD348" i="1"/>
  <c r="BB354" i="1"/>
  <c r="BB358" i="1"/>
  <c r="BC523" i="1"/>
  <c r="BB545" i="1"/>
  <c r="BB547" i="1"/>
  <c r="BB559" i="1"/>
  <c r="BB581" i="1"/>
  <c r="BB589" i="1"/>
  <c r="BB591" i="1"/>
  <c r="BF592" i="1" s="1"/>
  <c r="BB546" i="1"/>
  <c r="BF546" i="1"/>
  <c r="BB558" i="1"/>
  <c r="BB564" i="1"/>
  <c r="BB566" i="1"/>
  <c r="BB570" i="1"/>
  <c r="BB578" i="1"/>
  <c r="BB584" i="1"/>
  <c r="BB587" i="1"/>
  <c r="BF587" i="1" s="1"/>
  <c r="BB592" i="1"/>
  <c r="BC597" i="1"/>
  <c r="BK597" i="1"/>
  <c r="BC596" i="1"/>
  <c r="BK596" i="1" s="1"/>
  <c r="BB586" i="1"/>
  <c r="BB590" i="1"/>
  <c r="BF590" i="1"/>
  <c r="BB594" i="1"/>
  <c r="BC595" i="1"/>
  <c r="BK595" i="1"/>
  <c r="BC586" i="1"/>
  <c r="BK586" i="1" s="1"/>
  <c r="BC587" i="1"/>
  <c r="BK587" i="1"/>
  <c r="BC588" i="1"/>
  <c r="BK588" i="1" s="1"/>
  <c r="BC589" i="1"/>
  <c r="BK589" i="1"/>
  <c r="BC590" i="1"/>
  <c r="BK590" i="1" s="1"/>
  <c r="BC591" i="1"/>
  <c r="BK591" i="1"/>
  <c r="BC592" i="1"/>
  <c r="BK592" i="1" s="1"/>
  <c r="BC594" i="1"/>
  <c r="BK594" i="1" s="1"/>
  <c r="BF425" i="1"/>
  <c r="BD176" i="1"/>
  <c r="BD578" i="1"/>
  <c r="BF441" i="1"/>
  <c r="I555" i="6"/>
  <c r="M573" i="6"/>
  <c r="M589" i="6"/>
  <c r="M577" i="6"/>
  <c r="E39" i="7"/>
  <c r="N539" i="6"/>
  <c r="I558" i="6"/>
  <c r="Q578" i="6"/>
  <c r="Q579" i="6"/>
  <c r="Q567" i="6"/>
  <c r="L564" i="6"/>
  <c r="L520" i="6"/>
  <c r="K534" i="6"/>
  <c r="I514" i="6"/>
  <c r="P554" i="6"/>
  <c r="I458" i="6"/>
  <c r="I470" i="6"/>
  <c r="P515" i="6"/>
  <c r="P516" i="6"/>
  <c r="P519" i="6"/>
  <c r="P532" i="6"/>
  <c r="Q556" i="6"/>
  <c r="N570" i="6"/>
  <c r="Q583" i="6"/>
  <c r="L546" i="6"/>
  <c r="N556" i="6"/>
  <c r="N564" i="6"/>
  <c r="N576" i="6"/>
  <c r="O579" i="6"/>
  <c r="Q557" i="6"/>
  <c r="M553" i="6"/>
  <c r="M565" i="6"/>
  <c r="O575" i="6"/>
  <c r="P588" i="6"/>
  <c r="P576" i="6"/>
  <c r="L552" i="6"/>
  <c r="O513" i="6"/>
  <c r="I537" i="6"/>
  <c r="M537" i="6"/>
  <c r="Q577" i="6"/>
  <c r="Q565" i="6"/>
  <c r="Q570" i="6"/>
  <c r="D37" i="7"/>
  <c r="G40" i="7"/>
  <c r="M528" i="6"/>
  <c r="O552" i="6"/>
  <c r="N567" i="6"/>
  <c r="L591" i="6"/>
  <c r="L579" i="6"/>
  <c r="I212" i="6"/>
  <c r="I284" i="6"/>
  <c r="I315" i="6"/>
  <c r="I449" i="6"/>
  <c r="E45" i="7"/>
  <c r="M533" i="6"/>
  <c r="P526" i="6"/>
  <c r="P538" i="6"/>
  <c r="L532" i="6"/>
  <c r="O587" i="6"/>
  <c r="L588" i="6"/>
  <c r="I478" i="6"/>
  <c r="L525" i="6"/>
  <c r="M525" i="6"/>
  <c r="M538" i="6"/>
  <c r="M526" i="6"/>
  <c r="Q555" i="6"/>
  <c r="Q573" i="6"/>
  <c r="Q562" i="6"/>
  <c r="Q574" i="6"/>
  <c r="M578" i="6"/>
  <c r="J643" i="6"/>
  <c r="K580" i="6"/>
  <c r="N585" i="6"/>
  <c r="K586" i="6"/>
  <c r="O586" i="6"/>
  <c r="F35" i="7"/>
  <c r="G41" i="7"/>
  <c r="E42" i="7"/>
  <c r="I589" i="6"/>
  <c r="G35" i="7"/>
  <c r="F42" i="7"/>
  <c r="I588" i="6"/>
  <c r="N590" i="6"/>
  <c r="P592" i="6"/>
  <c r="M593" i="6"/>
  <c r="R603" i="1"/>
  <c r="AU604" i="1"/>
  <c r="AV607" i="1"/>
  <c r="K597" i="6"/>
  <c r="C596" i="6"/>
  <c r="L608" i="6" s="1"/>
  <c r="BB597" i="1"/>
  <c r="Y60" i="5"/>
  <c r="AU599" i="1"/>
  <c r="B599" i="6" s="1"/>
  <c r="K599" i="6" s="1"/>
  <c r="E599" i="6"/>
  <c r="R598" i="1"/>
  <c r="AJ598" i="1"/>
  <c r="AV598" i="1"/>
  <c r="C598" i="6" s="1"/>
  <c r="L598" i="6" s="1"/>
  <c r="AX600" i="1"/>
  <c r="E600" i="6"/>
  <c r="N600" i="6"/>
  <c r="I600" i="1"/>
  <c r="M60" i="5"/>
  <c r="AX598" i="1"/>
  <c r="E598" i="6"/>
  <c r="N598" i="6"/>
  <c r="AC60" i="5"/>
  <c r="L606" i="6"/>
  <c r="AU598" i="1"/>
  <c r="BA607" i="1"/>
  <c r="H607" i="6"/>
  <c r="Q607" i="6" s="1"/>
  <c r="AV599" i="1"/>
  <c r="C599" i="6" s="1"/>
  <c r="R602" i="1"/>
  <c r="AA599" i="1"/>
  <c r="AA598" i="1"/>
  <c r="E60" i="5"/>
  <c r="AX603" i="1"/>
  <c r="E603" i="6"/>
  <c r="BA600" i="1"/>
  <c r="H600" i="6"/>
  <c r="AS599" i="1"/>
  <c r="B603" i="6"/>
  <c r="AY604" i="1"/>
  <c r="F604" i="6"/>
  <c r="O604" i="6" s="1"/>
  <c r="AJ599" i="1"/>
  <c r="AY599" i="1"/>
  <c r="F599" i="6"/>
  <c r="O599" i="6" s="1"/>
  <c r="AJ600" i="1"/>
  <c r="AW605" i="1"/>
  <c r="D605" i="6"/>
  <c r="M605" i="6" s="1"/>
  <c r="I604" i="1"/>
  <c r="AX606" i="1"/>
  <c r="E606" i="6"/>
  <c r="N606" i="6" s="1"/>
  <c r="AY607" i="1"/>
  <c r="F607" i="6"/>
  <c r="O607" i="6" s="1"/>
  <c r="AZ598" i="1"/>
  <c r="G598" i="6" s="1"/>
  <c r="P598" i="6" s="1"/>
  <c r="AS600" i="1"/>
  <c r="AS601" i="1"/>
  <c r="AU601" i="1"/>
  <c r="B601" i="6"/>
  <c r="AM60" i="5"/>
  <c r="AS602" i="1"/>
  <c r="R607" i="1"/>
  <c r="AW602" i="1"/>
  <c r="AU607" i="1"/>
  <c r="BA598" i="1"/>
  <c r="BA604" i="1"/>
  <c r="H604" i="6"/>
  <c r="Q604" i="6" s="1"/>
  <c r="Q61" i="5"/>
  <c r="AW607" i="1"/>
  <c r="D607" i="6"/>
  <c r="M607" i="6" s="1"/>
  <c r="AR60" i="5"/>
  <c r="AW599" i="1"/>
  <c r="AV602" i="1"/>
  <c r="C602" i="6"/>
  <c r="L602" i="6" s="1"/>
  <c r="AV603" i="1"/>
  <c r="C603" i="6"/>
  <c r="L603" i="6" s="1"/>
  <c r="AW601" i="1"/>
  <c r="D601" i="6" s="1"/>
  <c r="AU602" i="1"/>
  <c r="AX602" i="1"/>
  <c r="E602" i="6" s="1"/>
  <c r="N602" i="6" s="1"/>
  <c r="BA603" i="1"/>
  <c r="H603" i="6"/>
  <c r="Q603" i="6" s="1"/>
  <c r="I607" i="1"/>
  <c r="R600" i="1"/>
  <c r="AV600" i="1"/>
  <c r="R605" i="1"/>
  <c r="AZ600" i="1"/>
  <c r="AG60" i="5"/>
  <c r="I598" i="1"/>
  <c r="C60" i="5"/>
  <c r="AZ601" i="1"/>
  <c r="G601" i="6"/>
  <c r="P601" i="6" s="1"/>
  <c r="BA605" i="1"/>
  <c r="H605" i="6"/>
  <c r="Q605" i="6" s="1"/>
  <c r="AX608" i="1"/>
  <c r="E608" i="6" s="1"/>
  <c r="N608" i="6" s="1"/>
  <c r="D599" i="6"/>
  <c r="BB601" i="1"/>
  <c r="B606" i="6"/>
  <c r="K606" i="6"/>
  <c r="B602" i="6"/>
  <c r="AX618" i="1"/>
  <c r="E618" i="6"/>
  <c r="N618" i="6" s="1"/>
  <c r="AJ618" i="1"/>
  <c r="BA618" i="1"/>
  <c r="H618" i="6"/>
  <c r="R618" i="1"/>
  <c r="AW617" i="1"/>
  <c r="D617" i="6"/>
  <c r="M617" i="6" s="1"/>
  <c r="AY617" i="1"/>
  <c r="F617" i="6" s="1"/>
  <c r="AW616" i="1"/>
  <c r="D616" i="6"/>
  <c r="AY616" i="1"/>
  <c r="AA616" i="1"/>
  <c r="R615" i="1"/>
  <c r="AW615" i="1"/>
  <c r="D615" i="6"/>
  <c r="M615" i="6" s="1"/>
  <c r="AY615" i="1"/>
  <c r="F615" i="6" s="1"/>
  <c r="AJ614" i="1"/>
  <c r="BA614" i="1"/>
  <c r="H614" i="6"/>
  <c r="AS614" i="1"/>
  <c r="AY614" i="1"/>
  <c r="F614" i="6"/>
  <c r="AV614" i="1"/>
  <c r="AZ614" i="1"/>
  <c r="G614" i="6"/>
  <c r="P614" i="6" s="1"/>
  <c r="AX613" i="1"/>
  <c r="E613" i="6"/>
  <c r="N613" i="6" s="1"/>
  <c r="AS613" i="1"/>
  <c r="AY613" i="1"/>
  <c r="F613" i="6"/>
  <c r="O613" i="6" s="1"/>
  <c r="D61" i="5"/>
  <c r="AY612" i="1"/>
  <c r="F612" i="6"/>
  <c r="AU612" i="1"/>
  <c r="X61" i="5"/>
  <c r="AR61" i="5"/>
  <c r="BA610" i="1"/>
  <c r="H610" i="6" s="1"/>
  <c r="BA609" i="1"/>
  <c r="L61" i="5"/>
  <c r="BA612" i="1"/>
  <c r="H612" i="6"/>
  <c r="AU611" i="1"/>
  <c r="AS610" i="1"/>
  <c r="AZ610" i="1"/>
  <c r="G610" i="6"/>
  <c r="AU616" i="1"/>
  <c r="B616" i="6"/>
  <c r="AJ617" i="1"/>
  <c r="AX611" i="1"/>
  <c r="E611" i="6"/>
  <c r="N611" i="6"/>
  <c r="AY611" i="1"/>
  <c r="AD61" i="5"/>
  <c r="AJ611" i="1"/>
  <c r="AJ612" i="1"/>
  <c r="AJ616" i="1"/>
  <c r="AS616" i="1"/>
  <c r="C61" i="5"/>
  <c r="K61" i="5"/>
  <c r="BA608" i="1"/>
  <c r="H608" i="6"/>
  <c r="AA614" i="1"/>
  <c r="AS617" i="1"/>
  <c r="BA619" i="1"/>
  <c r="H619" i="6"/>
  <c r="AC61" i="5"/>
  <c r="E61" i="5"/>
  <c r="W61" i="5"/>
  <c r="AQ61" i="5"/>
  <c r="R612" i="1"/>
  <c r="AV612" i="1"/>
  <c r="C612" i="6"/>
  <c r="AW612" i="1"/>
  <c r="R608" i="1"/>
  <c r="M61" i="5"/>
  <c r="AW608" i="1"/>
  <c r="AX609" i="1"/>
  <c r="AU610" i="1"/>
  <c r="AA610" i="1"/>
  <c r="AM61" i="5"/>
  <c r="AJ613" i="1"/>
  <c r="AU613" i="1"/>
  <c r="BC613" i="1"/>
  <c r="BK613" i="1"/>
  <c r="AZ615" i="1"/>
  <c r="G615" i="6"/>
  <c r="AA615" i="1"/>
  <c r="Y61" i="5"/>
  <c r="R616" i="1"/>
  <c r="AV616" i="1"/>
  <c r="C616" i="6"/>
  <c r="BA617" i="1"/>
  <c r="H617" i="6" s="1"/>
  <c r="Q617" i="6" s="1"/>
  <c r="I617" i="1"/>
  <c r="AV619" i="1"/>
  <c r="AA619" i="1"/>
  <c r="AU619" i="1"/>
  <c r="B619" i="6"/>
  <c r="AO61" i="5"/>
  <c r="H61" i="5"/>
  <c r="AA612" i="1"/>
  <c r="AS611" i="1"/>
  <c r="AN61" i="5"/>
  <c r="AS612" i="1"/>
  <c r="AX612" i="1"/>
  <c r="E612" i="6"/>
  <c r="N612" i="6" s="1"/>
  <c r="AW613" i="1"/>
  <c r="D613" i="6"/>
  <c r="I613" i="1"/>
  <c r="AW614" i="1"/>
  <c r="D614" i="6"/>
  <c r="R614" i="1"/>
  <c r="I616" i="1"/>
  <c r="AX616" i="1"/>
  <c r="E616" i="6"/>
  <c r="N616" i="6" s="1"/>
  <c r="AZ617" i="1"/>
  <c r="R617" i="1"/>
  <c r="AW618" i="1"/>
  <c r="D618" i="6" s="1"/>
  <c r="I618" i="1"/>
  <c r="AV618" i="1"/>
  <c r="C618" i="6"/>
  <c r="L618" i="6" s="1"/>
  <c r="AX614" i="1"/>
  <c r="E614" i="6"/>
  <c r="N614" i="6" s="1"/>
  <c r="I614" i="1"/>
  <c r="AA617" i="1"/>
  <c r="AU617" i="1"/>
  <c r="U61" i="5"/>
  <c r="F61" i="5"/>
  <c r="AY608" i="1"/>
  <c r="AV609" i="1"/>
  <c r="C609" i="6"/>
  <c r="G61" i="5"/>
  <c r="AZ609" i="1"/>
  <c r="G609" i="6"/>
  <c r="P609" i="6" s="1"/>
  <c r="AW610" i="1"/>
  <c r="D610" i="6"/>
  <c r="I610" i="1"/>
  <c r="AY610" i="1"/>
  <c r="F610" i="6"/>
  <c r="AV611" i="1"/>
  <c r="C611" i="6" s="1"/>
  <c r="R611" i="1"/>
  <c r="AU608" i="1"/>
  <c r="BC608" i="1" s="1"/>
  <c r="BK608" i="1" s="1"/>
  <c r="T61" i="5"/>
  <c r="AA609" i="1"/>
  <c r="AU609" i="1"/>
  <c r="AH61" i="5"/>
  <c r="AW609" i="1"/>
  <c r="AJ609" i="1"/>
  <c r="AX610" i="1"/>
  <c r="E610" i="6" s="1"/>
  <c r="N610" i="6" s="1"/>
  <c r="AJ610" i="1"/>
  <c r="AG61" i="5"/>
  <c r="AU614" i="1"/>
  <c r="AZ616" i="1"/>
  <c r="G616" i="6"/>
  <c r="AS618" i="1"/>
  <c r="AW611" i="1"/>
  <c r="D611" i="6"/>
  <c r="I611" i="1"/>
  <c r="B61" i="5"/>
  <c r="O61" i="5"/>
  <c r="R610" i="1"/>
  <c r="AV610" i="1"/>
  <c r="AJ608" i="1"/>
  <c r="AE61" i="5"/>
  <c r="AI61" i="5"/>
  <c r="AV613" i="1"/>
  <c r="C613" i="6"/>
  <c r="R613" i="1"/>
  <c r="BA615" i="1"/>
  <c r="H615" i="6" s="1"/>
  <c r="I615" i="1"/>
  <c r="AU615" i="1"/>
  <c r="B615" i="6"/>
  <c r="AJ615" i="1"/>
  <c r="AS615" i="1"/>
  <c r="AV615" i="1"/>
  <c r="BA616" i="1"/>
  <c r="H616" i="6" s="1"/>
  <c r="Q616" i="6" s="1"/>
  <c r="AY618" i="1"/>
  <c r="F618" i="6"/>
  <c r="AA618" i="1"/>
  <c r="R619" i="1"/>
  <c r="V61" i="5"/>
  <c r="Z61" i="5"/>
  <c r="AJ619" i="1"/>
  <c r="AS619" i="1"/>
  <c r="AY619" i="1"/>
  <c r="F619" i="6"/>
  <c r="O619" i="6" s="1"/>
  <c r="AF61" i="5"/>
  <c r="AL61" i="5"/>
  <c r="AZ619" i="1"/>
  <c r="G619" i="6"/>
  <c r="AW619" i="1"/>
  <c r="D619" i="6" s="1"/>
  <c r="P61" i="5"/>
  <c r="AP61" i="5"/>
  <c r="N61" i="5"/>
  <c r="AX619" i="1"/>
  <c r="E619" i="6"/>
  <c r="I619" i="1"/>
  <c r="B614" i="6"/>
  <c r="B610" i="6"/>
  <c r="P579" i="6"/>
  <c r="P591" i="6"/>
  <c r="N603" i="6"/>
  <c r="I597" i="6"/>
  <c r="D636" i="6"/>
  <c r="L636" i="6" s="1"/>
  <c r="L643" i="6"/>
  <c r="N562" i="6"/>
  <c r="I586" i="6"/>
  <c r="P581" i="6"/>
  <c r="O551" i="6"/>
  <c r="G30" i="7"/>
  <c r="N599" i="6"/>
  <c r="I234" i="6"/>
  <c r="G28" i="7"/>
  <c r="F45" i="7"/>
  <c r="O546" i="6"/>
  <c r="K588" i="6"/>
  <c r="L589" i="6"/>
  <c r="I176" i="6"/>
  <c r="H25" i="7"/>
  <c r="I282" i="6"/>
  <c r="I329" i="6"/>
  <c r="C636" i="6"/>
  <c r="K636" i="6" s="1"/>
  <c r="H636" i="6"/>
  <c r="G636" i="6"/>
  <c r="H24" i="7"/>
  <c r="I419" i="6"/>
  <c r="H48" i="7"/>
  <c r="I490" i="6"/>
  <c r="O581" i="6"/>
  <c r="L549" i="6"/>
  <c r="P549" i="6"/>
  <c r="P537" i="6"/>
  <c r="Q540" i="6"/>
  <c r="K542" i="6"/>
  <c r="M544" i="6"/>
  <c r="N557" i="6"/>
  <c r="O547" i="6"/>
  <c r="L567" i="6"/>
  <c r="Q568" i="6"/>
  <c r="O570" i="6"/>
  <c r="P571" i="6"/>
  <c r="P583" i="6"/>
  <c r="G637" i="6"/>
  <c r="Q589" i="6"/>
  <c r="I591" i="6"/>
  <c r="G34" i="7"/>
  <c r="P513" i="6"/>
  <c r="O576" i="6"/>
  <c r="I362" i="6"/>
  <c r="H44" i="7"/>
  <c r="O514" i="6"/>
  <c r="I530" i="6"/>
  <c r="K538" i="6"/>
  <c r="L545" i="6"/>
  <c r="P547" i="6"/>
  <c r="O550" i="6"/>
  <c r="P552" i="6"/>
  <c r="O556" i="6"/>
  <c r="L558" i="6"/>
  <c r="P570" i="6"/>
  <c r="N573" i="6"/>
  <c r="L576" i="6"/>
  <c r="Q571" i="6"/>
  <c r="N577" i="6"/>
  <c r="H637" i="6"/>
  <c r="N591" i="6"/>
  <c r="L594" i="6"/>
  <c r="P594" i="6"/>
  <c r="Q595" i="6"/>
  <c r="I352" i="6"/>
  <c r="G38" i="7"/>
  <c r="E40" i="7"/>
  <c r="N40" i="7" s="1"/>
  <c r="I423" i="6"/>
  <c r="I506" i="6"/>
  <c r="P514" i="6"/>
  <c r="M517" i="6"/>
  <c r="Q518" i="6"/>
  <c r="Q535" i="6"/>
  <c r="L539" i="6"/>
  <c r="M545" i="6"/>
  <c r="M552" i="6"/>
  <c r="L585" i="6"/>
  <c r="M587" i="6"/>
  <c r="N588" i="6"/>
  <c r="N595" i="6"/>
  <c r="P597" i="6"/>
  <c r="AW620" i="1"/>
  <c r="D620" i="6"/>
  <c r="AU620" i="1"/>
  <c r="B620" i="6" s="1"/>
  <c r="B612" i="6"/>
  <c r="AX607" i="1"/>
  <c r="E607" i="6"/>
  <c r="N607" i="6" s="1"/>
  <c r="L523" i="6"/>
  <c r="L535" i="6"/>
  <c r="O527" i="6"/>
  <c r="O539" i="6"/>
  <c r="P528" i="6"/>
  <c r="I542" i="6"/>
  <c r="P543" i="6"/>
  <c r="AA606" i="1"/>
  <c r="C619" i="6"/>
  <c r="I619" i="6" s="1"/>
  <c r="E609" i="6"/>
  <c r="N609" i="6" s="1"/>
  <c r="AA607" i="1"/>
  <c r="W60" i="5"/>
  <c r="AY603" i="1"/>
  <c r="AZ605" i="1"/>
  <c r="G605" i="6"/>
  <c r="P605" i="6" s="1"/>
  <c r="G608" i="6"/>
  <c r="P608" i="6" s="1"/>
  <c r="AW598" i="1"/>
  <c r="D598" i="6" s="1"/>
  <c r="M598" i="6" s="1"/>
  <c r="E35" i="7"/>
  <c r="I333" i="6"/>
  <c r="F44" i="7"/>
  <c r="L540" i="6"/>
  <c r="L528" i="6"/>
  <c r="Q533" i="6"/>
  <c r="N553" i="6"/>
  <c r="N541" i="6"/>
  <c r="H609" i="6"/>
  <c r="Q609" i="6"/>
  <c r="AJ606" i="1"/>
  <c r="B60" i="5"/>
  <c r="I526" i="6"/>
  <c r="AW606" i="1"/>
  <c r="D606" i="6" s="1"/>
  <c r="M606" i="6" s="1"/>
  <c r="M520" i="6"/>
  <c r="I510" i="6"/>
  <c r="N513" i="6"/>
  <c r="N525" i="6"/>
  <c r="I513" i="6"/>
  <c r="C615" i="6"/>
  <c r="L615" i="6" s="1"/>
  <c r="Q619" i="6"/>
  <c r="AV604" i="1"/>
  <c r="R604" i="1"/>
  <c r="AW604" i="1"/>
  <c r="D604" i="6"/>
  <c r="V60" i="5"/>
  <c r="AA60" i="5" s="1"/>
  <c r="AS598" i="1"/>
  <c r="AN60" i="5"/>
  <c r="E41" i="7"/>
  <c r="N42" i="7" s="1"/>
  <c r="H42" i="7"/>
  <c r="BA599" i="1"/>
  <c r="H599" i="6"/>
  <c r="Q611" i="6" s="1"/>
  <c r="Q599" i="6"/>
  <c r="BA602" i="1"/>
  <c r="H602" i="6"/>
  <c r="Q602" i="6" s="1"/>
  <c r="AA601" i="1"/>
  <c r="I128" i="6"/>
  <c r="I251" i="6"/>
  <c r="Q515" i="6"/>
  <c r="P544" i="6"/>
  <c r="I603" i="1"/>
  <c r="BA606" i="1"/>
  <c r="H606" i="6"/>
  <c r="Q606" i="6"/>
  <c r="AA602" i="1"/>
  <c r="I347" i="6"/>
  <c r="N522" i="6"/>
  <c r="Q517" i="6"/>
  <c r="P545" i="6"/>
  <c r="I545" i="6"/>
  <c r="L569" i="6"/>
  <c r="L557" i="6"/>
  <c r="P559" i="6"/>
  <c r="O562" i="6"/>
  <c r="O580" i="6"/>
  <c r="O573" i="6"/>
  <c r="O585" i="6"/>
  <c r="Q576" i="6"/>
  <c r="Q588" i="6"/>
  <c r="O582" i="6"/>
  <c r="L595" i="6"/>
  <c r="M588" i="6"/>
  <c r="N589" i="6"/>
  <c r="I410" i="6"/>
  <c r="I424" i="6"/>
  <c r="Q526" i="6"/>
  <c r="P518" i="6"/>
  <c r="P541" i="6"/>
  <c r="P529" i="6"/>
  <c r="Q530" i="6"/>
  <c r="K537" i="6"/>
  <c r="O549" i="6"/>
  <c r="Q553" i="6"/>
  <c r="L544" i="6"/>
  <c r="L556" i="6"/>
  <c r="L559" i="6"/>
  <c r="O571" i="6"/>
  <c r="O559" i="6"/>
  <c r="L570" i="6"/>
  <c r="O574" i="6"/>
  <c r="Q585" i="6"/>
  <c r="Q597" i="6"/>
  <c r="J642" i="6"/>
  <c r="K592" i="6"/>
  <c r="Q544" i="6"/>
  <c r="P557" i="6"/>
  <c r="L582" i="6"/>
  <c r="Q590" i="6"/>
  <c r="I421" i="6"/>
  <c r="I425" i="6"/>
  <c r="H43" i="7"/>
  <c r="G45" i="7"/>
  <c r="O520" i="6"/>
  <c r="P534" i="6"/>
  <c r="P522" i="6"/>
  <c r="Q523" i="6"/>
  <c r="N544" i="6"/>
  <c r="O590" i="6"/>
  <c r="F637" i="6"/>
  <c r="P521" i="6"/>
  <c r="L543" i="6"/>
  <c r="N545" i="6"/>
  <c r="N546" i="6"/>
  <c r="M567" i="6"/>
  <c r="L577" i="6"/>
  <c r="AA33" i="5"/>
  <c r="AA37" i="5"/>
  <c r="AA41" i="5"/>
  <c r="AA45" i="5"/>
  <c r="AA49" i="5"/>
  <c r="AA53" i="5"/>
  <c r="AA57" i="5"/>
  <c r="AJ12" i="5"/>
  <c r="AJ16" i="5"/>
  <c r="AJ20" i="5"/>
  <c r="AJ24" i="5"/>
  <c r="AJ28" i="5"/>
  <c r="AJ32" i="5"/>
  <c r="AJ36" i="5"/>
  <c r="AJ41" i="5"/>
  <c r="AJ57" i="5"/>
  <c r="AS12" i="5"/>
  <c r="AS16" i="5"/>
  <c r="AS20" i="5"/>
  <c r="AS24" i="5"/>
  <c r="K643" i="6"/>
  <c r="AA31" i="5"/>
  <c r="AA35" i="5"/>
  <c r="AA39" i="5"/>
  <c r="AA43" i="5"/>
  <c r="AA47" i="5"/>
  <c r="AA51" i="5"/>
  <c r="AA55" i="5"/>
  <c r="AA59" i="5"/>
  <c r="AJ14" i="5"/>
  <c r="AJ18" i="5"/>
  <c r="AJ22" i="5"/>
  <c r="AJ26" i="5"/>
  <c r="AJ30" i="5"/>
  <c r="AJ34" i="5"/>
  <c r="AJ39" i="5"/>
  <c r="AJ43" i="5"/>
  <c r="AJ47" i="5"/>
  <c r="B636" i="6"/>
  <c r="J636" i="6" s="1"/>
  <c r="AA34" i="5"/>
  <c r="AA38" i="5"/>
  <c r="AA42" i="5"/>
  <c r="AA46" i="5"/>
  <c r="AA50" i="5"/>
  <c r="AA54" i="5"/>
  <c r="AA58" i="5"/>
  <c r="AJ13" i="5"/>
  <c r="AJ17" i="5"/>
  <c r="AJ21" i="5"/>
  <c r="AJ25" i="5"/>
  <c r="AJ29" i="5"/>
  <c r="AJ33" i="5"/>
  <c r="AJ37" i="5"/>
  <c r="AJ38" i="5"/>
  <c r="AJ42" i="5"/>
  <c r="AJ44" i="5"/>
  <c r="AJ48" i="5"/>
  <c r="AJ58" i="5"/>
  <c r="AS13" i="5"/>
  <c r="AS17" i="5"/>
  <c r="AS21" i="5"/>
  <c r="AS25" i="5"/>
  <c r="AS29" i="5"/>
  <c r="AS33" i="5"/>
  <c r="AS37" i="5"/>
  <c r="AS41" i="5"/>
  <c r="AS45" i="5"/>
  <c r="AS49" i="5"/>
  <c r="AS53" i="5"/>
  <c r="AS57" i="5"/>
  <c r="R45" i="5"/>
  <c r="R49" i="5"/>
  <c r="R53" i="5"/>
  <c r="R57" i="5"/>
  <c r="AS27" i="5"/>
  <c r="AS31" i="5"/>
  <c r="AS35" i="5"/>
  <c r="AS39" i="5"/>
  <c r="AS43" i="5"/>
  <c r="AS47" i="5"/>
  <c r="AS51" i="5"/>
  <c r="AS55" i="5"/>
  <c r="C604" i="6"/>
  <c r="B600" i="6"/>
  <c r="K612" i="6" s="1"/>
  <c r="L613" i="6"/>
  <c r="J542" i="6"/>
  <c r="N619" i="6"/>
  <c r="Q620" i="6"/>
  <c r="Q608" i="6"/>
  <c r="BF362" i="1"/>
  <c r="C10" i="6"/>
  <c r="B36" i="6"/>
  <c r="BB37" i="1"/>
  <c r="BC37" i="1"/>
  <c r="B37" i="6"/>
  <c r="B38" i="6"/>
  <c r="B39" i="6"/>
  <c r="C49" i="6"/>
  <c r="BC53" i="1"/>
  <c r="B53" i="6"/>
  <c r="BC63" i="1"/>
  <c r="B80" i="6"/>
  <c r="B82" i="6"/>
  <c r="BB82" i="1"/>
  <c r="BC82" i="1"/>
  <c r="B83" i="6"/>
  <c r="E25" i="7"/>
  <c r="D36" i="7"/>
  <c r="H45" i="7"/>
  <c r="I454" i="6"/>
  <c r="BC603" i="1"/>
  <c r="BK603" i="1" s="1"/>
  <c r="D58" i="7"/>
  <c r="BC601" i="1"/>
  <c r="BK601" i="1" s="1"/>
  <c r="BC614" i="1"/>
  <c r="BK614" i="1" s="1"/>
  <c r="B609" i="6"/>
  <c r="F608" i="6"/>
  <c r="O608" i="6"/>
  <c r="B607" i="6"/>
  <c r="BB607" i="1"/>
  <c r="BF591" i="1"/>
  <c r="BL578" i="1"/>
  <c r="BD371" i="1"/>
  <c r="BF165" i="1"/>
  <c r="BD165" i="1"/>
  <c r="BC81" i="1"/>
  <c r="C9" i="6"/>
  <c r="BB9" i="1"/>
  <c r="C18" i="6"/>
  <c r="BB18" i="1"/>
  <c r="BD47" i="1"/>
  <c r="D76" i="6"/>
  <c r="I220" i="6"/>
  <c r="K615" i="6"/>
  <c r="B611" i="6"/>
  <c r="BB611" i="1"/>
  <c r="BL611" i="1" s="1"/>
  <c r="Q618" i="6"/>
  <c r="K603" i="6"/>
  <c r="BD570" i="1"/>
  <c r="BB8" i="1"/>
  <c r="C17" i="6"/>
  <c r="BB17" i="1"/>
  <c r="D56" i="6"/>
  <c r="B61" i="6"/>
  <c r="BC90" i="1"/>
  <c r="B91" i="6"/>
  <c r="F40" i="7"/>
  <c r="B613" i="6"/>
  <c r="B617" i="6"/>
  <c r="P610" i="6"/>
  <c r="B604" i="6"/>
  <c r="BF348" i="1"/>
  <c r="BD558" i="1"/>
  <c r="BD590" i="1"/>
  <c r="BL590" i="1"/>
  <c r="BC72" i="1"/>
  <c r="BF164" i="1"/>
  <c r="BD294" i="1"/>
  <c r="B15" i="6"/>
  <c r="BB15" i="1"/>
  <c r="D42" i="6"/>
  <c r="BD453" i="1"/>
  <c r="B43" i="6"/>
  <c r="BB43" i="1"/>
  <c r="C69" i="6"/>
  <c r="B86" i="6"/>
  <c r="BB87" i="1"/>
  <c r="BC87" i="1"/>
  <c r="BB99" i="1"/>
  <c r="B100" i="6"/>
  <c r="BB100" i="1"/>
  <c r="BC100" i="1"/>
  <c r="BB103" i="1"/>
  <c r="B104" i="6"/>
  <c r="BB107" i="1"/>
  <c r="BB113" i="1"/>
  <c r="BC115" i="1"/>
  <c r="BB128" i="1"/>
  <c r="BB130" i="1"/>
  <c r="BB131" i="1"/>
  <c r="B132" i="6"/>
  <c r="BB132" i="1"/>
  <c r="BC132" i="1"/>
  <c r="B136" i="6"/>
  <c r="BB138" i="1"/>
  <c r="B149" i="6"/>
  <c r="I149" i="6" s="1"/>
  <c r="BC149" i="1"/>
  <c r="BB189" i="1"/>
  <c r="BB190" i="1"/>
  <c r="BC190" i="1"/>
  <c r="B191" i="6"/>
  <c r="BB191" i="1"/>
  <c r="BC191" i="1"/>
  <c r="B192" i="6"/>
  <c r="BC192" i="1"/>
  <c r="BB192" i="1"/>
  <c r="BB195" i="1"/>
  <c r="BC196" i="1"/>
  <c r="C197" i="6"/>
  <c r="I197" i="6" s="1"/>
  <c r="BB197" i="1"/>
  <c r="BC197" i="1"/>
  <c r="BC199" i="1"/>
  <c r="BB200" i="1"/>
  <c r="BB203" i="1"/>
  <c r="BC204" i="1"/>
  <c r="BB205" i="1"/>
  <c r="C205" i="6"/>
  <c r="I205" i="6" s="1"/>
  <c r="BC205" i="1"/>
  <c r="BC207" i="1"/>
  <c r="BB208" i="1"/>
  <c r="BB211" i="1"/>
  <c r="BC212" i="1"/>
  <c r="C213" i="6"/>
  <c r="I213" i="6" s="1"/>
  <c r="BB213" i="1"/>
  <c r="BC213" i="1"/>
  <c r="BB214" i="1"/>
  <c r="BC215" i="1"/>
  <c r="BB216" i="1"/>
  <c r="BB219" i="1"/>
  <c r="BC220" i="1"/>
  <c r="C221" i="6"/>
  <c r="BB221" i="1"/>
  <c r="BC221" i="1"/>
  <c r="BB224" i="1"/>
  <c r="BB227" i="1"/>
  <c r="BC228" i="1"/>
  <c r="BC231" i="1"/>
  <c r="BB232" i="1"/>
  <c r="H27" i="7"/>
  <c r="C237" i="6"/>
  <c r="BB237" i="1"/>
  <c r="BC237" i="1"/>
  <c r="BB240" i="1"/>
  <c r="BB243" i="1"/>
  <c r="BC244" i="1"/>
  <c r="C245" i="6"/>
  <c r="I245" i="6" s="1"/>
  <c r="BB245" i="1"/>
  <c r="BC245" i="1"/>
  <c r="BC247" i="1"/>
  <c r="BB248" i="1"/>
  <c r="BB251" i="1"/>
  <c r="C253" i="6"/>
  <c r="BB253" i="1"/>
  <c r="BC253" i="1"/>
  <c r="BB254" i="1"/>
  <c r="BC255" i="1"/>
  <c r="BB256" i="1"/>
  <c r="BC260" i="1"/>
  <c r="C261" i="6"/>
  <c r="BB261" i="1"/>
  <c r="BC261" i="1"/>
  <c r="BC263" i="1"/>
  <c r="BB264" i="1"/>
  <c r="BB267" i="1"/>
  <c r="BC268" i="1"/>
  <c r="C269" i="6"/>
  <c r="BC269" i="1"/>
  <c r="BC271" i="1"/>
  <c r="BB272" i="1"/>
  <c r="BB275" i="1"/>
  <c r="BC276" i="1"/>
  <c r="C277" i="6"/>
  <c r="I277" i="6" s="1"/>
  <c r="BB277" i="1"/>
  <c r="BC277" i="1"/>
  <c r="BC279" i="1"/>
  <c r="BB280" i="1"/>
  <c r="BC284" i="1"/>
  <c r="BC290" i="1"/>
  <c r="BC292" i="1"/>
  <c r="B299" i="6"/>
  <c r="I299" i="6"/>
  <c r="BB299" i="1"/>
  <c r="BC299" i="1"/>
  <c r="B300" i="6"/>
  <c r="I300" i="6"/>
  <c r="BC300" i="1"/>
  <c r="D320" i="6"/>
  <c r="BC320" i="1"/>
  <c r="BB321" i="1"/>
  <c r="BC323" i="1"/>
  <c r="BC327" i="1"/>
  <c r="B334" i="6"/>
  <c r="BB334" i="1"/>
  <c r="BC334" i="1"/>
  <c r="B335" i="6"/>
  <c r="I335" i="6" s="1"/>
  <c r="BB335" i="1"/>
  <c r="BC335" i="1"/>
  <c r="BB344" i="1"/>
  <c r="BF345" i="1" s="1"/>
  <c r="I345" i="6"/>
  <c r="BB346" i="1"/>
  <c r="B348" i="6"/>
  <c r="I348" i="6" s="1"/>
  <c r="BC348" i="1"/>
  <c r="BB349" i="1"/>
  <c r="BD361" i="1"/>
  <c r="BC349" i="1"/>
  <c r="BC352" i="1"/>
  <c r="B367" i="6"/>
  <c r="I367" i="6" s="1"/>
  <c r="BC367" i="1"/>
  <c r="B368" i="6"/>
  <c r="BC368" i="1"/>
  <c r="BB368" i="1"/>
  <c r="BC373" i="1"/>
  <c r="BB374" i="1"/>
  <c r="BC374" i="1"/>
  <c r="B431" i="6"/>
  <c r="I431" i="6" s="1"/>
  <c r="BB431" i="1"/>
  <c r="BC431" i="1"/>
  <c r="B433" i="6"/>
  <c r="I433" i="6" s="1"/>
  <c r="BC433" i="1"/>
  <c r="BB433" i="1"/>
  <c r="BC434" i="1"/>
  <c r="BB434" i="1"/>
  <c r="BF434" i="1" s="1"/>
  <c r="B439" i="6"/>
  <c r="I439" i="6" s="1"/>
  <c r="BB439" i="1"/>
  <c r="C445" i="6"/>
  <c r="I445" i="6" s="1"/>
  <c r="BC445" i="1"/>
  <c r="BC446" i="1"/>
  <c r="BB446" i="1"/>
  <c r="B455" i="6"/>
  <c r="I455" i="6" s="1"/>
  <c r="BB455" i="1"/>
  <c r="B456" i="6"/>
  <c r="I456" i="6" s="1"/>
  <c r="BB456" i="1"/>
  <c r="BC456" i="1"/>
  <c r="C461" i="6"/>
  <c r="BC461" i="1"/>
  <c r="BC462" i="1"/>
  <c r="BB462" i="1"/>
  <c r="D46" i="7"/>
  <c r="D464" i="6"/>
  <c r="B471" i="6"/>
  <c r="I471" i="6"/>
  <c r="BB471" i="1"/>
  <c r="B472" i="6"/>
  <c r="I472" i="6"/>
  <c r="BB472" i="1"/>
  <c r="BC472" i="1"/>
  <c r="G47" i="7"/>
  <c r="G476" i="6"/>
  <c r="C477" i="6"/>
  <c r="I477" i="6" s="1"/>
  <c r="BC477" i="1"/>
  <c r="BC478" i="1"/>
  <c r="BB478" i="1"/>
  <c r="B487" i="6"/>
  <c r="I487" i="6" s="1"/>
  <c r="BB487" i="1"/>
  <c r="B488" i="6"/>
  <c r="BB488" i="1"/>
  <c r="BC488" i="1"/>
  <c r="C493" i="6"/>
  <c r="BC493" i="1"/>
  <c r="BC494" i="1"/>
  <c r="BB494" i="1"/>
  <c r="B503" i="6"/>
  <c r="BB503" i="1"/>
  <c r="B504" i="6"/>
  <c r="I504" i="6"/>
  <c r="BB504" i="1"/>
  <c r="BC504" i="1"/>
  <c r="C509" i="6"/>
  <c r="BC509" i="1"/>
  <c r="BC510" i="1"/>
  <c r="BB510" i="1"/>
  <c r="D50" i="7"/>
  <c r="D512" i="6"/>
  <c r="BB517" i="1"/>
  <c r="B519" i="6"/>
  <c r="BB519" i="1"/>
  <c r="BC519" i="1"/>
  <c r="B520" i="6"/>
  <c r="BB520" i="1"/>
  <c r="BC520" i="1"/>
  <c r="G51" i="7"/>
  <c r="G524" i="6"/>
  <c r="P524" i="6" s="1"/>
  <c r="BC526" i="1"/>
  <c r="BB526" i="1"/>
  <c r="BB533" i="1"/>
  <c r="B535" i="6"/>
  <c r="BB535" i="1"/>
  <c r="BC535" i="1"/>
  <c r="B536" i="6"/>
  <c r="B52" i="7"/>
  <c r="BB536" i="1"/>
  <c r="BD536" i="1" s="1"/>
  <c r="BC536" i="1"/>
  <c r="BC542" i="1"/>
  <c r="BB542" i="1"/>
  <c r="B548" i="6"/>
  <c r="B53" i="7"/>
  <c r="B73" i="7" s="1"/>
  <c r="BC548" i="1"/>
  <c r="B549" i="6"/>
  <c r="BC549" i="1"/>
  <c r="BB549" i="1"/>
  <c r="BC554" i="1"/>
  <c r="BB555" i="1"/>
  <c r="BC555" i="1"/>
  <c r="BC560" i="1"/>
  <c r="F54" i="7"/>
  <c r="F560" i="6"/>
  <c r="BB561" i="1"/>
  <c r="BC561" i="1"/>
  <c r="B570" i="6"/>
  <c r="BC570" i="1"/>
  <c r="D572" i="6"/>
  <c r="D55" i="7"/>
  <c r="H572" i="6"/>
  <c r="H55" i="7"/>
  <c r="L573" i="6"/>
  <c r="BC580" i="1"/>
  <c r="BK580" i="1"/>
  <c r="I581" i="6"/>
  <c r="K581" i="6"/>
  <c r="AY605" i="1"/>
  <c r="F605" i="6" s="1"/>
  <c r="AX605" i="1"/>
  <c r="E605" i="6"/>
  <c r="N605" i="6" s="1"/>
  <c r="I131" i="6"/>
  <c r="I218" i="6"/>
  <c r="I237" i="6"/>
  <c r="D254" i="6"/>
  <c r="D28" i="7" s="1"/>
  <c r="E351" i="6"/>
  <c r="M523" i="6"/>
  <c r="Q551" i="6"/>
  <c r="N547" i="6"/>
  <c r="E44" i="7"/>
  <c r="AA604" i="1"/>
  <c r="I525" i="6"/>
  <c r="Q554" i="6"/>
  <c r="M554" i="6"/>
  <c r="Q537" i="6"/>
  <c r="O583" i="6"/>
  <c r="M580" i="6"/>
  <c r="AS603" i="1"/>
  <c r="K60" i="5"/>
  <c r="L60" i="5"/>
  <c r="R601" i="1"/>
  <c r="L587" i="6"/>
  <c r="Q561" i="6"/>
  <c r="N586" i="6"/>
  <c r="E37" i="7"/>
  <c r="K576" i="6"/>
  <c r="I561" i="6"/>
  <c r="BB576" i="1"/>
  <c r="BB568" i="1"/>
  <c r="BB552" i="1"/>
  <c r="BC344" i="1"/>
  <c r="BF586" i="1"/>
  <c r="BC533" i="1"/>
  <c r="BC507" i="1"/>
  <c r="BC487" i="1"/>
  <c r="BC475" i="1"/>
  <c r="BC455" i="1"/>
  <c r="BC443" i="1"/>
  <c r="BC329" i="1"/>
  <c r="BC322" i="1"/>
  <c r="BD255" i="1"/>
  <c r="BC234" i="1"/>
  <c r="BC202" i="1"/>
  <c r="BC162" i="1"/>
  <c r="BB157" i="1"/>
  <c r="BC128" i="1"/>
  <c r="BC88" i="1"/>
  <c r="BC64" i="1"/>
  <c r="BD412" i="1"/>
  <c r="BC65" i="1"/>
  <c r="BC98" i="1"/>
  <c r="BC78" i="1"/>
  <c r="BC21" i="1"/>
  <c r="O529" i="6"/>
  <c r="M547" i="6"/>
  <c r="BC12" i="1"/>
  <c r="BC19" i="1"/>
  <c r="B20" i="6"/>
  <c r="B24" i="6"/>
  <c r="BB24" i="1"/>
  <c r="B25" i="6"/>
  <c r="B26" i="6"/>
  <c r="B27" i="6"/>
  <c r="BC27" i="1"/>
  <c r="B28" i="6"/>
  <c r="BB28" i="1"/>
  <c r="B33" i="6"/>
  <c r="B34" i="6"/>
  <c r="B48" i="6"/>
  <c r="B50" i="6"/>
  <c r="I50" i="6"/>
  <c r="BB51" i="1"/>
  <c r="BB65" i="1"/>
  <c r="BC71" i="1"/>
  <c r="BC75" i="1"/>
  <c r="B78" i="6"/>
  <c r="I78" i="6" s="1"/>
  <c r="B79" i="6"/>
  <c r="C105" i="6"/>
  <c r="BB105" i="1"/>
  <c r="BB111" i="1"/>
  <c r="BB125" i="1"/>
  <c r="C133" i="6"/>
  <c r="B141" i="6"/>
  <c r="BB141" i="1"/>
  <c r="BD153" i="1" s="1"/>
  <c r="BB150" i="1"/>
  <c r="BC150" i="1"/>
  <c r="B151" i="6"/>
  <c r="BC152" i="1"/>
  <c r="BC154" i="1"/>
  <c r="B155" i="6"/>
  <c r="BC155" i="1"/>
  <c r="BB155" i="1"/>
  <c r="B156" i="6"/>
  <c r="B157" i="6"/>
  <c r="I157" i="6"/>
  <c r="BC157" i="1"/>
  <c r="BC159" i="1"/>
  <c r="BB159" i="1"/>
  <c r="B160" i="6"/>
  <c r="B162" i="6"/>
  <c r="I162" i="6" s="1"/>
  <c r="BB162" i="1"/>
  <c r="B163" i="6"/>
  <c r="I163" i="6"/>
  <c r="BC163" i="1"/>
  <c r="BB163" i="1"/>
  <c r="B164" i="6"/>
  <c r="BC164" i="1"/>
  <c r="BC165" i="1"/>
  <c r="B166" i="6"/>
  <c r="B167" i="6"/>
  <c r="I167" i="6" s="1"/>
  <c r="BC167" i="1"/>
  <c r="BB167" i="1"/>
  <c r="BB169" i="1"/>
  <c r="B171" i="6"/>
  <c r="I171" i="6" s="1"/>
  <c r="BC171" i="1"/>
  <c r="BB171" i="1"/>
  <c r="B172" i="6"/>
  <c r="BC172" i="1"/>
  <c r="B173" i="6"/>
  <c r="I173" i="6" s="1"/>
  <c r="BC173" i="1"/>
  <c r="BB173" i="1"/>
  <c r="B174" i="6"/>
  <c r="I174" i="6" s="1"/>
  <c r="BB174" i="1"/>
  <c r="B175" i="6"/>
  <c r="I175" i="6" s="1"/>
  <c r="BC175" i="1"/>
  <c r="BB175" i="1"/>
  <c r="BF176" i="1" s="1"/>
  <c r="BC176" i="1"/>
  <c r="B178" i="6"/>
  <c r="B179" i="6"/>
  <c r="I179" i="6" s="1"/>
  <c r="BC179" i="1"/>
  <c r="BB179" i="1"/>
  <c r="B180" i="6"/>
  <c r="I180" i="6" s="1"/>
  <c r="BC180" i="1"/>
  <c r="B181" i="6"/>
  <c r="BB182" i="1"/>
  <c r="BC182" i="1"/>
  <c r="B183" i="6"/>
  <c r="I183" i="6" s="1"/>
  <c r="BC183" i="1"/>
  <c r="BB183" i="1"/>
  <c r="B184" i="6"/>
  <c r="BB187" i="1"/>
  <c r="BC188" i="1"/>
  <c r="E27" i="7"/>
  <c r="I247" i="6"/>
  <c r="I255" i="6"/>
  <c r="I258" i="6"/>
  <c r="BB292" i="1"/>
  <c r="BD292" i="1" s="1"/>
  <c r="BB297" i="1"/>
  <c r="BC303" i="1"/>
  <c r="BB303" i="1"/>
  <c r="BB313" i="1"/>
  <c r="BC319" i="1"/>
  <c r="BB319" i="1"/>
  <c r="BB333" i="1"/>
  <c r="BD333" i="1" s="1"/>
  <c r="BB339" i="1"/>
  <c r="B340" i="6"/>
  <c r="I340" i="6" s="1"/>
  <c r="I346" i="6"/>
  <c r="B353" i="6"/>
  <c r="I353" i="6" s="1"/>
  <c r="BC353" i="1"/>
  <c r="BB353" i="1"/>
  <c r="BD365" i="1" s="1"/>
  <c r="B355" i="6"/>
  <c r="I355" i="6" s="1"/>
  <c r="BC355" i="1"/>
  <c r="BB355" i="1"/>
  <c r="BC356" i="1"/>
  <c r="BB356" i="1"/>
  <c r="BB357" i="1"/>
  <c r="BF358" i="1" s="1"/>
  <c r="BC357" i="1"/>
  <c r="B363" i="6"/>
  <c r="I363" i="6" s="1"/>
  <c r="BC363" i="1"/>
  <c r="BB363" i="1"/>
  <c r="BD375" i="1" s="1"/>
  <c r="B364" i="6"/>
  <c r="I364" i="6" s="1"/>
  <c r="BC364" i="1"/>
  <c r="BB364" i="1"/>
  <c r="BB370" i="1"/>
  <c r="BC370" i="1"/>
  <c r="BB419" i="1"/>
  <c r="BC421" i="1"/>
  <c r="BB421" i="1"/>
  <c r="BB423" i="1"/>
  <c r="BC425" i="1"/>
  <c r="C432" i="6"/>
  <c r="BC432" i="1"/>
  <c r="C440" i="6"/>
  <c r="BC440" i="1"/>
  <c r="BC442" i="1"/>
  <c r="BB442" i="1"/>
  <c r="BB449" i="1"/>
  <c r="B451" i="6"/>
  <c r="BB451" i="1"/>
  <c r="B452" i="6"/>
  <c r="BB452" i="1"/>
  <c r="BC452" i="1"/>
  <c r="BC458" i="1"/>
  <c r="BB458" i="1"/>
  <c r="E46" i="7"/>
  <c r="E464" i="6"/>
  <c r="BB465" i="1"/>
  <c r="B467" i="6"/>
  <c r="I467" i="6" s="1"/>
  <c r="BB467" i="1"/>
  <c r="B468" i="6"/>
  <c r="I468" i="6" s="1"/>
  <c r="BB468" i="1"/>
  <c r="BF469" i="1"/>
  <c r="BC468" i="1"/>
  <c r="BC474" i="1"/>
  <c r="BB474" i="1"/>
  <c r="D47" i="7"/>
  <c r="D476" i="6"/>
  <c r="BB481" i="1"/>
  <c r="B483" i="6"/>
  <c r="I483" i="6" s="1"/>
  <c r="BB483" i="1"/>
  <c r="B484" i="6"/>
  <c r="I484" i="6" s="1"/>
  <c r="BB484" i="1"/>
  <c r="BC484" i="1"/>
  <c r="BC490" i="1"/>
  <c r="BB490" i="1"/>
  <c r="BB497" i="1"/>
  <c r="B499" i="6"/>
  <c r="I499" i="6" s="1"/>
  <c r="BB499" i="1"/>
  <c r="B500" i="6"/>
  <c r="I500" i="6" s="1"/>
  <c r="BB500" i="1"/>
  <c r="BC500" i="1"/>
  <c r="BC506" i="1"/>
  <c r="BB506" i="1"/>
  <c r="E50" i="7"/>
  <c r="N50" i="7" s="1"/>
  <c r="E512" i="6"/>
  <c r="N512" i="6"/>
  <c r="BB513" i="1"/>
  <c r="Q513" i="6"/>
  <c r="B515" i="6"/>
  <c r="BB515" i="1"/>
  <c r="B516" i="6"/>
  <c r="K516" i="6" s="1"/>
  <c r="BB516" i="1"/>
  <c r="BC516" i="1"/>
  <c r="O521" i="6"/>
  <c r="BC522" i="1"/>
  <c r="BB522" i="1"/>
  <c r="D51" i="7"/>
  <c r="D71" i="7" s="1"/>
  <c r="D524" i="6"/>
  <c r="N528" i="6"/>
  <c r="L530" i="6"/>
  <c r="B531" i="6"/>
  <c r="BB531" i="1"/>
  <c r="B532" i="6"/>
  <c r="BB532" i="1"/>
  <c r="BC532" i="1"/>
  <c r="P535" i="6"/>
  <c r="G52" i="7"/>
  <c r="G536" i="6"/>
  <c r="P536" i="6"/>
  <c r="BC538" i="1"/>
  <c r="BB538" i="1"/>
  <c r="Q538" i="6"/>
  <c r="N543" i="6"/>
  <c r="BC545" i="1"/>
  <c r="C53" i="7"/>
  <c r="C548" i="6"/>
  <c r="G53" i="7"/>
  <c r="G548" i="6"/>
  <c r="P548" i="6" s="1"/>
  <c r="BB551" i="1"/>
  <c r="BC551" i="1"/>
  <c r="M559" i="6"/>
  <c r="B566" i="6"/>
  <c r="K566" i="6" s="1"/>
  <c r="BC566" i="1"/>
  <c r="B567" i="6"/>
  <c r="BC567" i="1"/>
  <c r="BB567" i="1"/>
  <c r="C571" i="6"/>
  <c r="BB571" i="1"/>
  <c r="BD571" i="1" s="1"/>
  <c r="B55" i="7"/>
  <c r="B572" i="6"/>
  <c r="B575" i="6"/>
  <c r="BB575" i="1"/>
  <c r="P577" i="6"/>
  <c r="N578" i="6"/>
  <c r="B582" i="6"/>
  <c r="BB582" i="1"/>
  <c r="BL594" i="1" s="1"/>
  <c r="D56" i="7"/>
  <c r="D584" i="6"/>
  <c r="M596" i="6" s="1"/>
  <c r="H584" i="6"/>
  <c r="H56" i="7"/>
  <c r="D585" i="6"/>
  <c r="BC585" i="1"/>
  <c r="BK585" i="1"/>
  <c r="G60" i="5"/>
  <c r="AZ599" i="1"/>
  <c r="BC599" i="1"/>
  <c r="BK599" i="1"/>
  <c r="AZ607" i="1"/>
  <c r="G607" i="6"/>
  <c r="P619" i="6" s="1"/>
  <c r="P607" i="6"/>
  <c r="P60" i="5"/>
  <c r="AA600" i="1"/>
  <c r="B22" i="6"/>
  <c r="I57" i="6"/>
  <c r="B87" i="6"/>
  <c r="I87" i="6" s="1"/>
  <c r="D121" i="6"/>
  <c r="B154" i="6"/>
  <c r="B165" i="6"/>
  <c r="I165" i="6" s="1"/>
  <c r="B169" i="6"/>
  <c r="I169" i="6" s="1"/>
  <c r="B182" i="6"/>
  <c r="I182" i="6" s="1"/>
  <c r="D214" i="6"/>
  <c r="I214" i="6"/>
  <c r="I227" i="6"/>
  <c r="C229" i="6"/>
  <c r="I259" i="6"/>
  <c r="B319" i="6"/>
  <c r="I319" i="6" s="1"/>
  <c r="B328" i="6"/>
  <c r="I328" i="6" s="1"/>
  <c r="I400" i="6"/>
  <c r="E491" i="6"/>
  <c r="G50" i="7"/>
  <c r="BC116" i="1"/>
  <c r="B120" i="6"/>
  <c r="BB120" i="1"/>
  <c r="C134" i="6"/>
  <c r="BC134" i="1"/>
  <c r="B143" i="6"/>
  <c r="I143" i="6" s="1"/>
  <c r="BC143" i="1"/>
  <c r="BB143" i="1"/>
  <c r="D148" i="6"/>
  <c r="I148" i="6" s="1"/>
  <c r="BC148" i="1"/>
  <c r="C193" i="6"/>
  <c r="BB193" i="1"/>
  <c r="D198" i="6"/>
  <c r="I198" i="6" s="1"/>
  <c r="C201" i="6"/>
  <c r="BB201" i="1"/>
  <c r="BF202" i="1" s="1"/>
  <c r="D206" i="6"/>
  <c r="I206" i="6" s="1"/>
  <c r="BC206" i="1"/>
  <c r="C209" i="6"/>
  <c r="I209" i="6" s="1"/>
  <c r="BD212" i="1"/>
  <c r="BB217" i="1"/>
  <c r="C217" i="6"/>
  <c r="I217" i="6"/>
  <c r="D222" i="6"/>
  <c r="BC222" i="1"/>
  <c r="C225" i="6"/>
  <c r="BB225" i="1"/>
  <c r="D230" i="6"/>
  <c r="BC230" i="1"/>
  <c r="C233" i="6"/>
  <c r="I233" i="6" s="1"/>
  <c r="BB233" i="1"/>
  <c r="D238" i="6"/>
  <c r="BC238" i="1"/>
  <c r="C241" i="6"/>
  <c r="BB241" i="1"/>
  <c r="BF241" i="1" s="1"/>
  <c r="D246" i="6"/>
  <c r="D27" i="7" s="1"/>
  <c r="BC246" i="1"/>
  <c r="C249" i="6"/>
  <c r="I249" i="6" s="1"/>
  <c r="C257" i="6"/>
  <c r="BD260" i="1"/>
  <c r="F29" i="7"/>
  <c r="D262" i="6"/>
  <c r="I262" i="6" s="1"/>
  <c r="BC262" i="1"/>
  <c r="BB265" i="1"/>
  <c r="C265" i="6"/>
  <c r="D270" i="6"/>
  <c r="I270" i="6" s="1"/>
  <c r="BB273" i="1"/>
  <c r="C273" i="6"/>
  <c r="I273" i="6" s="1"/>
  <c r="D278" i="6"/>
  <c r="D30" i="7" s="1"/>
  <c r="BC278" i="1"/>
  <c r="B285" i="6"/>
  <c r="BB285" i="1"/>
  <c r="B286" i="6"/>
  <c r="I286" i="6"/>
  <c r="BC286" i="1"/>
  <c r="BB287" i="1"/>
  <c r="BB288" i="1"/>
  <c r="BC288" i="1"/>
  <c r="B288" i="6"/>
  <c r="I288" i="6" s="1"/>
  <c r="B293" i="6"/>
  <c r="I293" i="6" s="1"/>
  <c r="BB293" i="1"/>
  <c r="BC293" i="1"/>
  <c r="B295" i="6"/>
  <c r="I295" i="6" s="1"/>
  <c r="BC295" i="1"/>
  <c r="B296" i="6"/>
  <c r="I296" i="6" s="1"/>
  <c r="BB296" i="1"/>
  <c r="BC296" i="1"/>
  <c r="B305" i="6"/>
  <c r="I305" i="6" s="1"/>
  <c r="BB305" i="1"/>
  <c r="BC305" i="1"/>
  <c r="B306" i="6"/>
  <c r="I306" i="6" s="1"/>
  <c r="BC306" i="1"/>
  <c r="BB306" i="1"/>
  <c r="B307" i="6"/>
  <c r="I307" i="6" s="1"/>
  <c r="BB307" i="1"/>
  <c r="BC307" i="1"/>
  <c r="BB308" i="1"/>
  <c r="BC308" i="1"/>
  <c r="B309" i="6"/>
  <c r="I309" i="6" s="1"/>
  <c r="BB309" i="1"/>
  <c r="BC309" i="1"/>
  <c r="B311" i="6"/>
  <c r="I311" i="6"/>
  <c r="BC311" i="1"/>
  <c r="BB311" i="1"/>
  <c r="BD311" i="1" s="1"/>
  <c r="B324" i="6"/>
  <c r="BB324" i="1"/>
  <c r="B330" i="6"/>
  <c r="I330" i="6" s="1"/>
  <c r="BB330" i="1"/>
  <c r="BF330" i="1" s="1"/>
  <c r="BC330" i="1"/>
  <c r="B331" i="6"/>
  <c r="I331" i="6" s="1"/>
  <c r="BC331" i="1"/>
  <c r="BB331" i="1"/>
  <c r="C341" i="6"/>
  <c r="BB341" i="1"/>
  <c r="BC341" i="1"/>
  <c r="I342" i="6"/>
  <c r="B350" i="6"/>
  <c r="BB350" i="1"/>
  <c r="B360" i="6"/>
  <c r="I360" i="6"/>
  <c r="BC360" i="1"/>
  <c r="BB360" i="1"/>
  <c r="BC366" i="1"/>
  <c r="B375" i="6"/>
  <c r="I375" i="6" s="1"/>
  <c r="BC375" i="1"/>
  <c r="BB375" i="1"/>
  <c r="B377" i="6"/>
  <c r="I377" i="6" s="1"/>
  <c r="BC377" i="1"/>
  <c r="BB377" i="1"/>
  <c r="B378" i="6"/>
  <c r="I378" i="6" s="1"/>
  <c r="BC378" i="1"/>
  <c r="BB378" i="1"/>
  <c r="B379" i="6"/>
  <c r="I379" i="6" s="1"/>
  <c r="BC379" i="1"/>
  <c r="BB379" i="1"/>
  <c r="BF380" i="1"/>
  <c r="BC381" i="1"/>
  <c r="BB381" i="1"/>
  <c r="B382" i="6"/>
  <c r="BC382" i="1"/>
  <c r="BB382" i="1"/>
  <c r="B383" i="6"/>
  <c r="I383" i="6" s="1"/>
  <c r="BC383" i="1"/>
  <c r="BB383" i="1"/>
  <c r="BF384" i="1" s="1"/>
  <c r="B385" i="6"/>
  <c r="I385" i="6" s="1"/>
  <c r="BC385" i="1"/>
  <c r="BB385" i="1"/>
  <c r="BF385" i="1" s="1"/>
  <c r="B386" i="6"/>
  <c r="I386" i="6" s="1"/>
  <c r="BC386" i="1"/>
  <c r="BB386" i="1"/>
  <c r="B387" i="6"/>
  <c r="I387" i="6" s="1"/>
  <c r="BC387" i="1"/>
  <c r="BB387" i="1"/>
  <c r="B389" i="6"/>
  <c r="I389" i="6" s="1"/>
  <c r="BC389" i="1"/>
  <c r="BB389" i="1"/>
  <c r="B390" i="6"/>
  <c r="I390" i="6" s="1"/>
  <c r="BC390" i="1"/>
  <c r="BB390" i="1"/>
  <c r="B391" i="6"/>
  <c r="I391" i="6" s="1"/>
  <c r="BC391" i="1"/>
  <c r="BB391" i="1"/>
  <c r="B393" i="6"/>
  <c r="BC393" i="1"/>
  <c r="BB393" i="1"/>
  <c r="B394" i="6"/>
  <c r="BC394" i="1"/>
  <c r="BB394" i="1"/>
  <c r="B395" i="6"/>
  <c r="I395" i="6" s="1"/>
  <c r="BC395" i="1"/>
  <c r="BB395" i="1"/>
  <c r="BC397" i="1"/>
  <c r="BB397" i="1"/>
  <c r="B398" i="6"/>
  <c r="I398" i="6" s="1"/>
  <c r="BC398" i="1"/>
  <c r="BB398" i="1"/>
  <c r="B399" i="6"/>
  <c r="I399" i="6" s="1"/>
  <c r="BC399" i="1"/>
  <c r="BB399" i="1"/>
  <c r="B401" i="6"/>
  <c r="I401" i="6" s="1"/>
  <c r="BC401" i="1"/>
  <c r="BB401" i="1"/>
  <c r="B402" i="6"/>
  <c r="I402" i="6" s="1"/>
  <c r="BC402" i="1"/>
  <c r="BB402" i="1"/>
  <c r="B403" i="6"/>
  <c r="I403" i="6"/>
  <c r="BC403" i="1"/>
  <c r="BB403" i="1"/>
  <c r="BC405" i="1"/>
  <c r="BB405" i="1"/>
  <c r="B405" i="6"/>
  <c r="I405" i="6" s="1"/>
  <c r="B406" i="6"/>
  <c r="BC406" i="1"/>
  <c r="BB406" i="1"/>
  <c r="B407" i="6"/>
  <c r="I407" i="6" s="1"/>
  <c r="BC407" i="1"/>
  <c r="BB407" i="1"/>
  <c r="I408" i="6"/>
  <c r="B409" i="6"/>
  <c r="I409" i="6" s="1"/>
  <c r="BC409" i="1"/>
  <c r="BB409" i="1"/>
  <c r="BC410" i="1"/>
  <c r="BB410" i="1"/>
  <c r="BF410" i="1" s="1"/>
  <c r="B411" i="6"/>
  <c r="I411" i="6" s="1"/>
  <c r="BC411" i="1"/>
  <c r="BB411" i="1"/>
  <c r="B413" i="6"/>
  <c r="I413" i="6" s="1"/>
  <c r="BC413" i="1"/>
  <c r="BB413" i="1"/>
  <c r="B414" i="6"/>
  <c r="I414" i="6" s="1"/>
  <c r="BC414" i="1"/>
  <c r="BB414" i="1"/>
  <c r="B415" i="6"/>
  <c r="I415" i="6" s="1"/>
  <c r="BC415" i="1"/>
  <c r="BB415" i="1"/>
  <c r="B417" i="6"/>
  <c r="BB417" i="1"/>
  <c r="BD429" i="1"/>
  <c r="BC417" i="1"/>
  <c r="B418" i="6"/>
  <c r="I418" i="6" s="1"/>
  <c r="BB418" i="1"/>
  <c r="BC418" i="1"/>
  <c r="B426" i="6"/>
  <c r="I426" i="6" s="1"/>
  <c r="BB426" i="1"/>
  <c r="BD426" i="1" s="1"/>
  <c r="BC426" i="1"/>
  <c r="B427" i="6"/>
  <c r="I427" i="6" s="1"/>
  <c r="BB427" i="1"/>
  <c r="BC427" i="1"/>
  <c r="B428" i="6"/>
  <c r="BC428" i="1"/>
  <c r="BB428" i="1"/>
  <c r="B429" i="6"/>
  <c r="I429" i="6" s="1"/>
  <c r="BC429" i="1"/>
  <c r="B435" i="6"/>
  <c r="I435" i="6" s="1"/>
  <c r="BB435" i="1"/>
  <c r="B436" i="6"/>
  <c r="I436" i="6"/>
  <c r="BC436" i="1"/>
  <c r="BB436" i="1"/>
  <c r="B437" i="6"/>
  <c r="I437" i="6"/>
  <c r="BC437" i="1"/>
  <c r="B447" i="6"/>
  <c r="I447" i="6" s="1"/>
  <c r="BB447" i="1"/>
  <c r="B448" i="6"/>
  <c r="I448" i="6" s="1"/>
  <c r="BB448" i="1"/>
  <c r="BC448" i="1"/>
  <c r="C453" i="6"/>
  <c r="I453" i="6" s="1"/>
  <c r="BC453" i="1"/>
  <c r="B463" i="6"/>
  <c r="I463" i="6" s="1"/>
  <c r="BB463" i="1"/>
  <c r="B46" i="7"/>
  <c r="B464" i="6"/>
  <c r="BB464" i="1"/>
  <c r="BC464" i="1"/>
  <c r="C469" i="6"/>
  <c r="I469" i="6" s="1"/>
  <c r="BC469" i="1"/>
  <c r="E47" i="7"/>
  <c r="N47" i="7" s="1"/>
  <c r="E476" i="6"/>
  <c r="B479" i="6"/>
  <c r="I479" i="6" s="1"/>
  <c r="BB479" i="1"/>
  <c r="B480" i="6"/>
  <c r="I480" i="6" s="1"/>
  <c r="BB480" i="1"/>
  <c r="BC480" i="1"/>
  <c r="C485" i="6"/>
  <c r="I485" i="6" s="1"/>
  <c r="BC485" i="1"/>
  <c r="B495" i="6"/>
  <c r="I495" i="6"/>
  <c r="BB495" i="1"/>
  <c r="B496" i="6"/>
  <c r="I496" i="6" s="1"/>
  <c r="BB496" i="1"/>
  <c r="BC496" i="1"/>
  <c r="C501" i="6"/>
  <c r="BC501" i="1"/>
  <c r="B511" i="6"/>
  <c r="I511" i="6" s="1"/>
  <c r="BB511" i="1"/>
  <c r="B50" i="7"/>
  <c r="B512" i="6"/>
  <c r="BB512" i="1"/>
  <c r="BC512" i="1"/>
  <c r="I517" i="6"/>
  <c r="L517" i="6"/>
  <c r="E51" i="7"/>
  <c r="N51" i="7" s="1"/>
  <c r="E524" i="6"/>
  <c r="N524" i="6"/>
  <c r="B527" i="6"/>
  <c r="BB527" i="1"/>
  <c r="B528" i="6"/>
  <c r="BB528" i="1"/>
  <c r="BC528" i="1"/>
  <c r="BB534" i="1"/>
  <c r="D52" i="7"/>
  <c r="D536" i="6"/>
  <c r="B543" i="6"/>
  <c r="BB543" i="1"/>
  <c r="B544" i="6"/>
  <c r="I544" i="6" s="1"/>
  <c r="BB544" i="1"/>
  <c r="BC544" i="1"/>
  <c r="BC547" i="1"/>
  <c r="N552" i="6"/>
  <c r="B556" i="6"/>
  <c r="BC556" i="1"/>
  <c r="BB556" i="1"/>
  <c r="B557" i="6"/>
  <c r="I557" i="6" s="1"/>
  <c r="R557" i="6" s="1"/>
  <c r="BC557" i="1"/>
  <c r="BB557" i="1"/>
  <c r="D54" i="7"/>
  <c r="D75" i="7" s="1"/>
  <c r="D560" i="6"/>
  <c r="H54" i="7"/>
  <c r="H560" i="6"/>
  <c r="B562" i="6"/>
  <c r="I562" i="6" s="1"/>
  <c r="BC562" i="1"/>
  <c r="BB562" i="1"/>
  <c r="B563" i="6"/>
  <c r="BC563" i="1"/>
  <c r="BB563" i="1"/>
  <c r="BC569" i="1"/>
  <c r="F55" i="7"/>
  <c r="F572" i="6"/>
  <c r="C574" i="6"/>
  <c r="I574" i="6" s="1"/>
  <c r="BB574" i="1"/>
  <c r="B579" i="6"/>
  <c r="B637" i="6" s="1"/>
  <c r="J637" i="6" s="1"/>
  <c r="BB579" i="1"/>
  <c r="B583" i="6"/>
  <c r="K583" i="6" s="1"/>
  <c r="BC583" i="1"/>
  <c r="BK583" i="1"/>
  <c r="B42" i="6"/>
  <c r="B77" i="6"/>
  <c r="C102" i="6"/>
  <c r="C178" i="6"/>
  <c r="C22" i="7" s="1"/>
  <c r="I187" i="6"/>
  <c r="C281" i="6"/>
  <c r="O522" i="6"/>
  <c r="O538" i="6"/>
  <c r="I522" i="6"/>
  <c r="R522" i="6" s="1"/>
  <c r="O537" i="6"/>
  <c r="I533" i="6"/>
  <c r="AV605" i="1"/>
  <c r="C605" i="6"/>
  <c r="O554" i="6"/>
  <c r="M569" i="6"/>
  <c r="L547" i="6"/>
  <c r="M555" i="6"/>
  <c r="I587" i="6"/>
  <c r="D60" i="5"/>
  <c r="AA605" i="1"/>
  <c r="O553" i="6"/>
  <c r="BB580" i="1"/>
  <c r="BD592" i="1"/>
  <c r="BB572" i="1"/>
  <c r="BB554" i="1"/>
  <c r="BD566" i="1"/>
  <c r="BB548" i="1"/>
  <c r="BF559" i="1"/>
  <c r="BC511" i="1"/>
  <c r="BB352" i="1"/>
  <c r="BC541" i="1"/>
  <c r="BC527" i="1"/>
  <c r="BC515" i="1"/>
  <c r="BC503" i="1"/>
  <c r="BC471" i="1"/>
  <c r="BC459" i="1"/>
  <c r="BB437" i="1"/>
  <c r="BC317" i="1"/>
  <c r="BB373" i="1"/>
  <c r="BC350" i="1"/>
  <c r="BC282" i="1"/>
  <c r="BC250" i="1"/>
  <c r="BC218" i="1"/>
  <c r="BC120" i="1"/>
  <c r="BC96" i="1"/>
  <c r="BC273" i="1"/>
  <c r="BC209" i="1"/>
  <c r="BC141" i="1"/>
  <c r="BC97" i="1"/>
  <c r="BC57" i="1"/>
  <c r="BD388" i="1"/>
  <c r="P551" i="6"/>
  <c r="O530" i="6"/>
  <c r="N527" i="6"/>
  <c r="M531" i="6"/>
  <c r="B14" i="6"/>
  <c r="BC55" i="1"/>
  <c r="B68" i="6"/>
  <c r="B72" i="6"/>
  <c r="I72" i="6" s="1"/>
  <c r="BB72" i="1"/>
  <c r="BB73" i="1"/>
  <c r="C81" i="6"/>
  <c r="BB81" i="1"/>
  <c r="B85" i="6"/>
  <c r="BC85" i="1"/>
  <c r="B92" i="6"/>
  <c r="BF95" i="1"/>
  <c r="C117" i="6"/>
  <c r="BC117" i="1"/>
  <c r="C121" i="6"/>
  <c r="I121" i="6" s="1"/>
  <c r="BB121" i="1"/>
  <c r="BB144" i="1"/>
  <c r="B144" i="6"/>
  <c r="I144" i="6"/>
  <c r="B146" i="6"/>
  <c r="B147" i="6"/>
  <c r="D22" i="7"/>
  <c r="BC189" i="1"/>
  <c r="I200" i="6"/>
  <c r="I243" i="6"/>
  <c r="I264" i="6"/>
  <c r="I272" i="6"/>
  <c r="G32" i="7"/>
  <c r="BB300" i="1"/>
  <c r="B316" i="6"/>
  <c r="I316" i="6" s="1"/>
  <c r="BC318" i="1"/>
  <c r="C325" i="6"/>
  <c r="I325" i="6" s="1"/>
  <c r="BC325" i="1"/>
  <c r="BB329" i="1"/>
  <c r="D336" i="6"/>
  <c r="BC336" i="1"/>
  <c r="BB343" i="1"/>
  <c r="B343" i="6"/>
  <c r="I343" i="6" s="1"/>
  <c r="BC343" i="1"/>
  <c r="BF359" i="1"/>
  <c r="BC359" i="1"/>
  <c r="BC362" i="1"/>
  <c r="D369" i="6"/>
  <c r="BB369" i="1"/>
  <c r="B371" i="6"/>
  <c r="I371" i="6" s="1"/>
  <c r="BC371" i="1"/>
  <c r="B372" i="6"/>
  <c r="I372" i="6" s="1"/>
  <c r="BC372" i="1"/>
  <c r="BB372" i="1"/>
  <c r="BD384" i="1" s="1"/>
  <c r="C384" i="6"/>
  <c r="BC384" i="1"/>
  <c r="C392" i="6"/>
  <c r="BB392" i="1"/>
  <c r="C396" i="6"/>
  <c r="I396" i="6" s="1"/>
  <c r="BC396" i="1"/>
  <c r="C404" i="6"/>
  <c r="BB404" i="1"/>
  <c r="BD416" i="1" s="1"/>
  <c r="C416" i="6"/>
  <c r="I416" i="6" s="1"/>
  <c r="BC416" i="1"/>
  <c r="BC424" i="1"/>
  <c r="B443" i="6"/>
  <c r="I443" i="6" s="1"/>
  <c r="BB443" i="1"/>
  <c r="B444" i="6"/>
  <c r="I444" i="6" s="1"/>
  <c r="BB444" i="1"/>
  <c r="BF444" i="1" s="1"/>
  <c r="BC444" i="1"/>
  <c r="B459" i="6"/>
  <c r="I459" i="6" s="1"/>
  <c r="BB459" i="1"/>
  <c r="B460" i="6"/>
  <c r="I460" i="6" s="1"/>
  <c r="BB460" i="1"/>
  <c r="BC460" i="1"/>
  <c r="G46" i="7"/>
  <c r="G464" i="6"/>
  <c r="BB475" i="1"/>
  <c r="B47" i="7"/>
  <c r="B476" i="6"/>
  <c r="BB476" i="1"/>
  <c r="BC476" i="1"/>
  <c r="E48" i="7"/>
  <c r="N49" i="7" s="1"/>
  <c r="B491" i="6"/>
  <c r="BB491" i="1"/>
  <c r="B492" i="6"/>
  <c r="I492" i="6" s="1"/>
  <c r="BB492" i="1"/>
  <c r="BC492" i="1"/>
  <c r="B507" i="6"/>
  <c r="I507" i="6" s="1"/>
  <c r="BB507" i="1"/>
  <c r="B508" i="6"/>
  <c r="I508" i="6" s="1"/>
  <c r="BB508" i="1"/>
  <c r="BC508" i="1"/>
  <c r="Q521" i="6"/>
  <c r="L522" i="6"/>
  <c r="B523" i="6"/>
  <c r="I523" i="6" s="1"/>
  <c r="BB523" i="1"/>
  <c r="B51" i="7"/>
  <c r="B524" i="6"/>
  <c r="BB524" i="1"/>
  <c r="BC524" i="1"/>
  <c r="C529" i="6"/>
  <c r="BC529" i="1"/>
  <c r="M532" i="6"/>
  <c r="N535" i="6"/>
  <c r="E52" i="7"/>
  <c r="E536" i="6"/>
  <c r="N536" i="6"/>
  <c r="L538" i="6"/>
  <c r="B539" i="6"/>
  <c r="K539" i="6" s="1"/>
  <c r="BB539" i="1"/>
  <c r="BC539" i="1"/>
  <c r="B540" i="6"/>
  <c r="BB540" i="1"/>
  <c r="BF540" i="1" s="1"/>
  <c r="BC540" i="1"/>
  <c r="O545" i="6"/>
  <c r="B546" i="6"/>
  <c r="I546" i="6" s="1"/>
  <c r="R558" i="6" s="1"/>
  <c r="BC546" i="1"/>
  <c r="E548" i="6"/>
  <c r="N548" i="6" s="1"/>
  <c r="E53" i="7"/>
  <c r="D550" i="6"/>
  <c r="M562" i="6" s="1"/>
  <c r="BB550" i="1"/>
  <c r="B552" i="6"/>
  <c r="K564" i="6" s="1"/>
  <c r="BC552" i="1"/>
  <c r="B553" i="6"/>
  <c r="K553" i="6" s="1"/>
  <c r="BC553" i="1"/>
  <c r="BB553" i="1"/>
  <c r="P556" i="6"/>
  <c r="B559" i="6"/>
  <c r="I559" i="6" s="1"/>
  <c r="BC559" i="1"/>
  <c r="BC565" i="1"/>
  <c r="BC571" i="1"/>
  <c r="M575" i="6"/>
  <c r="Q575" i="6"/>
  <c r="BC576" i="1"/>
  <c r="BK576" i="1"/>
  <c r="C578" i="6"/>
  <c r="L578" i="6" s="1"/>
  <c r="BC578" i="1"/>
  <c r="BK578" i="1"/>
  <c r="P578" i="6"/>
  <c r="I580" i="6"/>
  <c r="N643" i="6" s="1"/>
  <c r="BC581" i="1"/>
  <c r="BK581" i="1"/>
  <c r="O592" i="6"/>
  <c r="AY600" i="1"/>
  <c r="O60" i="5"/>
  <c r="B51" i="6"/>
  <c r="B58" i="6"/>
  <c r="B142" i="6"/>
  <c r="B168" i="6"/>
  <c r="B170" i="6"/>
  <c r="I170" i="6" s="1"/>
  <c r="I278" i="6"/>
  <c r="B308" i="6"/>
  <c r="B356" i="6"/>
  <c r="I356" i="6" s="1"/>
  <c r="B397" i="6"/>
  <c r="I397" i="6"/>
  <c r="B475" i="6"/>
  <c r="I475" i="6" s="1"/>
  <c r="I486" i="6"/>
  <c r="N581" i="6"/>
  <c r="BC16" i="1"/>
  <c r="BB16" i="1"/>
  <c r="BB145" i="1"/>
  <c r="BB185" i="1"/>
  <c r="I269" i="6"/>
  <c r="I294" i="6"/>
  <c r="BB317" i="1"/>
  <c r="BD329" i="1" s="1"/>
  <c r="BB318" i="1"/>
  <c r="BB325" i="1"/>
  <c r="BB347" i="1"/>
  <c r="I370" i="6"/>
  <c r="E43" i="7"/>
  <c r="N43" i="7" s="1"/>
  <c r="I434" i="6"/>
  <c r="C46" i="7"/>
  <c r="C464" i="6"/>
  <c r="F46" i="7"/>
  <c r="F464" i="6"/>
  <c r="I465" i="6"/>
  <c r="H47" i="7"/>
  <c r="H476" i="6"/>
  <c r="I481" i="6"/>
  <c r="C48" i="7"/>
  <c r="H49" i="7"/>
  <c r="C50" i="7"/>
  <c r="C512" i="6"/>
  <c r="L512" i="6"/>
  <c r="F50" i="7"/>
  <c r="K513" i="6"/>
  <c r="L515" i="6"/>
  <c r="O515" i="6"/>
  <c r="Q516" i="6"/>
  <c r="P517" i="6"/>
  <c r="O523" i="6"/>
  <c r="H51" i="7"/>
  <c r="H524" i="6"/>
  <c r="P525" i="6"/>
  <c r="K526" i="6"/>
  <c r="M530" i="6"/>
  <c r="L531" i="6"/>
  <c r="Q532" i="6"/>
  <c r="P533" i="6"/>
  <c r="C52" i="7"/>
  <c r="C536" i="6"/>
  <c r="F52" i="7"/>
  <c r="F536" i="6"/>
  <c r="N537" i="6"/>
  <c r="M541" i="6"/>
  <c r="N542" i="6"/>
  <c r="Q543" i="6"/>
  <c r="O544" i="6"/>
  <c r="K545" i="6"/>
  <c r="Q546" i="6"/>
  <c r="F53" i="7"/>
  <c r="F548" i="6"/>
  <c r="O560" i="6" s="1"/>
  <c r="N549" i="6"/>
  <c r="Q552" i="6"/>
  <c r="P553" i="6"/>
  <c r="I554" i="6"/>
  <c r="R554" i="6" s="1"/>
  <c r="N554" i="6"/>
  <c r="P558" i="6"/>
  <c r="B54" i="7"/>
  <c r="B560" i="6"/>
  <c r="E560" i="6"/>
  <c r="E54" i="7"/>
  <c r="N54" i="7" s="1"/>
  <c r="M561" i="6"/>
  <c r="P567" i="6"/>
  <c r="C55" i="7"/>
  <c r="C572" i="6"/>
  <c r="G55" i="7"/>
  <c r="G572" i="6"/>
  <c r="G640" i="6" s="1"/>
  <c r="BC573" i="1"/>
  <c r="BK573" i="1" s="1"/>
  <c r="BC574" i="1"/>
  <c r="BK574" i="1"/>
  <c r="N575" i="6"/>
  <c r="D637" i="6"/>
  <c r="L637" i="6" s="1"/>
  <c r="L580" i="6"/>
  <c r="P580" i="6"/>
  <c r="L581" i="6"/>
  <c r="P582" i="6"/>
  <c r="B56" i="7"/>
  <c r="B584" i="6"/>
  <c r="BC584" i="1"/>
  <c r="BK584" i="1"/>
  <c r="E56" i="7"/>
  <c r="E584" i="6"/>
  <c r="N587" i="6"/>
  <c r="N592" i="6"/>
  <c r="N594" i="6"/>
  <c r="M595" i="6"/>
  <c r="BB596" i="1"/>
  <c r="BF597" i="1"/>
  <c r="M597" i="6"/>
  <c r="AY598" i="1"/>
  <c r="F60" i="5"/>
  <c r="I602" i="1"/>
  <c r="AY602" i="1"/>
  <c r="F602" i="6" s="1"/>
  <c r="O614" i="6" s="1"/>
  <c r="AZ603" i="1"/>
  <c r="G603" i="6"/>
  <c r="P603" i="6" s="1"/>
  <c r="AZ604" i="1"/>
  <c r="G604" i="6"/>
  <c r="P604" i="6" s="1"/>
  <c r="AY606" i="1"/>
  <c r="O609" i="6"/>
  <c r="F512" i="6"/>
  <c r="BB284" i="1"/>
  <c r="I298" i="6"/>
  <c r="I310" i="6"/>
  <c r="BB342" i="1"/>
  <c r="I380" i="6"/>
  <c r="I388" i="6"/>
  <c r="G43" i="7"/>
  <c r="I442" i="6"/>
  <c r="H464" i="6"/>
  <c r="H46" i="7"/>
  <c r="I474" i="6"/>
  <c r="C47" i="7"/>
  <c r="C476" i="6"/>
  <c r="F47" i="7"/>
  <c r="F476" i="6"/>
  <c r="H50" i="7"/>
  <c r="H512" i="6"/>
  <c r="Q512" i="6" s="1"/>
  <c r="Q520" i="6"/>
  <c r="C524" i="6"/>
  <c r="C51" i="7"/>
  <c r="F51" i="7"/>
  <c r="F524" i="6"/>
  <c r="H52" i="7"/>
  <c r="I52" i="7" s="1"/>
  <c r="H536" i="6"/>
  <c r="Q536" i="6" s="1"/>
  <c r="P542" i="6"/>
  <c r="D53" i="7"/>
  <c r="D73" i="7" s="1"/>
  <c r="D548" i="6"/>
  <c r="H548" i="6"/>
  <c r="Q560" i="6" s="1"/>
  <c r="H53" i="7"/>
  <c r="I53" i="7" s="1"/>
  <c r="N550" i="6"/>
  <c r="M551" i="6"/>
  <c r="M556" i="6"/>
  <c r="N558" i="6"/>
  <c r="C54" i="7"/>
  <c r="M55" i="7" s="1"/>
  <c r="C560" i="6"/>
  <c r="L572" i="6" s="1"/>
  <c r="G54" i="7"/>
  <c r="G560" i="6"/>
  <c r="L568" i="6"/>
  <c r="P568" i="6"/>
  <c r="O569" i="6"/>
  <c r="M570" i="6"/>
  <c r="M571" i="6"/>
  <c r="E55" i="7"/>
  <c r="N56" i="7" s="1"/>
  <c r="E572" i="6"/>
  <c r="N584" i="6" s="1"/>
  <c r="M574" i="6"/>
  <c r="P575" i="6"/>
  <c r="BC577" i="1"/>
  <c r="BK577" i="1"/>
  <c r="N579" i="6"/>
  <c r="M643" i="6"/>
  <c r="N582" i="6"/>
  <c r="N583" i="6"/>
  <c r="C584" i="6"/>
  <c r="L584" i="6" s="1"/>
  <c r="G56" i="7"/>
  <c r="G584" i="6"/>
  <c r="P585" i="6"/>
  <c r="P586" i="6"/>
  <c r="P589" i="6"/>
  <c r="P590" i="6"/>
  <c r="K642" i="6"/>
  <c r="L592" i="6"/>
  <c r="L597" i="6"/>
  <c r="C59" i="5"/>
  <c r="I59" i="5" s="1"/>
  <c r="I592" i="1"/>
  <c r="I605" i="1"/>
  <c r="AU605" i="1"/>
  <c r="B605" i="6" s="1"/>
  <c r="K605" i="6" s="1"/>
  <c r="Q60" i="5"/>
  <c r="AJ605" i="1"/>
  <c r="F56" i="7"/>
  <c r="F584" i="6"/>
  <c r="O596" i="6" s="1"/>
  <c r="O588" i="6"/>
  <c r="O589" i="6"/>
  <c r="K590" i="6"/>
  <c r="I592" i="6"/>
  <c r="N642" i="6" s="1"/>
  <c r="K593" i="6"/>
  <c r="N597" i="6"/>
  <c r="M586" i="6"/>
  <c r="Q586" i="6"/>
  <c r="Q587" i="6"/>
  <c r="M590" i="6"/>
  <c r="M591" i="6"/>
  <c r="Q592" i="6"/>
  <c r="Q593" i="6"/>
  <c r="M594" i="6"/>
  <c r="Q594" i="6"/>
  <c r="P595" i="6"/>
  <c r="N596" i="6"/>
  <c r="AM59" i="5"/>
  <c r="AS59" i="5" s="1"/>
  <c r="AX620" i="1"/>
  <c r="E620" i="6"/>
  <c r="N620" i="6" s="1"/>
  <c r="E62" i="5"/>
  <c r="O620" i="6"/>
  <c r="AZ620" i="1"/>
  <c r="G62" i="5"/>
  <c r="AV620" i="1"/>
  <c r="C59" i="7" s="1"/>
  <c r="AJ27" i="5"/>
  <c r="AS30" i="5"/>
  <c r="AS34" i="5"/>
  <c r="AS54" i="5"/>
  <c r="R47" i="5"/>
  <c r="R54" i="5"/>
  <c r="BA613" i="1"/>
  <c r="BB613" i="1" s="1"/>
  <c r="AZ618" i="1"/>
  <c r="G618" i="6"/>
  <c r="AA613" i="1"/>
  <c r="G621" i="6"/>
  <c r="P621" i="6" s="1"/>
  <c r="AJ56" i="5"/>
  <c r="AS11" i="5"/>
  <c r="AS15" i="5"/>
  <c r="AS19" i="5"/>
  <c r="AS23" i="5"/>
  <c r="R56" i="5"/>
  <c r="AU618" i="1"/>
  <c r="L621" i="6"/>
  <c r="AA44" i="5"/>
  <c r="AJ35" i="5"/>
  <c r="AJ55" i="5"/>
  <c r="AJ59" i="5"/>
  <c r="AS14" i="5"/>
  <c r="AS18" i="5"/>
  <c r="AS22" i="5"/>
  <c r="AS26" i="5"/>
  <c r="AS42" i="5"/>
  <c r="AS58" i="5"/>
  <c r="R46" i="5"/>
  <c r="AX615" i="1"/>
  <c r="AX617" i="1"/>
  <c r="R620" i="1"/>
  <c r="Q62" i="5"/>
  <c r="R62" i="5" s="1"/>
  <c r="AW621" i="1"/>
  <c r="BA621" i="1"/>
  <c r="H621" i="6" s="1"/>
  <c r="R621" i="1"/>
  <c r="AA621" i="1"/>
  <c r="AY621" i="1"/>
  <c r="AJ621" i="1"/>
  <c r="AH62" i="5"/>
  <c r="AR62" i="5"/>
  <c r="AS62" i="5" s="1"/>
  <c r="N62" i="5"/>
  <c r="AD62" i="5"/>
  <c r="AJ62" i="5" s="1"/>
  <c r="AU621" i="1"/>
  <c r="B621" i="6"/>
  <c r="K621" i="6" s="1"/>
  <c r="I621" i="1"/>
  <c r="H62" i="5"/>
  <c r="AX621" i="1"/>
  <c r="D62" i="5"/>
  <c r="T62" i="5"/>
  <c r="AA62" i="5" s="1"/>
  <c r="AS621" i="1"/>
  <c r="H59" i="7"/>
  <c r="I636" i="6"/>
  <c r="N636" i="6" s="1"/>
  <c r="BD284" i="1"/>
  <c r="BC618" i="1"/>
  <c r="BK618" i="1" s="1"/>
  <c r="B618" i="6"/>
  <c r="BC605" i="1"/>
  <c r="BK605" i="1" s="1"/>
  <c r="BB605" i="1"/>
  <c r="P596" i="6"/>
  <c r="G639" i="6"/>
  <c r="BC602" i="1"/>
  <c r="BK602" i="1" s="1"/>
  <c r="C72" i="7"/>
  <c r="BD317" i="1"/>
  <c r="BD185" i="1"/>
  <c r="BD524" i="1"/>
  <c r="BF524" i="1"/>
  <c r="K523" i="6"/>
  <c r="BF459" i="1"/>
  <c r="BD459" i="1"/>
  <c r="BD444" i="1"/>
  <c r="I384" i="6"/>
  <c r="C39" i="7"/>
  <c r="BF437" i="1"/>
  <c r="BD437" i="1"/>
  <c r="BD591" i="1"/>
  <c r="BD579" i="1"/>
  <c r="BL591" i="1"/>
  <c r="F640" i="6"/>
  <c r="O572" i="6"/>
  <c r="BD563" i="1"/>
  <c r="K569" i="6"/>
  <c r="BD528" i="1"/>
  <c r="I50" i="7"/>
  <c r="R50" i="7" s="1"/>
  <c r="BF463" i="1"/>
  <c r="BD463" i="1"/>
  <c r="BD447" i="1"/>
  <c r="BF447" i="1"/>
  <c r="BD435" i="1"/>
  <c r="BF435" i="1"/>
  <c r="BF426" i="1"/>
  <c r="BF416" i="1"/>
  <c r="BD415" i="1"/>
  <c r="BF415" i="1"/>
  <c r="BD410" i="1"/>
  <c r="BD399" i="1"/>
  <c r="BF399" i="1"/>
  <c r="BD395" i="1"/>
  <c r="BF395" i="1"/>
  <c r="I393" i="6"/>
  <c r="BF390" i="1"/>
  <c r="BD390" i="1"/>
  <c r="I382" i="6"/>
  <c r="B39" i="7"/>
  <c r="BD360" i="1"/>
  <c r="BF360" i="1"/>
  <c r="BF331" i="1"/>
  <c r="BD331" i="1"/>
  <c r="BD330" i="1"/>
  <c r="BF307" i="1"/>
  <c r="BF285" i="1"/>
  <c r="BD285" i="1"/>
  <c r="I225" i="6"/>
  <c r="C26" i="7"/>
  <c r="BD567" i="1"/>
  <c r="BF567" i="1"/>
  <c r="K531" i="6"/>
  <c r="I531" i="6"/>
  <c r="I515" i="6"/>
  <c r="BD500" i="1"/>
  <c r="BF500" i="1"/>
  <c r="BF497" i="1"/>
  <c r="BD497" i="1"/>
  <c r="BF498" i="1"/>
  <c r="BD484" i="1"/>
  <c r="BF484" i="1"/>
  <c r="BD467" i="1"/>
  <c r="BF449" i="1"/>
  <c r="BF450" i="1"/>
  <c r="BD449" i="1"/>
  <c r="C44" i="7"/>
  <c r="I440" i="6"/>
  <c r="BD423" i="1"/>
  <c r="BD355" i="1"/>
  <c r="BD183" i="1"/>
  <c r="BD588" i="1"/>
  <c r="K536" i="6"/>
  <c r="BF533" i="1"/>
  <c r="BD545" i="1"/>
  <c r="BF488" i="1"/>
  <c r="BF455" i="1"/>
  <c r="BD455" i="1"/>
  <c r="BD224" i="1"/>
  <c r="BF197" i="1"/>
  <c r="BD197" i="1"/>
  <c r="BF190" i="1"/>
  <c r="BD202" i="1"/>
  <c r="BF376" i="1"/>
  <c r="K616" i="6"/>
  <c r="I604" i="6"/>
  <c r="R604" i="6" s="1"/>
  <c r="K604" i="6"/>
  <c r="N55" i="7"/>
  <c r="L560" i="6"/>
  <c r="BG359" i="1"/>
  <c r="BG347" i="1"/>
  <c r="BF145" i="1"/>
  <c r="F600" i="6"/>
  <c r="O600" i="6" s="1"/>
  <c r="BF553" i="1"/>
  <c r="BF539" i="1"/>
  <c r="BD508" i="1"/>
  <c r="BF508" i="1"/>
  <c r="BF491" i="1"/>
  <c r="BD491" i="1"/>
  <c r="BF475" i="1"/>
  <c r="BD475" i="1"/>
  <c r="BF424" i="1"/>
  <c r="BD404" i="1"/>
  <c r="BF404" i="1"/>
  <c r="BD392" i="1"/>
  <c r="BF392" i="1"/>
  <c r="BF372" i="1"/>
  <c r="BD372" i="1"/>
  <c r="BD343" i="1"/>
  <c r="BF343" i="1"/>
  <c r="BF329" i="1"/>
  <c r="BF121" i="1"/>
  <c r="BF572" i="1"/>
  <c r="BL584" i="1"/>
  <c r="K591" i="6"/>
  <c r="I579" i="6"/>
  <c r="R591" i="6" s="1"/>
  <c r="K574" i="6"/>
  <c r="D74" i="7"/>
  <c r="BF556" i="1"/>
  <c r="BD556" i="1"/>
  <c r="BF543" i="1"/>
  <c r="BD543" i="1"/>
  <c r="D72" i="7"/>
  <c r="K528" i="6"/>
  <c r="I528" i="6"/>
  <c r="BF495" i="1"/>
  <c r="BF479" i="1"/>
  <c r="BD479" i="1"/>
  <c r="BF464" i="1"/>
  <c r="BF436" i="1"/>
  <c r="BD436" i="1"/>
  <c r="BF428" i="1"/>
  <c r="BD440" i="1"/>
  <c r="BD428" i="1"/>
  <c r="BF427" i="1"/>
  <c r="BD427" i="1"/>
  <c r="BD411" i="1"/>
  <c r="BF411" i="1"/>
  <c r="BF412" i="1"/>
  <c r="BF406" i="1"/>
  <c r="BD406" i="1"/>
  <c r="BF405" i="1"/>
  <c r="BD405" i="1"/>
  <c r="BD401" i="1"/>
  <c r="BF401" i="1"/>
  <c r="BF391" i="1"/>
  <c r="BD391" i="1"/>
  <c r="BF386" i="1"/>
  <c r="BF381" i="1"/>
  <c r="BD381" i="1"/>
  <c r="BF377" i="1"/>
  <c r="BD377" i="1"/>
  <c r="BD362" i="1"/>
  <c r="BF350" i="1"/>
  <c r="BD296" i="1"/>
  <c r="BF288" i="1"/>
  <c r="BD273" i="1"/>
  <c r="BF273" i="1"/>
  <c r="BF217" i="1"/>
  <c r="BD217" i="1"/>
  <c r="BF201" i="1"/>
  <c r="BD201" i="1"/>
  <c r="BD143" i="1"/>
  <c r="M585" i="6"/>
  <c r="I585" i="6"/>
  <c r="R597" i="6" s="1"/>
  <c r="D76" i="7"/>
  <c r="B75" i="7"/>
  <c r="BD532" i="1"/>
  <c r="BF532" i="1"/>
  <c r="BD522" i="1"/>
  <c r="BD516" i="1"/>
  <c r="BF516" i="1"/>
  <c r="BD506" i="1"/>
  <c r="BD490" i="1"/>
  <c r="BD458" i="1"/>
  <c r="I452" i="6"/>
  <c r="BF442" i="1"/>
  <c r="BD454" i="1"/>
  <c r="BD421" i="1"/>
  <c r="BF370" i="1"/>
  <c r="BD370" i="1"/>
  <c r="BF363" i="1"/>
  <c r="BF357" i="1"/>
  <c r="BD357" i="1"/>
  <c r="BF319" i="1"/>
  <c r="BD319" i="1"/>
  <c r="BD179" i="1"/>
  <c r="BD171" i="1"/>
  <c r="BD169" i="1"/>
  <c r="BD155" i="1"/>
  <c r="D640" i="6"/>
  <c r="L640" i="6" s="1"/>
  <c r="BD561" i="1"/>
  <c r="I509" i="6"/>
  <c r="L521" i="6"/>
  <c r="BD503" i="1"/>
  <c r="I488" i="6"/>
  <c r="BD471" i="1"/>
  <c r="BD462" i="1"/>
  <c r="BF374" i="1"/>
  <c r="BF347" i="1"/>
  <c r="BF346" i="1"/>
  <c r="I334" i="6"/>
  <c r="BD321" i="1"/>
  <c r="BD277" i="1"/>
  <c r="BD272" i="1"/>
  <c r="BD237" i="1"/>
  <c r="BD214" i="1"/>
  <c r="BF214" i="1"/>
  <c r="D25" i="7"/>
  <c r="BD208" i="1"/>
  <c r="BD205" i="1"/>
  <c r="BF200" i="1"/>
  <c r="BD192" i="1"/>
  <c r="BF192" i="1"/>
  <c r="BF191" i="1"/>
  <c r="BD191" i="1"/>
  <c r="BD87" i="1"/>
  <c r="BF453" i="1"/>
  <c r="BF278" i="1"/>
  <c r="BD367" i="1"/>
  <c r="BC604" i="1"/>
  <c r="BK604" i="1"/>
  <c r="K613" i="6"/>
  <c r="B57" i="7"/>
  <c r="B77" i="7" s="1"/>
  <c r="BF238" i="1"/>
  <c r="D23" i="7"/>
  <c r="BF371" i="1"/>
  <c r="K619" i="6"/>
  <c r="K609" i="6"/>
  <c r="R545" i="6"/>
  <c r="E59" i="7"/>
  <c r="E621" i="6"/>
  <c r="N621" i="6" s="1"/>
  <c r="E617" i="6"/>
  <c r="N617" i="6" s="1"/>
  <c r="M54" i="7"/>
  <c r="BL596" i="1"/>
  <c r="BG596" i="1"/>
  <c r="BD596" i="1"/>
  <c r="BD325" i="1"/>
  <c r="BF325" i="1"/>
  <c r="BD540" i="1"/>
  <c r="L529" i="6"/>
  <c r="BD476" i="1"/>
  <c r="BD443" i="1"/>
  <c r="BF443" i="1"/>
  <c r="I404" i="6"/>
  <c r="C41" i="7"/>
  <c r="C40" i="7"/>
  <c r="I392" i="6"/>
  <c r="BF369" i="1"/>
  <c r="BD369" i="1"/>
  <c r="BF144" i="1"/>
  <c r="I81" i="6"/>
  <c r="BF73" i="1"/>
  <c r="BF548" i="1"/>
  <c r="BL580" i="1"/>
  <c r="BD580" i="1"/>
  <c r="BF580" i="1"/>
  <c r="BD574" i="1"/>
  <c r="BD586" i="1"/>
  <c r="BL586" i="1"/>
  <c r="BL574" i="1"/>
  <c r="K563" i="6"/>
  <c r="I563" i="6"/>
  <c r="K543" i="6"/>
  <c r="BD534" i="1"/>
  <c r="BD512" i="1"/>
  <c r="BF448" i="1"/>
  <c r="BD448" i="1"/>
  <c r="BF417" i="1"/>
  <c r="BD417" i="1"/>
  <c r="BD413" i="1"/>
  <c r="BF413" i="1"/>
  <c r="BD425" i="1"/>
  <c r="BF409" i="1"/>
  <c r="BD409" i="1"/>
  <c r="BF407" i="1"/>
  <c r="BF408" i="1"/>
  <c r="BD407" i="1"/>
  <c r="BD402" i="1"/>
  <c r="BF402" i="1"/>
  <c r="BF397" i="1"/>
  <c r="BD397" i="1"/>
  <c r="BF393" i="1"/>
  <c r="BF387" i="1"/>
  <c r="BD387" i="1"/>
  <c r="BF388" i="1"/>
  <c r="BF382" i="1"/>
  <c r="BD382" i="1"/>
  <c r="BF378" i="1"/>
  <c r="BD341" i="1"/>
  <c r="BD308" i="1"/>
  <c r="BF308" i="1"/>
  <c r="BF306" i="1"/>
  <c r="BD306" i="1"/>
  <c r="BD305" i="1"/>
  <c r="BD265" i="1"/>
  <c r="BF265" i="1"/>
  <c r="BF233" i="1"/>
  <c r="G599" i="6"/>
  <c r="P611" i="6" s="1"/>
  <c r="BB599" i="1"/>
  <c r="BL582" i="1"/>
  <c r="BD594" i="1"/>
  <c r="BD582" i="1"/>
  <c r="BF582" i="1"/>
  <c r="BD575" i="1"/>
  <c r="BL575" i="1"/>
  <c r="BL587" i="1"/>
  <c r="BF575" i="1"/>
  <c r="BD587" i="1"/>
  <c r="BF571" i="1"/>
  <c r="K532" i="6"/>
  <c r="I532" i="6"/>
  <c r="I516" i="6"/>
  <c r="BF513" i="1"/>
  <c r="BD513" i="1"/>
  <c r="BF499" i="1"/>
  <c r="BD499" i="1"/>
  <c r="BD483" i="1"/>
  <c r="BD468" i="1"/>
  <c r="BF468" i="1"/>
  <c r="BF465" i="1"/>
  <c r="BD465" i="1"/>
  <c r="BF451" i="1"/>
  <c r="BD451" i="1"/>
  <c r="BD364" i="1"/>
  <c r="BD356" i="1"/>
  <c r="BF356" i="1"/>
  <c r="BD174" i="1"/>
  <c r="BF174" i="1"/>
  <c r="I164" i="6"/>
  <c r="BD162" i="1"/>
  <c r="BD552" i="1"/>
  <c r="BF552" i="1"/>
  <c r="BD564" i="1"/>
  <c r="BF555" i="1"/>
  <c r="BD555" i="1"/>
  <c r="I549" i="6"/>
  <c r="R549" i="6" s="1"/>
  <c r="K549" i="6"/>
  <c r="K561" i="6"/>
  <c r="BF536" i="1"/>
  <c r="BD520" i="1"/>
  <c r="I519" i="6"/>
  <c r="R531" i="6" s="1"/>
  <c r="K519" i="6"/>
  <c r="BD510" i="1"/>
  <c r="BF487" i="1"/>
  <c r="BD487" i="1"/>
  <c r="BD456" i="1"/>
  <c r="BF456" i="1"/>
  <c r="BD446" i="1"/>
  <c r="BD439" i="1"/>
  <c r="BF433" i="1"/>
  <c r="BD433" i="1"/>
  <c r="BD431" i="1"/>
  <c r="BF349" i="1"/>
  <c r="BD280" i="1"/>
  <c r="BF100" i="1"/>
  <c r="L599" i="6"/>
  <c r="BF501" i="1"/>
  <c r="I76" i="6"/>
  <c r="BF361" i="1"/>
  <c r="BH597" i="1"/>
  <c r="BD336" i="1"/>
  <c r="F59" i="7"/>
  <c r="F621" i="6"/>
  <c r="O621" i="6" s="1"/>
  <c r="D59" i="7"/>
  <c r="D79" i="7" s="1"/>
  <c r="D621" i="6"/>
  <c r="C620" i="6"/>
  <c r="L620" i="6" s="1"/>
  <c r="BC620" i="1"/>
  <c r="BK620" i="1" s="1"/>
  <c r="BB620" i="1"/>
  <c r="F639" i="6"/>
  <c r="C639" i="6"/>
  <c r="K639" i="6" s="1"/>
  <c r="L596" i="6"/>
  <c r="BF342" i="1"/>
  <c r="BD342" i="1"/>
  <c r="P615" i="6"/>
  <c r="F598" i="6"/>
  <c r="O610" i="6" s="1"/>
  <c r="F57" i="7"/>
  <c r="E639" i="6"/>
  <c r="B76" i="7"/>
  <c r="B74" i="7"/>
  <c r="Q524" i="6"/>
  <c r="BF318" i="1"/>
  <c r="BD318" i="1"/>
  <c r="I308" i="6"/>
  <c r="C637" i="6"/>
  <c r="K637" i="6" s="1"/>
  <c r="K559" i="6"/>
  <c r="M550" i="6"/>
  <c r="K558" i="6"/>
  <c r="BF523" i="1"/>
  <c r="BD523" i="1"/>
  <c r="BF507" i="1"/>
  <c r="BD492" i="1"/>
  <c r="BF492" i="1"/>
  <c r="I476" i="6"/>
  <c r="D38" i="7"/>
  <c r="BF72" i="1"/>
  <c r="BF400" i="1"/>
  <c r="BF440" i="1"/>
  <c r="BF554" i="1"/>
  <c r="BD554" i="1"/>
  <c r="L617" i="6"/>
  <c r="L574" i="6"/>
  <c r="BF562" i="1"/>
  <c r="K556" i="6"/>
  <c r="K568" i="6"/>
  <c r="I556" i="6"/>
  <c r="BD544" i="1"/>
  <c r="BF545" i="1"/>
  <c r="BF544" i="1"/>
  <c r="K527" i="6"/>
  <c r="I527" i="6"/>
  <c r="K512" i="6"/>
  <c r="BD496" i="1"/>
  <c r="BF493" i="1"/>
  <c r="BD480" i="1"/>
  <c r="BF480" i="1"/>
  <c r="I428" i="6"/>
  <c r="BD418" i="1"/>
  <c r="BF418" i="1"/>
  <c r="I417" i="6"/>
  <c r="BF414" i="1"/>
  <c r="BD414" i="1"/>
  <c r="BD403" i="1"/>
  <c r="BF403" i="1"/>
  <c r="BF398" i="1"/>
  <c r="BD398" i="1"/>
  <c r="BD394" i="1"/>
  <c r="BF389" i="1"/>
  <c r="BD389" i="1"/>
  <c r="BF383" i="1"/>
  <c r="BD383" i="1"/>
  <c r="BD379" i="1"/>
  <c r="BF379" i="1"/>
  <c r="BD345" i="1"/>
  <c r="I341" i="6"/>
  <c r="BF311" i="1"/>
  <c r="BD309" i="1"/>
  <c r="BF309" i="1"/>
  <c r="BF293" i="1"/>
  <c r="BD287" i="1"/>
  <c r="BD225" i="1"/>
  <c r="BF225" i="1"/>
  <c r="BF193" i="1"/>
  <c r="Q584" i="6"/>
  <c r="K575" i="6"/>
  <c r="L571" i="6"/>
  <c r="L583" i="6"/>
  <c r="I571" i="6"/>
  <c r="R571" i="6" s="1"/>
  <c r="BD551" i="1"/>
  <c r="BF551" i="1"/>
  <c r="M53" i="7"/>
  <c r="C73" i="7"/>
  <c r="BD538" i="1"/>
  <c r="BD515" i="1"/>
  <c r="BD474" i="1"/>
  <c r="BD486" i="1"/>
  <c r="BD419" i="1"/>
  <c r="BF419" i="1"/>
  <c r="BF353" i="1"/>
  <c r="BD353" i="1"/>
  <c r="BD297" i="1"/>
  <c r="BF297" i="1"/>
  <c r="BD199" i="1"/>
  <c r="BD187" i="1"/>
  <c r="BD175" i="1"/>
  <c r="BF175" i="1"/>
  <c r="BD167" i="1"/>
  <c r="BF163" i="1"/>
  <c r="BD157" i="1"/>
  <c r="BD568" i="1"/>
  <c r="BF568" i="1"/>
  <c r="R561" i="6"/>
  <c r="Q572" i="6"/>
  <c r="H640" i="6"/>
  <c r="K570" i="6"/>
  <c r="I570" i="6"/>
  <c r="R570" i="6" s="1"/>
  <c r="K535" i="6"/>
  <c r="K547" i="6"/>
  <c r="I535" i="6"/>
  <c r="K520" i="6"/>
  <c r="I520" i="6"/>
  <c r="R520" i="6" s="1"/>
  <c r="BF517" i="1"/>
  <c r="BD504" i="1"/>
  <c r="BF504" i="1"/>
  <c r="BF494" i="1"/>
  <c r="BF472" i="1"/>
  <c r="BF368" i="1"/>
  <c r="BD368" i="1"/>
  <c r="BD380" i="1"/>
  <c r="BF344" i="1"/>
  <c r="D34" i="7"/>
  <c r="BD267" i="1"/>
  <c r="BF261" i="1"/>
  <c r="BF256" i="1"/>
  <c r="BD253" i="1"/>
  <c r="BF248" i="1"/>
  <c r="BF213" i="1"/>
  <c r="BD213" i="1"/>
  <c r="BD211" i="1"/>
  <c r="BF212" i="1"/>
  <c r="BF203" i="1"/>
  <c r="BD203" i="1"/>
  <c r="BD195" i="1"/>
  <c r="BF196" i="1"/>
  <c r="I238" i="6"/>
  <c r="BF485" i="1"/>
  <c r="I261" i="6"/>
  <c r="BF294" i="1"/>
  <c r="BF429" i="1"/>
  <c r="BB604" i="1"/>
  <c r="E36" i="7"/>
  <c r="N37" i="7" s="1"/>
  <c r="BF396" i="1"/>
  <c r="BF581" i="1"/>
  <c r="C57" i="7"/>
  <c r="BF262" i="1"/>
  <c r="BL592" i="1"/>
  <c r="BF310" i="1"/>
  <c r="BD493" i="1"/>
  <c r="BF82" i="1"/>
  <c r="BD358" i="1"/>
  <c r="BD359" i="1" s="1"/>
  <c r="E57" i="7"/>
  <c r="N57" i="7" s="1"/>
  <c r="L611" i="6"/>
  <c r="H613" i="6"/>
  <c r="I613" i="6" s="1"/>
  <c r="Q613" i="6"/>
  <c r="H58" i="7"/>
  <c r="BB621" i="1"/>
  <c r="B59" i="7"/>
  <c r="BC621" i="1"/>
  <c r="BK621" i="1" s="1"/>
  <c r="BL604" i="1"/>
  <c r="O598" i="6"/>
  <c r="O602" i="6"/>
  <c r="K618" i="6"/>
  <c r="BF605" i="1"/>
  <c r="BH605" i="1"/>
  <c r="R532" i="6"/>
  <c r="BD599" i="1"/>
  <c r="BG599" i="1"/>
  <c r="BL599" i="1"/>
  <c r="L52" i="7"/>
  <c r="P599" i="6"/>
  <c r="O612" i="6"/>
  <c r="I605" i="6"/>
  <c r="BH621" i="1"/>
  <c r="BF621" i="1"/>
  <c r="AS60" i="5" l="1"/>
  <c r="AJ15" i="5"/>
  <c r="AJ51" i="5"/>
  <c r="R48" i="5"/>
  <c r="I62" i="5"/>
  <c r="I13" i="5"/>
  <c r="I17" i="5"/>
  <c r="I21" i="5"/>
  <c r="I25" i="5"/>
  <c r="I29" i="5"/>
  <c r="I33" i="5"/>
  <c r="I37" i="5"/>
  <c r="I41" i="5"/>
  <c r="I45" i="5"/>
  <c r="I49" i="5"/>
  <c r="I53" i="5"/>
  <c r="I57" i="5"/>
  <c r="R11" i="5"/>
  <c r="R15" i="5"/>
  <c r="AA14" i="5"/>
  <c r="AA18" i="5"/>
  <c r="AA22" i="5"/>
  <c r="AA26" i="5"/>
  <c r="AA30" i="5"/>
  <c r="AA32" i="5"/>
  <c r="AA52" i="5"/>
  <c r="AJ40" i="5"/>
  <c r="AJ52" i="5"/>
  <c r="AS52" i="5"/>
  <c r="R55" i="5"/>
  <c r="I47" i="7"/>
  <c r="T47" i="7" s="1"/>
  <c r="I51" i="7"/>
  <c r="K51" i="7" s="1"/>
  <c r="I54" i="7"/>
  <c r="L54" i="7" s="1"/>
  <c r="N41" i="7"/>
  <c r="N36" i="7"/>
  <c r="R528" i="6"/>
  <c r="P616" i="6"/>
  <c r="C42" i="7"/>
  <c r="E640" i="6"/>
  <c r="I524" i="6"/>
  <c r="C640" i="6"/>
  <c r="K640" i="6" s="1"/>
  <c r="K540" i="6"/>
  <c r="K600" i="6"/>
  <c r="P613" i="6"/>
  <c r="R526" i="6"/>
  <c r="I267" i="6"/>
  <c r="I344" i="6"/>
  <c r="N516" i="6"/>
  <c r="Q534" i="6"/>
  <c r="M548" i="6"/>
  <c r="K524" i="6"/>
  <c r="I464" i="6"/>
  <c r="R542" i="6"/>
  <c r="G23" i="7"/>
  <c r="I189" i="6"/>
  <c r="I190" i="6"/>
  <c r="I191" i="6"/>
  <c r="H23" i="7"/>
  <c r="I192" i="6"/>
  <c r="F26" i="7"/>
  <c r="I235" i="6"/>
  <c r="G27" i="7"/>
  <c r="I301" i="6"/>
  <c r="O591" i="6"/>
  <c r="I584" i="6"/>
  <c r="I639" i="6" s="1"/>
  <c r="N639" i="6" s="1"/>
  <c r="M560" i="6"/>
  <c r="K572" i="6"/>
  <c r="E13" i="7"/>
  <c r="I138" i="6"/>
  <c r="I185" i="6"/>
  <c r="M549" i="6"/>
  <c r="N565" i="6"/>
  <c r="P555" i="6"/>
  <c r="P573" i="6"/>
  <c r="O593" i="6"/>
  <c r="O524" i="6"/>
  <c r="B41" i="7"/>
  <c r="I16" i="6"/>
  <c r="I100" i="6"/>
  <c r="I132" i="6"/>
  <c r="H19" i="7"/>
  <c r="I150" i="6"/>
  <c r="G20" i="7"/>
  <c r="I159" i="6"/>
  <c r="E21" i="7"/>
  <c r="I297" i="6"/>
  <c r="G42" i="7"/>
  <c r="L566" i="6"/>
  <c r="Q601" i="6"/>
  <c r="R523" i="6"/>
  <c r="J523" i="6"/>
  <c r="R574" i="6"/>
  <c r="R586" i="6"/>
  <c r="R556" i="6"/>
  <c r="R544" i="6"/>
  <c r="R51" i="7"/>
  <c r="J51" i="7"/>
  <c r="T51" i="7"/>
  <c r="R47" i="7"/>
  <c r="K546" i="6"/>
  <c r="K571" i="6"/>
  <c r="I599" i="6"/>
  <c r="R599" i="6" s="1"/>
  <c r="I539" i="6"/>
  <c r="B45" i="7"/>
  <c r="K552" i="6"/>
  <c r="D639" i="6"/>
  <c r="L639" i="6" s="1"/>
  <c r="T50" i="7"/>
  <c r="J535" i="6"/>
  <c r="L586" i="6"/>
  <c r="I583" i="6"/>
  <c r="R583" i="6" s="1"/>
  <c r="I540" i="6"/>
  <c r="R540" i="6" s="1"/>
  <c r="I553" i="6"/>
  <c r="I578" i="6"/>
  <c r="O584" i="6"/>
  <c r="B71" i="7"/>
  <c r="C74" i="7"/>
  <c r="K611" i="6"/>
  <c r="I552" i="6"/>
  <c r="R552" i="6" s="1"/>
  <c r="K578" i="6"/>
  <c r="K557" i="6"/>
  <c r="M51" i="7"/>
  <c r="K551" i="6"/>
  <c r="N48" i="7"/>
  <c r="M536" i="6"/>
  <c r="I406" i="6"/>
  <c r="K544" i="6"/>
  <c r="I55" i="7"/>
  <c r="Q615" i="6"/>
  <c r="G22" i="7"/>
  <c r="L50" i="7"/>
  <c r="K565" i="6"/>
  <c r="L590" i="6"/>
  <c r="C75" i="7"/>
  <c r="L524" i="6"/>
  <c r="I536" i="6"/>
  <c r="R536" i="6" s="1"/>
  <c r="I566" i="6"/>
  <c r="R566" i="6" s="1"/>
  <c r="D29" i="7"/>
  <c r="R592" i="6"/>
  <c r="P560" i="6"/>
  <c r="I60" i="5"/>
  <c r="B72" i="7"/>
  <c r="B22" i="7"/>
  <c r="M572" i="6"/>
  <c r="I491" i="6"/>
  <c r="M618" i="6"/>
  <c r="I125" i="6"/>
  <c r="I196" i="6"/>
  <c r="I221" i="6"/>
  <c r="G25" i="7"/>
  <c r="I223" i="6"/>
  <c r="I260" i="6"/>
  <c r="F31" i="7"/>
  <c r="E31" i="7"/>
  <c r="N32" i="7" s="1"/>
  <c r="D32" i="7"/>
  <c r="I349" i="6"/>
  <c r="O535" i="6"/>
  <c r="O542" i="6"/>
  <c r="N555" i="6"/>
  <c r="P566" i="6"/>
  <c r="M581" i="6"/>
  <c r="L601" i="6"/>
  <c r="I18" i="5"/>
  <c r="I22" i="5"/>
  <c r="I26" i="5"/>
  <c r="I30" i="5"/>
  <c r="I34" i="5"/>
  <c r="I38" i="5"/>
  <c r="I42" i="5"/>
  <c r="I46" i="5"/>
  <c r="I50" i="5"/>
  <c r="I54" i="5"/>
  <c r="I58" i="5"/>
  <c r="AA36" i="5"/>
  <c r="AA56" i="5"/>
  <c r="R51" i="5"/>
  <c r="I69" i="6"/>
  <c r="M616" i="6"/>
  <c r="AS61" i="5"/>
  <c r="I61" i="5"/>
  <c r="I21" i="6"/>
  <c r="I37" i="6"/>
  <c r="H11" i="7"/>
  <c r="I75" i="6"/>
  <c r="D17" i="7"/>
  <c r="F18" i="7"/>
  <c r="I130" i="6"/>
  <c r="G18" i="7"/>
  <c r="F19" i="7"/>
  <c r="I155" i="6"/>
  <c r="I290" i="6"/>
  <c r="I494" i="6"/>
  <c r="I497" i="6"/>
  <c r="G49" i="7"/>
  <c r="Q525" i="6"/>
  <c r="M527" i="6"/>
  <c r="M529" i="6"/>
  <c r="M535" i="6"/>
  <c r="M540" i="6"/>
  <c r="O541" i="6"/>
  <c r="N561" i="6"/>
  <c r="L562" i="6"/>
  <c r="P563" i="6"/>
  <c r="I134" i="6"/>
  <c r="N44" i="7"/>
  <c r="C45" i="7"/>
  <c r="M604" i="6"/>
  <c r="I596" i="6"/>
  <c r="R596" i="6" s="1"/>
  <c r="M619" i="6"/>
  <c r="Q614" i="6"/>
  <c r="AJ60" i="5"/>
  <c r="I24" i="6"/>
  <c r="I28" i="6"/>
  <c r="I97" i="6"/>
  <c r="F16" i="7"/>
  <c r="I111" i="6"/>
  <c r="F20" i="7"/>
  <c r="I207" i="6"/>
  <c r="I229" i="6"/>
  <c r="E26" i="7"/>
  <c r="N26" i="7" s="1"/>
  <c r="G26" i="7"/>
  <c r="I241" i="6"/>
  <c r="I271" i="6"/>
  <c r="H30" i="7"/>
  <c r="H35" i="7"/>
  <c r="F36" i="7"/>
  <c r="I350" i="6"/>
  <c r="G36" i="7"/>
  <c r="I357" i="6"/>
  <c r="I446" i="6"/>
  <c r="L518" i="6"/>
  <c r="K525" i="6"/>
  <c r="O525" i="6"/>
  <c r="P539" i="6"/>
  <c r="P540" i="6"/>
  <c r="Q545" i="6"/>
  <c r="Q550" i="6"/>
  <c r="O557" i="6"/>
  <c r="O558" i="6"/>
  <c r="L561" i="6"/>
  <c r="P564" i="6"/>
  <c r="M568" i="6"/>
  <c r="Q580" i="6"/>
  <c r="M582" i="6"/>
  <c r="M583" i="6"/>
  <c r="P593" i="6"/>
  <c r="AS50" i="5"/>
  <c r="I82" i="6"/>
  <c r="H8" i="7"/>
  <c r="I15" i="6"/>
  <c r="H9" i="7"/>
  <c r="H13" i="7"/>
  <c r="I71" i="6"/>
  <c r="E18" i="7"/>
  <c r="N18" i="7" s="1"/>
  <c r="I141" i="6"/>
  <c r="G19" i="7"/>
  <c r="D24" i="7"/>
  <c r="I216" i="6"/>
  <c r="H28" i="7"/>
  <c r="H29" i="7"/>
  <c r="I266" i="6"/>
  <c r="H32" i="7"/>
  <c r="I303" i="6"/>
  <c r="I313" i="6"/>
  <c r="I314" i="6"/>
  <c r="E33" i="7"/>
  <c r="N33" i="7" s="1"/>
  <c r="G33" i="7"/>
  <c r="F33" i="7"/>
  <c r="E34" i="7"/>
  <c r="I327" i="6"/>
  <c r="D43" i="7"/>
  <c r="I441" i="6"/>
  <c r="I450" i="6"/>
  <c r="F49" i="7"/>
  <c r="O534" i="6"/>
  <c r="N538" i="6"/>
  <c r="L542" i="6"/>
  <c r="Q542" i="6"/>
  <c r="M543" i="6"/>
  <c r="P546" i="6"/>
  <c r="Q563" i="6"/>
  <c r="O578" i="6"/>
  <c r="M579" i="6"/>
  <c r="P602" i="6"/>
  <c r="N604" i="6"/>
  <c r="AA40" i="5"/>
  <c r="AJ11" i="5"/>
  <c r="R52" i="5"/>
  <c r="BI395" i="1"/>
  <c r="J54" i="7"/>
  <c r="K53" i="7"/>
  <c r="L53" i="7"/>
  <c r="J53" i="7"/>
  <c r="Q621" i="6"/>
  <c r="I621" i="6"/>
  <c r="I432" i="6"/>
  <c r="C43" i="7"/>
  <c r="I512" i="6"/>
  <c r="M524" i="6"/>
  <c r="M512" i="6"/>
  <c r="BF131" i="1"/>
  <c r="F616" i="6"/>
  <c r="O616" i="6" s="1"/>
  <c r="BC616" i="1"/>
  <c r="BK616" i="1" s="1"/>
  <c r="BG601" i="1"/>
  <c r="BD601" i="1"/>
  <c r="BL601" i="1"/>
  <c r="BL613" i="1"/>
  <c r="BD21" i="1"/>
  <c r="D13" i="6"/>
  <c r="I13" i="6" s="1"/>
  <c r="BB13" i="1"/>
  <c r="C45" i="6"/>
  <c r="I45" i="6" s="1"/>
  <c r="BC45" i="1"/>
  <c r="BB45" i="1"/>
  <c r="H139" i="6"/>
  <c r="H18" i="7" s="1"/>
  <c r="BB139" i="1"/>
  <c r="H154" i="6"/>
  <c r="I154" i="6" s="1"/>
  <c r="BB154" i="1"/>
  <c r="C158" i="6"/>
  <c r="BC158" i="1"/>
  <c r="BB158" i="1"/>
  <c r="D160" i="6"/>
  <c r="BB160" i="1"/>
  <c r="BC160" i="1"/>
  <c r="C168" i="6"/>
  <c r="I168" i="6" s="1"/>
  <c r="BC168" i="1"/>
  <c r="BB168" i="1"/>
  <c r="H178" i="6"/>
  <c r="BB178" i="1"/>
  <c r="F181" i="6"/>
  <c r="BB181" i="1"/>
  <c r="BC181" i="1"/>
  <c r="BF247" i="1"/>
  <c r="BD611" i="1"/>
  <c r="P572" i="6"/>
  <c r="BF558" i="1"/>
  <c r="BF557" i="1"/>
  <c r="BD557" i="1"/>
  <c r="I543" i="6"/>
  <c r="K555" i="6"/>
  <c r="BF534" i="1"/>
  <c r="BD546" i="1"/>
  <c r="BF528" i="1"/>
  <c r="BF527" i="1"/>
  <c r="BD527" i="1"/>
  <c r="BF511" i="1"/>
  <c r="BD511" i="1"/>
  <c r="BF512" i="1"/>
  <c r="C24" i="7"/>
  <c r="I120" i="6"/>
  <c r="BF481" i="1"/>
  <c r="BD481" i="1"/>
  <c r="BF303" i="1"/>
  <c r="BD28" i="1"/>
  <c r="BD576" i="1"/>
  <c r="BL576" i="1"/>
  <c r="BL588" i="1"/>
  <c r="BF576" i="1"/>
  <c r="R525" i="6"/>
  <c r="R537" i="6"/>
  <c r="O605" i="6"/>
  <c r="O617" i="6"/>
  <c r="K515" i="6"/>
  <c r="I503" i="6"/>
  <c r="R515" i="6" s="1"/>
  <c r="BF432" i="1"/>
  <c r="BD374" i="1"/>
  <c r="BF375" i="1"/>
  <c r="BD386" i="1"/>
  <c r="B38" i="7"/>
  <c r="I368" i="6"/>
  <c r="BF336" i="1"/>
  <c r="BF335" i="1"/>
  <c r="BD346" i="1"/>
  <c r="BF334" i="1"/>
  <c r="BD299" i="1"/>
  <c r="BD63" i="1"/>
  <c r="L609" i="6"/>
  <c r="G617" i="6"/>
  <c r="G58" i="7"/>
  <c r="BB617" i="1"/>
  <c r="BC617" i="1"/>
  <c r="BK617" i="1" s="1"/>
  <c r="R538" i="6"/>
  <c r="C46" i="6"/>
  <c r="I46" i="6" s="1"/>
  <c r="BC46" i="1"/>
  <c r="BB46" i="1"/>
  <c r="BF47" i="1" s="1"/>
  <c r="B49" i="6"/>
  <c r="BB49" i="1"/>
  <c r="BC49" i="1"/>
  <c r="F70" i="6"/>
  <c r="I70" i="6" s="1"/>
  <c r="BC70" i="1"/>
  <c r="C74" i="6"/>
  <c r="I74" i="6" s="1"/>
  <c r="BC74" i="1"/>
  <c r="F98" i="6"/>
  <c r="BB98" i="1"/>
  <c r="BB101" i="1"/>
  <c r="BC101" i="1"/>
  <c r="C101" i="6"/>
  <c r="I101" i="6" s="1"/>
  <c r="H102" i="6"/>
  <c r="I102" i="6" s="1"/>
  <c r="BB102" i="1"/>
  <c r="E106" i="6"/>
  <c r="BC106" i="1"/>
  <c r="BB106" i="1"/>
  <c r="C109" i="6"/>
  <c r="I109" i="6" s="1"/>
  <c r="BB109" i="1"/>
  <c r="BC109" i="1"/>
  <c r="BF112" i="1"/>
  <c r="BD112" i="1"/>
  <c r="BF113" i="1"/>
  <c r="BD144" i="1"/>
  <c r="BF132" i="1"/>
  <c r="BH611" i="1"/>
  <c r="BG611" i="1"/>
  <c r="BF611" i="1"/>
  <c r="G600" i="6"/>
  <c r="G57" i="7"/>
  <c r="F14" i="6"/>
  <c r="F8" i="7" s="1"/>
  <c r="BC14" i="1"/>
  <c r="F60" i="6"/>
  <c r="F12" i="7" s="1"/>
  <c r="BB60" i="1"/>
  <c r="BC60" i="1"/>
  <c r="D61" i="6"/>
  <c r="BC61" i="1"/>
  <c r="BB61" i="1"/>
  <c r="E119" i="6"/>
  <c r="E17" i="7" s="1"/>
  <c r="BC119" i="1"/>
  <c r="G126" i="6"/>
  <c r="I126" i="6" s="1"/>
  <c r="BC126" i="1"/>
  <c r="D133" i="6"/>
  <c r="I133" i="6" s="1"/>
  <c r="BB133" i="1"/>
  <c r="BC133" i="1"/>
  <c r="D156" i="6"/>
  <c r="I156" i="6" s="1"/>
  <c r="BC156" i="1"/>
  <c r="BB156" i="1"/>
  <c r="E161" i="6"/>
  <c r="E20" i="7" s="1"/>
  <c r="BB161" i="1"/>
  <c r="E177" i="6"/>
  <c r="BB177" i="1"/>
  <c r="BC177" i="1"/>
  <c r="BI391" i="1"/>
  <c r="BI392" i="1"/>
  <c r="BG604" i="1"/>
  <c r="BD604" i="1"/>
  <c r="BD132" i="1"/>
  <c r="B13" i="7"/>
  <c r="E615" i="6"/>
  <c r="N615" i="6" s="1"/>
  <c r="BB615" i="1"/>
  <c r="E58" i="7"/>
  <c r="K584" i="6"/>
  <c r="B639" i="6"/>
  <c r="J639" i="6" s="1"/>
  <c r="K596" i="6"/>
  <c r="N560" i="6"/>
  <c r="N572" i="6"/>
  <c r="BD488" i="1"/>
  <c r="BF476" i="1"/>
  <c r="BD460" i="1"/>
  <c r="BD472" i="1"/>
  <c r="BF460" i="1"/>
  <c r="BC130" i="1"/>
  <c r="I230" i="6"/>
  <c r="D26" i="7"/>
  <c r="I567" i="6"/>
  <c r="K579" i="6"/>
  <c r="K567" i="6"/>
  <c r="I451" i="6"/>
  <c r="B44" i="7"/>
  <c r="BF183" i="1"/>
  <c r="BD150" i="1"/>
  <c r="BF150" i="1"/>
  <c r="BF24" i="1"/>
  <c r="BC129" i="1"/>
  <c r="K548" i="6"/>
  <c r="K560" i="6"/>
  <c r="I548" i="6"/>
  <c r="BD535" i="1"/>
  <c r="BF535" i="1"/>
  <c r="BD519" i="1"/>
  <c r="BD531" i="1"/>
  <c r="BF520" i="1"/>
  <c r="I253" i="6"/>
  <c r="BD559" i="1"/>
  <c r="BF547" i="1"/>
  <c r="BD547" i="1"/>
  <c r="BF355" i="1"/>
  <c r="BF354" i="1"/>
  <c r="BD354" i="1"/>
  <c r="C25" i="6"/>
  <c r="I25" i="6" s="1"/>
  <c r="BB25" i="1"/>
  <c r="BC25" i="1"/>
  <c r="F29" i="6"/>
  <c r="I29" i="6" s="1"/>
  <c r="BC29" i="1"/>
  <c r="BB29" i="1"/>
  <c r="G30" i="6"/>
  <c r="G9" i="7" s="1"/>
  <c r="BC30" i="1"/>
  <c r="C34" i="6"/>
  <c r="I34" i="6" s="1"/>
  <c r="BB34" i="1"/>
  <c r="BC34" i="1"/>
  <c r="C42" i="6"/>
  <c r="I42" i="6" s="1"/>
  <c r="BB42" i="1"/>
  <c r="BF43" i="1" s="1"/>
  <c r="BC42" i="1"/>
  <c r="G58" i="6"/>
  <c r="G12" i="7" s="1"/>
  <c r="BB58" i="1"/>
  <c r="BC59" i="1"/>
  <c r="BB59" i="1"/>
  <c r="B59" i="6"/>
  <c r="E89" i="6"/>
  <c r="I89" i="6" s="1"/>
  <c r="BB89" i="1"/>
  <c r="F91" i="6"/>
  <c r="BB91" i="1"/>
  <c r="D15" i="7"/>
  <c r="C93" i="6"/>
  <c r="BC93" i="1"/>
  <c r="BB93" i="1"/>
  <c r="BF94" i="1" s="1"/>
  <c r="BD94" i="1"/>
  <c r="F94" i="6"/>
  <c r="BC94" i="1"/>
  <c r="BD107" i="1"/>
  <c r="R539" i="6"/>
  <c r="R527" i="6"/>
  <c r="I618" i="6"/>
  <c r="P618" i="6"/>
  <c r="BF300" i="1"/>
  <c r="BD300" i="1"/>
  <c r="BF365" i="1"/>
  <c r="BD376" i="1"/>
  <c r="BF364" i="1"/>
  <c r="BD43" i="1"/>
  <c r="C610" i="6"/>
  <c r="C58" i="7"/>
  <c r="BC610" i="1"/>
  <c r="BK610" i="1" s="1"/>
  <c r="BB610" i="1"/>
  <c r="H598" i="6"/>
  <c r="H57" i="7"/>
  <c r="BB598" i="1"/>
  <c r="BB11" i="1"/>
  <c r="BC11" i="1"/>
  <c r="B11" i="6"/>
  <c r="I11" i="6" s="1"/>
  <c r="C44" i="6"/>
  <c r="BC44" i="1"/>
  <c r="BB44" i="1"/>
  <c r="E66" i="6"/>
  <c r="I66" i="6" s="1"/>
  <c r="BC66" i="1"/>
  <c r="BF114" i="1"/>
  <c r="BB118" i="1"/>
  <c r="BC118" i="1"/>
  <c r="C118" i="6"/>
  <c r="C166" i="6"/>
  <c r="BC166" i="1"/>
  <c r="BB166" i="1"/>
  <c r="H172" i="6"/>
  <c r="H21" i="7" s="1"/>
  <c r="BB172" i="1"/>
  <c r="F184" i="6"/>
  <c r="F22" i="7" s="1"/>
  <c r="BB184" i="1"/>
  <c r="BC184" i="1"/>
  <c r="R535" i="6"/>
  <c r="R516" i="6"/>
  <c r="BG613" i="1"/>
  <c r="F606" i="6"/>
  <c r="BB606" i="1"/>
  <c r="BF550" i="1"/>
  <c r="BD562" i="1"/>
  <c r="BD550" i="1"/>
  <c r="D35" i="7"/>
  <c r="I336" i="6"/>
  <c r="BF373" i="1"/>
  <c r="BD373" i="1"/>
  <c r="BD385" i="1"/>
  <c r="BF549" i="1"/>
  <c r="BD548" i="1"/>
  <c r="C49" i="7"/>
  <c r="L513" i="6"/>
  <c r="I501" i="6"/>
  <c r="R513" i="6" s="1"/>
  <c r="BF496" i="1"/>
  <c r="BD507" i="1"/>
  <c r="BD495" i="1"/>
  <c r="BF394" i="1"/>
  <c r="BD393" i="1"/>
  <c r="BI398" i="1" s="1"/>
  <c r="BD233" i="1"/>
  <c r="BF234" i="1"/>
  <c r="BD245" i="1"/>
  <c r="C23" i="7"/>
  <c r="I193" i="6"/>
  <c r="H639" i="6"/>
  <c r="Q596" i="6"/>
  <c r="K594" i="6"/>
  <c r="K582" i="6"/>
  <c r="I582" i="6"/>
  <c r="K587" i="6"/>
  <c r="I575" i="6"/>
  <c r="I46" i="7"/>
  <c r="N46" i="7"/>
  <c r="BF452" i="1"/>
  <c r="BD452" i="1"/>
  <c r="BD464" i="1"/>
  <c r="B21" i="7"/>
  <c r="BB170" i="1"/>
  <c r="BC151" i="1"/>
  <c r="BD125" i="1"/>
  <c r="BF255" i="1"/>
  <c r="BF254" i="1"/>
  <c r="BD103" i="1"/>
  <c r="BD99" i="1"/>
  <c r="BF99" i="1"/>
  <c r="BD111" i="1"/>
  <c r="BC13" i="1"/>
  <c r="C22" i="6"/>
  <c r="I22" i="6" s="1"/>
  <c r="BC22" i="1"/>
  <c r="F52" i="6"/>
  <c r="BB52" i="1"/>
  <c r="BC52" i="1"/>
  <c r="F55" i="6"/>
  <c r="I55" i="6" s="1"/>
  <c r="BB55" i="1"/>
  <c r="BD67" i="1" s="1"/>
  <c r="C77" i="6"/>
  <c r="I77" i="6" s="1"/>
  <c r="BC77" i="1"/>
  <c r="BB77" i="1"/>
  <c r="F14" i="7"/>
  <c r="BC84" i="1"/>
  <c r="D84" i="6"/>
  <c r="I84" i="6" s="1"/>
  <c r="C86" i="6"/>
  <c r="I86" i="6" s="1"/>
  <c r="BB86" i="1"/>
  <c r="BC86" i="1"/>
  <c r="G620" i="6"/>
  <c r="G59" i="7"/>
  <c r="I59" i="7" s="1"/>
  <c r="O536" i="6"/>
  <c r="O548" i="6"/>
  <c r="BD539" i="1"/>
  <c r="I146" i="6"/>
  <c r="BD584" i="1"/>
  <c r="I394" i="6"/>
  <c r="B40" i="7"/>
  <c r="I572" i="6"/>
  <c r="F603" i="6"/>
  <c r="BB603" i="1"/>
  <c r="BC615" i="1"/>
  <c r="BK615" i="1" s="1"/>
  <c r="D609" i="6"/>
  <c r="M609" i="6" s="1"/>
  <c r="BC609" i="1"/>
  <c r="BK609" i="1" s="1"/>
  <c r="AA61" i="5"/>
  <c r="BC619" i="1"/>
  <c r="BK619" i="1" s="1"/>
  <c r="BB619" i="1"/>
  <c r="BB616" i="1"/>
  <c r="D608" i="6"/>
  <c r="BB608" i="1"/>
  <c r="F611" i="6"/>
  <c r="F58" i="7"/>
  <c r="C614" i="6"/>
  <c r="BB614" i="1"/>
  <c r="Q600" i="6"/>
  <c r="Q612" i="6"/>
  <c r="B598" i="6"/>
  <c r="BC598" i="1"/>
  <c r="BK598" i="1" s="1"/>
  <c r="C607" i="6"/>
  <c r="BC607" i="1"/>
  <c r="BK607" i="1" s="1"/>
  <c r="N45" i="7"/>
  <c r="BD180" i="1"/>
  <c r="BF180" i="1"/>
  <c r="BD35" i="1"/>
  <c r="B17" i="6"/>
  <c r="I17" i="6" s="1"/>
  <c r="BC17" i="1"/>
  <c r="BB22" i="1"/>
  <c r="C26" i="6"/>
  <c r="I26" i="6" s="1"/>
  <c r="BB26" i="1"/>
  <c r="BC26" i="1"/>
  <c r="D31" i="6"/>
  <c r="I31" i="6" s="1"/>
  <c r="BC31" i="1"/>
  <c r="BB31" i="1"/>
  <c r="F10" i="7"/>
  <c r="D33" i="6"/>
  <c r="BB33" i="1"/>
  <c r="I35" i="6"/>
  <c r="E39" i="6"/>
  <c r="I39" i="6" s="1"/>
  <c r="BB39" i="1"/>
  <c r="BC39" i="1"/>
  <c r="D41" i="6"/>
  <c r="I41" i="6" s="1"/>
  <c r="BC41" i="1"/>
  <c r="BB41" i="1"/>
  <c r="F11" i="7"/>
  <c r="BB50" i="1"/>
  <c r="BC50" i="1"/>
  <c r="C51" i="6"/>
  <c r="I51" i="6" s="1"/>
  <c r="BC51" i="1"/>
  <c r="C56" i="6"/>
  <c r="BC56" i="1"/>
  <c r="BB56" i="1"/>
  <c r="H12" i="7"/>
  <c r="I63" i="6"/>
  <c r="BB66" i="1"/>
  <c r="F68" i="6"/>
  <c r="BB68" i="1"/>
  <c r="BC68" i="1"/>
  <c r="BF71" i="1"/>
  <c r="G13" i="7"/>
  <c r="I73" i="6"/>
  <c r="BB74" i="1"/>
  <c r="H14" i="7"/>
  <c r="BC89" i="1"/>
  <c r="B90" i="6"/>
  <c r="BB90" i="1"/>
  <c r="H15" i="7"/>
  <c r="I94" i="6"/>
  <c r="I107" i="6"/>
  <c r="BB115" i="1"/>
  <c r="B115" i="6"/>
  <c r="I115" i="6" s="1"/>
  <c r="H17" i="7"/>
  <c r="C122" i="6"/>
  <c r="I122" i="6" s="1"/>
  <c r="BC122" i="1"/>
  <c r="BB124" i="1"/>
  <c r="BF125" i="1" s="1"/>
  <c r="B124" i="6"/>
  <c r="I124" i="6" s="1"/>
  <c r="BC124" i="1"/>
  <c r="BB127" i="1"/>
  <c r="B127" i="6"/>
  <c r="I127" i="6" s="1"/>
  <c r="BC127" i="1"/>
  <c r="D147" i="6"/>
  <c r="I147" i="6" s="1"/>
  <c r="BB147" i="1"/>
  <c r="BC147" i="1"/>
  <c r="BD148" i="1"/>
  <c r="BB152" i="1"/>
  <c r="B152" i="6"/>
  <c r="I194" i="6"/>
  <c r="E194" i="6"/>
  <c r="E23" i="7" s="1"/>
  <c r="BC194" i="1"/>
  <c r="R519" i="6"/>
  <c r="BB618" i="1"/>
  <c r="B58" i="7"/>
  <c r="M59" i="7"/>
  <c r="Q548" i="6"/>
  <c r="O512" i="6"/>
  <c r="I560" i="6"/>
  <c r="R560" i="6" s="1"/>
  <c r="L536" i="6"/>
  <c r="L548" i="6"/>
  <c r="BF564" i="1"/>
  <c r="BF563" i="1"/>
  <c r="J511" i="6"/>
  <c r="C30" i="7"/>
  <c r="M584" i="6"/>
  <c r="I181" i="6"/>
  <c r="R60" i="5"/>
  <c r="K617" i="6"/>
  <c r="BC606" i="1"/>
  <c r="BK606" i="1" s="1"/>
  <c r="D57" i="7"/>
  <c r="L604" i="6"/>
  <c r="L616" i="6"/>
  <c r="BB609" i="1"/>
  <c r="AJ61" i="5"/>
  <c r="BC611" i="1"/>
  <c r="BK611" i="1" s="1"/>
  <c r="R61" i="5"/>
  <c r="K602" i="6"/>
  <c r="K614" i="6"/>
  <c r="M599" i="6"/>
  <c r="M611" i="6"/>
  <c r="M601" i="6"/>
  <c r="M613" i="6"/>
  <c r="BF589" i="1"/>
  <c r="BG597" i="1"/>
  <c r="BF585" i="1"/>
  <c r="BL597" i="1"/>
  <c r="BD597" i="1"/>
  <c r="BC8" i="1"/>
  <c r="C8" i="6"/>
  <c r="D10" i="6"/>
  <c r="I10" i="6" s="1"/>
  <c r="BB10" i="1"/>
  <c r="BC10" i="1"/>
  <c r="D14" i="6"/>
  <c r="I14" i="6" s="1"/>
  <c r="BB14" i="1"/>
  <c r="B18" i="6"/>
  <c r="I18" i="6" s="1"/>
  <c r="BC18" i="1"/>
  <c r="B19" i="6"/>
  <c r="I19" i="6" s="1"/>
  <c r="BB19" i="1"/>
  <c r="D20" i="6"/>
  <c r="BB20" i="1"/>
  <c r="C32" i="6"/>
  <c r="BC32" i="1"/>
  <c r="H10" i="7"/>
  <c r="C38" i="6"/>
  <c r="I38" i="6" s="1"/>
  <c r="BB38" i="1"/>
  <c r="BC38" i="1"/>
  <c r="B40" i="6"/>
  <c r="I40" i="6" s="1"/>
  <c r="BC40" i="1"/>
  <c r="BB40" i="1"/>
  <c r="G43" i="6"/>
  <c r="I43" i="6" s="1"/>
  <c r="BC43" i="1"/>
  <c r="G11" i="7"/>
  <c r="I52" i="6"/>
  <c r="BB54" i="1"/>
  <c r="BC54" i="1"/>
  <c r="E12" i="7"/>
  <c r="BB57" i="1"/>
  <c r="BB62" i="1"/>
  <c r="BF63" i="1" s="1"/>
  <c r="C67" i="6"/>
  <c r="I67" i="6" s="1"/>
  <c r="BC67" i="1"/>
  <c r="BB70" i="1"/>
  <c r="BD75" i="1"/>
  <c r="BF75" i="1"/>
  <c r="D80" i="6"/>
  <c r="BC80" i="1"/>
  <c r="BB80" i="1"/>
  <c r="G14" i="7"/>
  <c r="C85" i="6"/>
  <c r="I85" i="6" s="1"/>
  <c r="BB85" i="1"/>
  <c r="D91" i="6"/>
  <c r="I91" i="6" s="1"/>
  <c r="BC91" i="1"/>
  <c r="G15" i="7"/>
  <c r="C96" i="6"/>
  <c r="I96" i="6" s="1"/>
  <c r="BB96" i="1"/>
  <c r="I98" i="6"/>
  <c r="B99" i="6"/>
  <c r="I99" i="6" s="1"/>
  <c r="BC99" i="1"/>
  <c r="B105" i="6"/>
  <c r="BC105" i="1"/>
  <c r="G16" i="7"/>
  <c r="E110" i="6"/>
  <c r="I110" i="6" s="1"/>
  <c r="BC110" i="1"/>
  <c r="BB110" i="1"/>
  <c r="C114" i="6"/>
  <c r="BC114" i="1"/>
  <c r="BB123" i="1"/>
  <c r="B123" i="6"/>
  <c r="I123" i="6" s="1"/>
  <c r="BC123" i="1"/>
  <c r="D18" i="7"/>
  <c r="C139" i="6"/>
  <c r="BC139" i="1"/>
  <c r="C151" i="6"/>
  <c r="I151" i="6" s="1"/>
  <c r="BB151" i="1"/>
  <c r="BB624" i="1"/>
  <c r="BB626" i="1"/>
  <c r="BB625" i="1"/>
  <c r="C71" i="7"/>
  <c r="BD613" i="1"/>
  <c r="P584" i="6"/>
  <c r="M52" i="7"/>
  <c r="N52" i="7"/>
  <c r="N53" i="7"/>
  <c r="BF579" i="1"/>
  <c r="BL579" i="1"/>
  <c r="I265" i="6"/>
  <c r="C29" i="7"/>
  <c r="I160" i="6"/>
  <c r="I461" i="6"/>
  <c r="M610" i="6"/>
  <c r="I616" i="6"/>
  <c r="R616" i="6" s="1"/>
  <c r="D612" i="6"/>
  <c r="BB612" i="1"/>
  <c r="BC612" i="1"/>
  <c r="BK612" i="1" s="1"/>
  <c r="C600" i="6"/>
  <c r="BB600" i="1"/>
  <c r="BC600" i="1"/>
  <c r="BK600" i="1" s="1"/>
  <c r="D602" i="6"/>
  <c r="BB602" i="1"/>
  <c r="K601" i="6"/>
  <c r="I601" i="6"/>
  <c r="BD581" i="1"/>
  <c r="BF588" i="1"/>
  <c r="BD396" i="1"/>
  <c r="BD408" i="1"/>
  <c r="BI410" i="1" s="1"/>
  <c r="D9" i="6"/>
  <c r="BC9" i="1"/>
  <c r="BB12" i="1"/>
  <c r="BD24" i="1" s="1"/>
  <c r="B12" i="6"/>
  <c r="I12" i="6" s="1"/>
  <c r="BC20" i="1"/>
  <c r="B23" i="6"/>
  <c r="I23" i="6" s="1"/>
  <c r="BB23" i="1"/>
  <c r="BC23" i="1"/>
  <c r="C27" i="6"/>
  <c r="I27" i="6" s="1"/>
  <c r="BB27" i="1"/>
  <c r="C30" i="6"/>
  <c r="BB30" i="1"/>
  <c r="E36" i="6"/>
  <c r="I36" i="6" s="1"/>
  <c r="BB36" i="1"/>
  <c r="BC36" i="1"/>
  <c r="E48" i="6"/>
  <c r="E11" i="7" s="1"/>
  <c r="BB48" i="1"/>
  <c r="BC48" i="1"/>
  <c r="C53" i="6"/>
  <c r="I53" i="6" s="1"/>
  <c r="BB53" i="1"/>
  <c r="C58" i="6"/>
  <c r="I58" i="6" s="1"/>
  <c r="BC58" i="1"/>
  <c r="C62" i="6"/>
  <c r="I62" i="6" s="1"/>
  <c r="BC62" i="1"/>
  <c r="BB69" i="1"/>
  <c r="BC69" i="1"/>
  <c r="BC76" i="1"/>
  <c r="BB76" i="1"/>
  <c r="BF78" i="1"/>
  <c r="D79" i="6"/>
  <c r="D13" i="7" s="1"/>
  <c r="BB79" i="1"/>
  <c r="BC79" i="1"/>
  <c r="E83" i="6"/>
  <c r="BC83" i="1"/>
  <c r="BB83" i="1"/>
  <c r="BD95" i="1" s="1"/>
  <c r="BB84" i="1"/>
  <c r="D88" i="6"/>
  <c r="I88" i="6" s="1"/>
  <c r="BB88" i="1"/>
  <c r="E92" i="6"/>
  <c r="E15" i="7" s="1"/>
  <c r="BB92" i="1"/>
  <c r="BC92" i="1"/>
  <c r="F95" i="6"/>
  <c r="I95" i="6" s="1"/>
  <c r="BC95" i="1"/>
  <c r="B103" i="6"/>
  <c r="I103" i="6" s="1"/>
  <c r="BC103" i="1"/>
  <c r="C104" i="6"/>
  <c r="BB104" i="1"/>
  <c r="H16" i="7"/>
  <c r="I106" i="6"/>
  <c r="B108" i="6"/>
  <c r="I108" i="6" s="1"/>
  <c r="BB108" i="1"/>
  <c r="BC108" i="1"/>
  <c r="D112" i="6"/>
  <c r="I112" i="6" s="1"/>
  <c r="BC112" i="1"/>
  <c r="D113" i="6"/>
  <c r="I113" i="6" s="1"/>
  <c r="BC113" i="1"/>
  <c r="B116" i="6"/>
  <c r="BB116" i="1"/>
  <c r="B117" i="6"/>
  <c r="I117" i="6" s="1"/>
  <c r="BB117" i="1"/>
  <c r="G17" i="7"/>
  <c r="B129" i="6"/>
  <c r="BB129" i="1"/>
  <c r="BC135" i="1"/>
  <c r="B135" i="6"/>
  <c r="I135" i="6" s="1"/>
  <c r="BB135" i="1"/>
  <c r="C136" i="6"/>
  <c r="BB136" i="1"/>
  <c r="BC136" i="1"/>
  <c r="BC137" i="1"/>
  <c r="BB137" i="1"/>
  <c r="C137" i="6"/>
  <c r="I137" i="6" s="1"/>
  <c r="D142" i="6"/>
  <c r="D19" i="7" s="1"/>
  <c r="BC142" i="1"/>
  <c r="E19" i="7"/>
  <c r="N19" i="7" s="1"/>
  <c r="D145" i="6"/>
  <c r="I145" i="6" s="1"/>
  <c r="BC145" i="1"/>
  <c r="BC146" i="1"/>
  <c r="BB146" i="1"/>
  <c r="G201" i="6"/>
  <c r="G24" i="7" s="1"/>
  <c r="BC201" i="1"/>
  <c r="B215" i="6"/>
  <c r="BB215" i="1"/>
  <c r="B246" i="6"/>
  <c r="I246" i="6" s="1"/>
  <c r="BB246" i="1"/>
  <c r="B276" i="6"/>
  <c r="I276" i="6" s="1"/>
  <c r="BB276" i="1"/>
  <c r="B280" i="6"/>
  <c r="I280" i="6" s="1"/>
  <c r="BC280" i="1"/>
  <c r="F283" i="6"/>
  <c r="I283" i="6" s="1"/>
  <c r="BC283" i="1"/>
  <c r="B289" i="6"/>
  <c r="I289" i="6" s="1"/>
  <c r="BC289" i="1"/>
  <c r="BB289" i="1"/>
  <c r="B302" i="6"/>
  <c r="I302" i="6" s="1"/>
  <c r="BC302" i="1"/>
  <c r="BB302" i="1"/>
  <c r="B312" i="6"/>
  <c r="BB312" i="1"/>
  <c r="BF268" i="1"/>
  <c r="BC281" i="1"/>
  <c r="BC310" i="1"/>
  <c r="E9" i="7"/>
  <c r="N9" i="7" s="1"/>
  <c r="I114" i="6"/>
  <c r="F17" i="7"/>
  <c r="BB142" i="1"/>
  <c r="B210" i="6"/>
  <c r="I210" i="6" s="1"/>
  <c r="BB210" i="1"/>
  <c r="BB223" i="1"/>
  <c r="I226" i="6"/>
  <c r="BB236" i="1"/>
  <c r="B250" i="6"/>
  <c r="I250" i="6" s="1"/>
  <c r="BB250" i="1"/>
  <c r="C254" i="6"/>
  <c r="I254" i="6" s="1"/>
  <c r="BC254" i="1"/>
  <c r="BC259" i="1"/>
  <c r="B263" i="6"/>
  <c r="BB263" i="1"/>
  <c r="BB271" i="1"/>
  <c r="BB279" i="1"/>
  <c r="BB283" i="1"/>
  <c r="G31" i="7"/>
  <c r="D291" i="6"/>
  <c r="I291" i="6" s="1"/>
  <c r="BB291" i="1"/>
  <c r="BC291" i="1"/>
  <c r="H33" i="7"/>
  <c r="BB461" i="1"/>
  <c r="F489" i="6"/>
  <c r="BB489" i="1"/>
  <c r="BC241" i="1"/>
  <c r="BB295" i="1"/>
  <c r="B287" i="6"/>
  <c r="BB209" i="1"/>
  <c r="BC342" i="1"/>
  <c r="BC266" i="1"/>
  <c r="BB290" i="1"/>
  <c r="BB269" i="1"/>
  <c r="BB259" i="1"/>
  <c r="BC252" i="1"/>
  <c r="BC236" i="1"/>
  <c r="BC229" i="1"/>
  <c r="C33" i="7"/>
  <c r="N35" i="7"/>
  <c r="B608" i="6"/>
  <c r="C32" i="7"/>
  <c r="BC316" i="1"/>
  <c r="D11" i="7"/>
  <c r="I64" i="6"/>
  <c r="BB134" i="1"/>
  <c r="BB140" i="1"/>
  <c r="B140" i="6"/>
  <c r="BB149" i="1"/>
  <c r="C161" i="6"/>
  <c r="I161" i="6" s="1"/>
  <c r="BC161" i="1"/>
  <c r="D21" i="7"/>
  <c r="G21" i="7"/>
  <c r="I186" i="6"/>
  <c r="B188" i="6"/>
  <c r="BB188" i="1"/>
  <c r="BB198" i="1"/>
  <c r="BF199" i="1"/>
  <c r="E24" i="7"/>
  <c r="B208" i="6"/>
  <c r="I208" i="6" s="1"/>
  <c r="BC208" i="1"/>
  <c r="B219" i="6"/>
  <c r="I219" i="6" s="1"/>
  <c r="BC219" i="1"/>
  <c r="B228" i="6"/>
  <c r="BB228" i="1"/>
  <c r="I231" i="6"/>
  <c r="B232" i="6"/>
  <c r="I232" i="6" s="1"/>
  <c r="BC232" i="1"/>
  <c r="BC235" i="1"/>
  <c r="B242" i="6"/>
  <c r="I242" i="6" s="1"/>
  <c r="BB242" i="1"/>
  <c r="B257" i="6"/>
  <c r="I257" i="6" s="1"/>
  <c r="BC257" i="1"/>
  <c r="BB258" i="1"/>
  <c r="E29" i="7"/>
  <c r="G29" i="7"/>
  <c r="BC267" i="1"/>
  <c r="E30" i="7"/>
  <c r="B274" i="6"/>
  <c r="BB274" i="1"/>
  <c r="B275" i="6"/>
  <c r="I275" i="6" s="1"/>
  <c r="BC275" i="1"/>
  <c r="B281" i="6"/>
  <c r="I281" i="6" s="1"/>
  <c r="BB281" i="1"/>
  <c r="C285" i="6"/>
  <c r="C31" i="7" s="1"/>
  <c r="BC285" i="1"/>
  <c r="H31" i="7"/>
  <c r="F32" i="7"/>
  <c r="BB298" i="1"/>
  <c r="F324" i="6"/>
  <c r="BC324" i="1"/>
  <c r="D40" i="7"/>
  <c r="BB316" i="1"/>
  <c r="BB286" i="1"/>
  <c r="BC270" i="1"/>
  <c r="BB257" i="1"/>
  <c r="BB249" i="1"/>
  <c r="BB340" i="1"/>
  <c r="BB338" i="1"/>
  <c r="BB301" i="1"/>
  <c r="BC239" i="1"/>
  <c r="BB235" i="1"/>
  <c r="BB229" i="1"/>
  <c r="BC223" i="1"/>
  <c r="BC340" i="1"/>
  <c r="BC312" i="1"/>
  <c r="BC338" i="1"/>
  <c r="BC249" i="1"/>
  <c r="BC301" i="1"/>
  <c r="BB64" i="1"/>
  <c r="BB119" i="1"/>
  <c r="BC121" i="1"/>
  <c r="BB122" i="1"/>
  <c r="BB126" i="1"/>
  <c r="BC178" i="1"/>
  <c r="BB186" i="1"/>
  <c r="BB194" i="1"/>
  <c r="BC195" i="1"/>
  <c r="B204" i="6"/>
  <c r="BB204" i="1"/>
  <c r="BB207" i="1"/>
  <c r="C222" i="6"/>
  <c r="I222" i="6" s="1"/>
  <c r="BB222" i="1"/>
  <c r="BB226" i="1"/>
  <c r="BB231" i="1"/>
  <c r="F27" i="7"/>
  <c r="B239" i="6"/>
  <c r="I239" i="6" s="1"/>
  <c r="BB239" i="1"/>
  <c r="C240" i="6"/>
  <c r="I240" i="6" s="1"/>
  <c r="BC240" i="1"/>
  <c r="B244" i="6"/>
  <c r="I244" i="6" s="1"/>
  <c r="BB244" i="1"/>
  <c r="I248" i="6"/>
  <c r="BB252" i="1"/>
  <c r="E256" i="6"/>
  <c r="I256" i="6" s="1"/>
  <c r="BC256" i="1"/>
  <c r="BB266" i="1"/>
  <c r="I268" i="6"/>
  <c r="BB270" i="1"/>
  <c r="B304" i="6"/>
  <c r="I304" i="6" s="1"/>
  <c r="BC304" i="1"/>
  <c r="BB304" i="1"/>
  <c r="D33" i="7"/>
  <c r="BB314" i="1"/>
  <c r="BB315" i="1"/>
  <c r="H34" i="7"/>
  <c r="B365" i="6"/>
  <c r="BC365" i="1"/>
  <c r="F38" i="7"/>
  <c r="BB206" i="1"/>
  <c r="I224" i="6"/>
  <c r="I252" i="6"/>
  <c r="BC315" i="1"/>
  <c r="BB322" i="1"/>
  <c r="BB332" i="1"/>
  <c r="C332" i="6"/>
  <c r="I359" i="6"/>
  <c r="BC361" i="1"/>
  <c r="C361" i="6"/>
  <c r="C366" i="6"/>
  <c r="BB366" i="1"/>
  <c r="E38" i="7"/>
  <c r="H40" i="7"/>
  <c r="H41" i="7"/>
  <c r="BB482" i="1"/>
  <c r="B482" i="6"/>
  <c r="I482" i="6" s="1"/>
  <c r="BC482" i="1"/>
  <c r="M563" i="6"/>
  <c r="I551" i="6"/>
  <c r="R551" i="6" s="1"/>
  <c r="D564" i="6"/>
  <c r="BC564" i="1"/>
  <c r="F21" i="7"/>
  <c r="BB218" i="1"/>
  <c r="BB220" i="1"/>
  <c r="I236" i="6"/>
  <c r="I317" i="6"/>
  <c r="BB320" i="1"/>
  <c r="C320" i="6"/>
  <c r="I321" i="6"/>
  <c r="I326" i="6"/>
  <c r="I338" i="6"/>
  <c r="BC339" i="1"/>
  <c r="B339" i="6"/>
  <c r="C36" i="7"/>
  <c r="C38" i="7"/>
  <c r="H38" i="7"/>
  <c r="BC369" i="1"/>
  <c r="C369" i="6"/>
  <c r="I369" i="6" s="1"/>
  <c r="G39" i="7"/>
  <c r="I381" i="6"/>
  <c r="F41" i="7"/>
  <c r="B473" i="6"/>
  <c r="I473" i="6" s="1"/>
  <c r="BB473" i="1"/>
  <c r="I279" i="6"/>
  <c r="I292" i="6"/>
  <c r="I318" i="6"/>
  <c r="BB323" i="1"/>
  <c r="C323" i="6"/>
  <c r="I323" i="6" s="1"/>
  <c r="BB327" i="1"/>
  <c r="I337" i="6"/>
  <c r="BB337" i="1"/>
  <c r="BB351" i="1"/>
  <c r="BC351" i="1"/>
  <c r="B351" i="6"/>
  <c r="F37" i="7"/>
  <c r="I366" i="6"/>
  <c r="I373" i="6"/>
  <c r="I374" i="6"/>
  <c r="I376" i="6"/>
  <c r="H39" i="7"/>
  <c r="D41" i="7"/>
  <c r="B422" i="6"/>
  <c r="BB422" i="1"/>
  <c r="BC422" i="1"/>
  <c r="BB326" i="1"/>
  <c r="BC420" i="1"/>
  <c r="BB420" i="1"/>
  <c r="I457" i="6"/>
  <c r="BF486" i="1"/>
  <c r="B505" i="6"/>
  <c r="B49" i="7" s="1"/>
  <c r="BB505" i="1"/>
  <c r="E568" i="6"/>
  <c r="BC568" i="1"/>
  <c r="B322" i="6"/>
  <c r="F43" i="7"/>
  <c r="BB430" i="1"/>
  <c r="B430" i="6"/>
  <c r="BC438" i="1"/>
  <c r="BB457" i="1"/>
  <c r="BB466" i="1"/>
  <c r="B466" i="6"/>
  <c r="I466" i="6" s="1"/>
  <c r="BC470" i="1"/>
  <c r="BB470" i="1"/>
  <c r="BB477" i="1"/>
  <c r="BC502" i="1"/>
  <c r="D502" i="6"/>
  <c r="I502" i="6" s="1"/>
  <c r="R514" i="6" s="1"/>
  <c r="BB502" i="1"/>
  <c r="M519" i="6"/>
  <c r="BB521" i="1"/>
  <c r="B521" i="6"/>
  <c r="D42" i="7"/>
  <c r="B438" i="6"/>
  <c r="I438" i="6" s="1"/>
  <c r="BB438" i="1"/>
  <c r="D44" i="7"/>
  <c r="BB445" i="1"/>
  <c r="Q531" i="6"/>
  <c r="P562" i="6"/>
  <c r="P574" i="6"/>
  <c r="M513" i="6"/>
  <c r="M514" i="6"/>
  <c r="M521" i="6"/>
  <c r="Q528" i="6"/>
  <c r="BB541" i="1"/>
  <c r="C541" i="6"/>
  <c r="M557" i="6"/>
  <c r="Q559" i="6"/>
  <c r="O564" i="6"/>
  <c r="M566" i="6"/>
  <c r="O577" i="6"/>
  <c r="BC582" i="1"/>
  <c r="BK582" i="1" s="1"/>
  <c r="L642" i="6"/>
  <c r="M592" i="6"/>
  <c r="BC450" i="1"/>
  <c r="BC454" i="1"/>
  <c r="BC486" i="1"/>
  <c r="B493" i="6"/>
  <c r="I493" i="6" s="1"/>
  <c r="B498" i="6"/>
  <c r="I498" i="6" s="1"/>
  <c r="BB509" i="1"/>
  <c r="O517" i="6"/>
  <c r="B518" i="6"/>
  <c r="BB518" i="1"/>
  <c r="N518" i="6"/>
  <c r="B529" i="6"/>
  <c r="BB529" i="1"/>
  <c r="BC534" i="1"/>
  <c r="D534" i="6"/>
  <c r="Q549" i="6"/>
  <c r="BC558" i="1"/>
  <c r="P561" i="6"/>
  <c r="O566" i="6"/>
  <c r="H569" i="6"/>
  <c r="BB569" i="1"/>
  <c r="BC572" i="1"/>
  <c r="BK572" i="1" s="1"/>
  <c r="G48" i="7"/>
  <c r="Q514" i="6"/>
  <c r="O518" i="6"/>
  <c r="I547" i="6"/>
  <c r="R547" i="6" s="1"/>
  <c r="F565" i="6"/>
  <c r="BB565" i="1"/>
  <c r="I576" i="6"/>
  <c r="BC514" i="1"/>
  <c r="BB514" i="1"/>
  <c r="BB525" i="1"/>
  <c r="M558" i="6"/>
  <c r="BB560" i="1"/>
  <c r="P565" i="6"/>
  <c r="N571" i="6"/>
  <c r="B573" i="6"/>
  <c r="BB573" i="1"/>
  <c r="L575" i="6"/>
  <c r="BB595" i="1"/>
  <c r="B595" i="6"/>
  <c r="BC530" i="1"/>
  <c r="BB530" i="1"/>
  <c r="N533" i="6"/>
  <c r="BB537" i="1"/>
  <c r="BC550" i="1"/>
  <c r="B550" i="6"/>
  <c r="L555" i="6"/>
  <c r="O563" i="6"/>
  <c r="N566" i="6"/>
  <c r="B577" i="6"/>
  <c r="BB577" i="1"/>
  <c r="BC579" i="1"/>
  <c r="BK579" i="1" s="1"/>
  <c r="BB583" i="1"/>
  <c r="O594" i="6"/>
  <c r="N534" i="6"/>
  <c r="P587" i="6"/>
  <c r="N593" i="6"/>
  <c r="O595" i="6"/>
  <c r="P606" i="6"/>
  <c r="P530" i="6"/>
  <c r="F636" i="6"/>
  <c r="AV593" i="1"/>
  <c r="AA593" i="1"/>
  <c r="N601" i="6"/>
  <c r="I14" i="5"/>
  <c r="R12" i="5"/>
  <c r="AA11" i="5"/>
  <c r="AA15" i="5"/>
  <c r="AA19" i="5"/>
  <c r="AA23" i="5"/>
  <c r="AA27" i="5"/>
  <c r="R50" i="5"/>
  <c r="I12" i="5"/>
  <c r="I16" i="5"/>
  <c r="I20" i="5"/>
  <c r="I24" i="5"/>
  <c r="I28" i="5"/>
  <c r="I32" i="5"/>
  <c r="I36" i="5"/>
  <c r="I40" i="5"/>
  <c r="I44" i="5"/>
  <c r="I48" i="5"/>
  <c r="I52" i="5"/>
  <c r="I56" i="5"/>
  <c r="R14" i="5"/>
  <c r="AA13" i="5"/>
  <c r="AA17" i="5"/>
  <c r="AA21" i="5"/>
  <c r="AA25" i="5"/>
  <c r="AA29" i="5"/>
  <c r="AS28" i="5"/>
  <c r="AS32" i="5"/>
  <c r="AS36" i="5"/>
  <c r="AS40" i="5"/>
  <c r="AS44" i="5"/>
  <c r="R44" i="5"/>
  <c r="I11" i="5"/>
  <c r="I15" i="5"/>
  <c r="I19" i="5"/>
  <c r="I23" i="5"/>
  <c r="I27" i="5"/>
  <c r="I31" i="5"/>
  <c r="I35" i="5"/>
  <c r="I39" i="5"/>
  <c r="I43" i="5"/>
  <c r="I47" i="5"/>
  <c r="I51" i="5"/>
  <c r="I55" i="5"/>
  <c r="R13" i="5"/>
  <c r="AA12" i="5"/>
  <c r="AA16" i="5"/>
  <c r="AA20" i="5"/>
  <c r="AA24" i="5"/>
  <c r="AA28" i="5"/>
  <c r="AA48" i="5"/>
  <c r="AJ23" i="5"/>
  <c r="AJ31" i="5"/>
  <c r="AS48" i="5"/>
  <c r="AS56" i="5"/>
  <c r="K52" i="7" l="1"/>
  <c r="L51" i="7"/>
  <c r="J52" i="7"/>
  <c r="K54" i="7"/>
  <c r="I41" i="7"/>
  <c r="T41" i="7" s="1"/>
  <c r="N34" i="7"/>
  <c r="I60" i="6"/>
  <c r="I39" i="7"/>
  <c r="R39" i="7" s="1"/>
  <c r="C18" i="7"/>
  <c r="B8" i="7"/>
  <c r="F9" i="7"/>
  <c r="C13" i="7"/>
  <c r="N27" i="7"/>
  <c r="I45" i="7"/>
  <c r="J46" i="7" s="1"/>
  <c r="I172" i="6"/>
  <c r="K55" i="7"/>
  <c r="L55" i="7"/>
  <c r="J55" i="7"/>
  <c r="I44" i="7"/>
  <c r="R44" i="7" s="1"/>
  <c r="N30" i="7"/>
  <c r="D49" i="7"/>
  <c r="I49" i="7" s="1"/>
  <c r="D31" i="7"/>
  <c r="I285" i="6"/>
  <c r="R578" i="6"/>
  <c r="I637" i="6"/>
  <c r="N637" i="6" s="1"/>
  <c r="R590" i="6"/>
  <c r="BL577" i="1"/>
  <c r="BF578" i="1"/>
  <c r="BD577" i="1"/>
  <c r="BF577" i="1"/>
  <c r="K541" i="6"/>
  <c r="K529" i="6"/>
  <c r="I529" i="6"/>
  <c r="R529" i="6" s="1"/>
  <c r="BD541" i="1"/>
  <c r="BF541" i="1"/>
  <c r="BD553" i="1"/>
  <c r="BF542" i="1"/>
  <c r="BD445" i="1"/>
  <c r="BF445" i="1"/>
  <c r="BF446" i="1"/>
  <c r="BD457" i="1"/>
  <c r="BF457" i="1"/>
  <c r="BD469" i="1"/>
  <c r="BF458" i="1"/>
  <c r="BF337" i="1"/>
  <c r="BD349" i="1"/>
  <c r="BD337" i="1"/>
  <c r="BD485" i="1"/>
  <c r="BF474" i="1"/>
  <c r="BD473" i="1"/>
  <c r="BF473" i="1"/>
  <c r="BF482" i="1"/>
  <c r="BF483" i="1"/>
  <c r="BD482" i="1"/>
  <c r="BD494" i="1"/>
  <c r="BD322" i="1"/>
  <c r="BF322" i="1"/>
  <c r="BD334" i="1"/>
  <c r="BF304" i="1"/>
  <c r="BD304" i="1"/>
  <c r="BI315" i="1" s="1"/>
  <c r="BF305" i="1"/>
  <c r="BF573" i="1"/>
  <c r="BD573" i="1"/>
  <c r="BL585" i="1"/>
  <c r="BL573" i="1"/>
  <c r="BF574" i="1"/>
  <c r="BD326" i="1"/>
  <c r="BF326" i="1"/>
  <c r="I339" i="6"/>
  <c r="B35" i="7"/>
  <c r="BF207" i="1"/>
  <c r="BD207" i="1"/>
  <c r="BF208" i="1"/>
  <c r="BD219" i="1"/>
  <c r="BD126" i="1"/>
  <c r="BF126" i="1"/>
  <c r="BD340" i="1"/>
  <c r="BD352" i="1"/>
  <c r="BF340" i="1"/>
  <c r="BF341" i="1"/>
  <c r="F34" i="7"/>
  <c r="I324" i="6"/>
  <c r="BF258" i="1"/>
  <c r="BD258" i="1"/>
  <c r="BD134" i="1"/>
  <c r="BF134" i="1"/>
  <c r="BD269" i="1"/>
  <c r="BF269" i="1"/>
  <c r="F30" i="7"/>
  <c r="BF137" i="1"/>
  <c r="BD137" i="1"/>
  <c r="D8" i="7"/>
  <c r="I9" i="6"/>
  <c r="N12" i="7"/>
  <c r="BD595" i="1"/>
  <c r="BF595" i="1"/>
  <c r="BL595" i="1"/>
  <c r="BL607" i="1"/>
  <c r="BG607" i="1"/>
  <c r="BH596" i="1"/>
  <c r="BF596" i="1"/>
  <c r="BF565" i="1"/>
  <c r="BD565" i="1"/>
  <c r="BF566" i="1"/>
  <c r="BD420" i="1"/>
  <c r="BF420" i="1"/>
  <c r="BF421" i="1"/>
  <c r="BF320" i="1"/>
  <c r="BD320" i="1"/>
  <c r="BF321" i="1"/>
  <c r="BD366" i="1"/>
  <c r="BF366" i="1"/>
  <c r="BD378" i="1"/>
  <c r="BF367" i="1"/>
  <c r="BD206" i="1"/>
  <c r="BF206" i="1"/>
  <c r="BF584" i="1"/>
  <c r="BD583" i="1"/>
  <c r="BF583" i="1"/>
  <c r="BL583" i="1"/>
  <c r="BF560" i="1"/>
  <c r="BD560" i="1"/>
  <c r="BL572" i="1"/>
  <c r="BF561" i="1"/>
  <c r="BF518" i="1"/>
  <c r="BD518" i="1"/>
  <c r="BD450" i="1"/>
  <c r="BF439" i="1"/>
  <c r="BF438" i="1"/>
  <c r="BD438" i="1"/>
  <c r="BD521" i="1"/>
  <c r="BD533" i="1"/>
  <c r="BF522" i="1"/>
  <c r="BF521" i="1"/>
  <c r="I430" i="6"/>
  <c r="B43" i="7"/>
  <c r="I43" i="7" s="1"/>
  <c r="BD327" i="1"/>
  <c r="BF327" i="1"/>
  <c r="BF328" i="1"/>
  <c r="BD339" i="1"/>
  <c r="C37" i="7"/>
  <c r="I361" i="6"/>
  <c r="BF332" i="1"/>
  <c r="BD332" i="1"/>
  <c r="BF333" i="1"/>
  <c r="BD344" i="1"/>
  <c r="BD314" i="1"/>
  <c r="BF314" i="1"/>
  <c r="BF231" i="1"/>
  <c r="BD243" i="1"/>
  <c r="BD231" i="1"/>
  <c r="BF194" i="1"/>
  <c r="BF195" i="1"/>
  <c r="BD194" i="1"/>
  <c r="BD64" i="1"/>
  <c r="BF64" i="1"/>
  <c r="BF235" i="1"/>
  <c r="BD235" i="1"/>
  <c r="BD247" i="1"/>
  <c r="BF287" i="1"/>
  <c r="BD286" i="1"/>
  <c r="BF286" i="1"/>
  <c r="BD209" i="1"/>
  <c r="BD221" i="1"/>
  <c r="BF209" i="1"/>
  <c r="BD210" i="1"/>
  <c r="BF211" i="1"/>
  <c r="BF210" i="1"/>
  <c r="BD146" i="1"/>
  <c r="BF146" i="1"/>
  <c r="B17" i="7"/>
  <c r="I116" i="6"/>
  <c r="I104" i="6"/>
  <c r="C16" i="7"/>
  <c r="BD88" i="1"/>
  <c r="BD100" i="1"/>
  <c r="BF88" i="1"/>
  <c r="BF53" i="1"/>
  <c r="BD65" i="1"/>
  <c r="BD53" i="1"/>
  <c r="BD30" i="1"/>
  <c r="BF30" i="1"/>
  <c r="R601" i="6"/>
  <c r="J651" i="6"/>
  <c r="BD607" i="1"/>
  <c r="BF111" i="1"/>
  <c r="BF110" i="1"/>
  <c r="BD110" i="1"/>
  <c r="D14" i="7"/>
  <c r="I80" i="6"/>
  <c r="BD32" i="1"/>
  <c r="BF20" i="1"/>
  <c r="BD20" i="1"/>
  <c r="BD618" i="1"/>
  <c r="BH618" i="1"/>
  <c r="BG618" i="1"/>
  <c r="BF618" i="1"/>
  <c r="BL618" i="1"/>
  <c r="B20" i="7"/>
  <c r="I152" i="6"/>
  <c r="D16" i="7"/>
  <c r="BD68" i="1"/>
  <c r="BF68" i="1"/>
  <c r="C12" i="7"/>
  <c r="I56" i="6"/>
  <c r="BF51" i="1"/>
  <c r="BD50" i="1"/>
  <c r="BF50" i="1"/>
  <c r="L607" i="6"/>
  <c r="I607" i="6"/>
  <c r="BF616" i="1"/>
  <c r="BG616" i="1"/>
  <c r="BH616" i="1"/>
  <c r="BL616" i="1"/>
  <c r="BD616" i="1"/>
  <c r="L619" i="6"/>
  <c r="R572" i="6"/>
  <c r="R584" i="6"/>
  <c r="P620" i="6"/>
  <c r="I620" i="6"/>
  <c r="I136" i="6"/>
  <c r="R594" i="6"/>
  <c r="R582" i="6"/>
  <c r="R563" i="6"/>
  <c r="BI412" i="1"/>
  <c r="BF118" i="1"/>
  <c r="BD118" i="1"/>
  <c r="Q598" i="6"/>
  <c r="M642" i="6"/>
  <c r="L610" i="6"/>
  <c r="I610" i="6"/>
  <c r="BI387" i="1"/>
  <c r="BI386" i="1"/>
  <c r="I93" i="6"/>
  <c r="C15" i="7"/>
  <c r="I59" i="6"/>
  <c r="B12" i="7"/>
  <c r="BD138" i="1"/>
  <c r="BF519" i="1"/>
  <c r="T44" i="7"/>
  <c r="R567" i="6"/>
  <c r="R579" i="6"/>
  <c r="C14" i="7"/>
  <c r="N58" i="7"/>
  <c r="N59" i="7"/>
  <c r="BD161" i="1"/>
  <c r="BF161" i="1"/>
  <c r="BF162" i="1"/>
  <c r="BD173" i="1"/>
  <c r="BD73" i="1"/>
  <c r="BF61" i="1"/>
  <c r="BD61" i="1"/>
  <c r="BD72" i="1"/>
  <c r="BF60" i="1"/>
  <c r="BD60" i="1"/>
  <c r="BI416" i="1"/>
  <c r="BF102" i="1"/>
  <c r="BF103" i="1"/>
  <c r="BD102" i="1"/>
  <c r="BD113" i="1"/>
  <c r="BD101" i="1"/>
  <c r="BF101" i="1"/>
  <c r="BF49" i="1"/>
  <c r="BD49" i="1"/>
  <c r="BL617" i="1"/>
  <c r="BG617" i="1"/>
  <c r="BD617" i="1"/>
  <c r="BF617" i="1"/>
  <c r="BH617" i="1"/>
  <c r="B48" i="7"/>
  <c r="B9" i="7"/>
  <c r="BF65" i="1"/>
  <c r="I201" i="6"/>
  <c r="I142" i="6"/>
  <c r="B32" i="7"/>
  <c r="I32" i="7" s="1"/>
  <c r="R559" i="6"/>
  <c r="BD178" i="1"/>
  <c r="BF178" i="1"/>
  <c r="BF179" i="1"/>
  <c r="BD190" i="1"/>
  <c r="BD158" i="1"/>
  <c r="BF158" i="1"/>
  <c r="BF159" i="1"/>
  <c r="N13" i="7"/>
  <c r="BF21" i="1"/>
  <c r="BF232" i="1"/>
  <c r="BD549" i="1"/>
  <c r="BD537" i="1"/>
  <c r="BF538" i="1"/>
  <c r="BF537" i="1"/>
  <c r="I595" i="6"/>
  <c r="R595" i="6" s="1"/>
  <c r="K595" i="6"/>
  <c r="K607" i="6"/>
  <c r="K573" i="6"/>
  <c r="K585" i="6"/>
  <c r="I573" i="6"/>
  <c r="B640" i="6"/>
  <c r="J640" i="6" s="1"/>
  <c r="BF569" i="1"/>
  <c r="BD569" i="1"/>
  <c r="BF529" i="1"/>
  <c r="BD529" i="1"/>
  <c r="K530" i="6"/>
  <c r="I518" i="6"/>
  <c r="K518" i="6"/>
  <c r="I541" i="6"/>
  <c r="L541" i="6"/>
  <c r="L553" i="6"/>
  <c r="BF477" i="1"/>
  <c r="BD477" i="1"/>
  <c r="BI485" i="1" s="1"/>
  <c r="BD466" i="1"/>
  <c r="BF467" i="1"/>
  <c r="BD478" i="1"/>
  <c r="BF466" i="1"/>
  <c r="BF430" i="1"/>
  <c r="BD442" i="1"/>
  <c r="BD430" i="1"/>
  <c r="N568" i="6"/>
  <c r="N580" i="6"/>
  <c r="I568" i="6"/>
  <c r="BF351" i="1"/>
  <c r="BD351" i="1"/>
  <c r="BI362" i="1" s="1"/>
  <c r="BD363" i="1"/>
  <c r="BF352" i="1"/>
  <c r="I320" i="6"/>
  <c r="C34" i="7"/>
  <c r="BF220" i="1"/>
  <c r="BD220" i="1"/>
  <c r="BF221" i="1"/>
  <c r="I564" i="6"/>
  <c r="R564" i="6" s="1"/>
  <c r="M576" i="6"/>
  <c r="M564" i="6"/>
  <c r="N39" i="7"/>
  <c r="N38" i="7"/>
  <c r="B37" i="7"/>
  <c r="I365" i="6"/>
  <c r="BD270" i="1"/>
  <c r="BD282" i="1"/>
  <c r="BI293" i="1" s="1"/>
  <c r="BF270" i="1"/>
  <c r="BD244" i="1"/>
  <c r="BD256" i="1"/>
  <c r="BF245" i="1"/>
  <c r="BF244" i="1"/>
  <c r="BF239" i="1"/>
  <c r="BD251" i="1"/>
  <c r="BF240" i="1"/>
  <c r="BD239" i="1"/>
  <c r="BD226" i="1"/>
  <c r="BF227" i="1"/>
  <c r="BD238" i="1"/>
  <c r="BF226" i="1"/>
  <c r="BD204" i="1"/>
  <c r="BF205" i="1"/>
  <c r="BD216" i="1"/>
  <c r="BF204" i="1"/>
  <c r="BD186" i="1"/>
  <c r="BF187" i="1"/>
  <c r="BF186" i="1"/>
  <c r="BF122" i="1"/>
  <c r="BD122" i="1"/>
  <c r="BF249" i="1"/>
  <c r="BD261" i="1"/>
  <c r="BD249" i="1"/>
  <c r="BD328" i="1"/>
  <c r="BD316" i="1"/>
  <c r="BF317" i="1"/>
  <c r="BF316" i="1"/>
  <c r="BD298" i="1"/>
  <c r="BF298" i="1"/>
  <c r="BD228" i="1"/>
  <c r="BD240" i="1"/>
  <c r="BF228" i="1"/>
  <c r="BF198" i="1"/>
  <c r="BD198" i="1"/>
  <c r="BF149" i="1"/>
  <c r="BD149" i="1"/>
  <c r="K608" i="6"/>
  <c r="I608" i="6"/>
  <c r="BF290" i="1"/>
  <c r="BD290" i="1"/>
  <c r="I287" i="6"/>
  <c r="B31" i="7"/>
  <c r="I31" i="7" s="1"/>
  <c r="BF489" i="1"/>
  <c r="BD501" i="1"/>
  <c r="BF490" i="1"/>
  <c r="BD489" i="1"/>
  <c r="BF271" i="1"/>
  <c r="BF272" i="1"/>
  <c r="BD271" i="1"/>
  <c r="BD236" i="1"/>
  <c r="BI247" i="1" s="1"/>
  <c r="BD248" i="1"/>
  <c r="BF236" i="1"/>
  <c r="BF237" i="1"/>
  <c r="BF312" i="1"/>
  <c r="BF313" i="1"/>
  <c r="BD312" i="1"/>
  <c r="BD324" i="1"/>
  <c r="BF276" i="1"/>
  <c r="BD276" i="1"/>
  <c r="BD288" i="1"/>
  <c r="BF277" i="1"/>
  <c r="B27" i="7"/>
  <c r="BD129" i="1"/>
  <c r="BD141" i="1"/>
  <c r="BF129" i="1"/>
  <c r="BF117" i="1"/>
  <c r="BD117" i="1"/>
  <c r="E14" i="7"/>
  <c r="N14" i="7" s="1"/>
  <c r="I30" i="6"/>
  <c r="BD23" i="1"/>
  <c r="BF23" i="1"/>
  <c r="BD310" i="1"/>
  <c r="BL581" i="1"/>
  <c r="BH600" i="1"/>
  <c r="BL600" i="1"/>
  <c r="BD600" i="1"/>
  <c r="BG600" i="1"/>
  <c r="BF600" i="1"/>
  <c r="BF601" i="1"/>
  <c r="BF612" i="1"/>
  <c r="BH612" i="1"/>
  <c r="BF613" i="1"/>
  <c r="BH613" i="1"/>
  <c r="BG612" i="1"/>
  <c r="BL612" i="1"/>
  <c r="BD612" i="1"/>
  <c r="I615" i="6"/>
  <c r="C27" i="7"/>
  <c r="I139" i="6"/>
  <c r="BF123" i="1"/>
  <c r="BD123" i="1"/>
  <c r="I105" i="6"/>
  <c r="B16" i="7"/>
  <c r="B15" i="7"/>
  <c r="D9" i="7"/>
  <c r="I20" i="6"/>
  <c r="BD585" i="1"/>
  <c r="R588" i="6"/>
  <c r="C25" i="7"/>
  <c r="BD164" i="1"/>
  <c r="BF153" i="1"/>
  <c r="BD152" i="1"/>
  <c r="BF152" i="1"/>
  <c r="BD147" i="1"/>
  <c r="BD159" i="1"/>
  <c r="BF147" i="1"/>
  <c r="I68" i="6"/>
  <c r="F13" i="7"/>
  <c r="BD31" i="1"/>
  <c r="BF32" i="1"/>
  <c r="BF31" i="1"/>
  <c r="BF26" i="1"/>
  <c r="BD26" i="1"/>
  <c r="BD432" i="1"/>
  <c r="BF614" i="1"/>
  <c r="BD614" i="1"/>
  <c r="BG614" i="1"/>
  <c r="BL614" i="1"/>
  <c r="BH614" i="1"/>
  <c r="O611" i="6"/>
  <c r="I611" i="6"/>
  <c r="BH620" i="1"/>
  <c r="BG619" i="1"/>
  <c r="BF620" i="1"/>
  <c r="BH619" i="1"/>
  <c r="BD619" i="1"/>
  <c r="BL619" i="1"/>
  <c r="BF619" i="1"/>
  <c r="BH603" i="1"/>
  <c r="BF603" i="1"/>
  <c r="BD603" i="1"/>
  <c r="BL603" i="1"/>
  <c r="BG603" i="1"/>
  <c r="BF604" i="1"/>
  <c r="BH604" i="1"/>
  <c r="C9" i="7"/>
  <c r="BI473" i="1"/>
  <c r="R46" i="7"/>
  <c r="J47" i="7"/>
  <c r="T46" i="7"/>
  <c r="BI396" i="1"/>
  <c r="BH607" i="1"/>
  <c r="BH606" i="1"/>
  <c r="BF606" i="1"/>
  <c r="BD606" i="1"/>
  <c r="BG606" i="1"/>
  <c r="BF607" i="1"/>
  <c r="BL606" i="1"/>
  <c r="E28" i="7"/>
  <c r="N28" i="7" s="1"/>
  <c r="BF172" i="1"/>
  <c r="BD172" i="1"/>
  <c r="BF173" i="1"/>
  <c r="I166" i="6"/>
  <c r="C21" i="7"/>
  <c r="I21" i="7" s="1"/>
  <c r="BD114" i="1"/>
  <c r="C11" i="7"/>
  <c r="I44" i="6"/>
  <c r="BH610" i="1"/>
  <c r="BF610" i="1"/>
  <c r="BG610" i="1"/>
  <c r="BL610" i="1"/>
  <c r="BD610" i="1"/>
  <c r="I92" i="6"/>
  <c r="BD89" i="1"/>
  <c r="BF89" i="1"/>
  <c r="BF59" i="1"/>
  <c r="BD71" i="1"/>
  <c r="BD59" i="1"/>
  <c r="BD34" i="1"/>
  <c r="BF34" i="1"/>
  <c r="BF35" i="1"/>
  <c r="BI364" i="1"/>
  <c r="BI365" i="1"/>
  <c r="R548" i="6"/>
  <c r="BH615" i="1"/>
  <c r="BL615" i="1"/>
  <c r="BF615" i="1"/>
  <c r="BG615" i="1"/>
  <c r="BD615" i="1"/>
  <c r="R613" i="6"/>
  <c r="N21" i="7"/>
  <c r="N20" i="7"/>
  <c r="P612" i="6"/>
  <c r="P600" i="6"/>
  <c r="BF106" i="1"/>
  <c r="BD106" i="1"/>
  <c r="BF107" i="1"/>
  <c r="BF98" i="1"/>
  <c r="BD98" i="1"/>
  <c r="I49" i="6"/>
  <c r="B11" i="7"/>
  <c r="BI385" i="1"/>
  <c r="I79" i="6"/>
  <c r="BI394" i="1"/>
  <c r="H22" i="7"/>
  <c r="I178" i="6"/>
  <c r="BF139" i="1"/>
  <c r="BD139" i="1"/>
  <c r="BF130" i="1"/>
  <c r="BF525" i="1"/>
  <c r="BF526" i="1"/>
  <c r="BD525" i="1"/>
  <c r="Q569" i="6"/>
  <c r="I569" i="6"/>
  <c r="Q581" i="6"/>
  <c r="BF502" i="1"/>
  <c r="BF503" i="1"/>
  <c r="BD502" i="1"/>
  <c r="BF470" i="1"/>
  <c r="BF471" i="1"/>
  <c r="BD470" i="1"/>
  <c r="BD505" i="1"/>
  <c r="BF505" i="1"/>
  <c r="BF506" i="1"/>
  <c r="BD517" i="1"/>
  <c r="BF423" i="1"/>
  <c r="BD434" i="1"/>
  <c r="BD422" i="1"/>
  <c r="BF422" i="1"/>
  <c r="BF323" i="1"/>
  <c r="BF324" i="1"/>
  <c r="BD323" i="1"/>
  <c r="BD335" i="1"/>
  <c r="BD218" i="1"/>
  <c r="BF219" i="1"/>
  <c r="BD230" i="1"/>
  <c r="BF218" i="1"/>
  <c r="BD252" i="1"/>
  <c r="BF252" i="1"/>
  <c r="BD264" i="1"/>
  <c r="BF253" i="1"/>
  <c r="BD222" i="1"/>
  <c r="BI233" i="1" s="1"/>
  <c r="BD234" i="1"/>
  <c r="BI244" i="1" s="1"/>
  <c r="BF222" i="1"/>
  <c r="I204" i="6"/>
  <c r="B24" i="7"/>
  <c r="I24" i="7" s="1"/>
  <c r="BD301" i="1"/>
  <c r="BI310" i="1" s="1"/>
  <c r="BF301" i="1"/>
  <c r="BD313" i="1"/>
  <c r="BD257" i="1"/>
  <c r="BF257" i="1"/>
  <c r="BD281" i="1"/>
  <c r="BF282" i="1"/>
  <c r="BF281" i="1"/>
  <c r="BD293" i="1"/>
  <c r="BF274" i="1"/>
  <c r="BD274" i="1"/>
  <c r="BF275" i="1"/>
  <c r="I228" i="6"/>
  <c r="B26" i="7"/>
  <c r="I26" i="7" s="1"/>
  <c r="BD188" i="1"/>
  <c r="BD200" i="1"/>
  <c r="BF189" i="1"/>
  <c r="BF188" i="1"/>
  <c r="I140" i="6"/>
  <c r="B19" i="7"/>
  <c r="BD295" i="1"/>
  <c r="BD307" i="1"/>
  <c r="BF296" i="1"/>
  <c r="BF295" i="1"/>
  <c r="I489" i="6"/>
  <c r="F48" i="7"/>
  <c r="BD291" i="1"/>
  <c r="BF292" i="1"/>
  <c r="BF291" i="1"/>
  <c r="BD283" i="1"/>
  <c r="BI294" i="1" s="1"/>
  <c r="BF284" i="1"/>
  <c r="BF283" i="1"/>
  <c r="BD275" i="1"/>
  <c r="BF263" i="1"/>
  <c r="BF264" i="1"/>
  <c r="BD263" i="1"/>
  <c r="BI274" i="1" s="1"/>
  <c r="BF142" i="1"/>
  <c r="BD142" i="1"/>
  <c r="BF143" i="1"/>
  <c r="I312" i="6"/>
  <c r="B33" i="7"/>
  <c r="I33" i="7" s="1"/>
  <c r="BF289" i="1"/>
  <c r="BD289" i="1"/>
  <c r="BI300" i="1" s="1"/>
  <c r="BF215" i="1"/>
  <c r="BF216" i="1"/>
  <c r="BD215" i="1"/>
  <c r="BD227" i="1"/>
  <c r="BF135" i="1"/>
  <c r="BD135" i="1"/>
  <c r="I129" i="6"/>
  <c r="B18" i="7"/>
  <c r="BF92" i="1"/>
  <c r="BD92" i="1"/>
  <c r="BF84" i="1"/>
  <c r="BD84" i="1"/>
  <c r="BD76" i="1"/>
  <c r="BI87" i="1" s="1"/>
  <c r="BF76" i="1"/>
  <c r="BF69" i="1"/>
  <c r="BD81" i="1"/>
  <c r="BD69" i="1"/>
  <c r="BD36" i="1"/>
  <c r="BF36" i="1"/>
  <c r="BF37" i="1"/>
  <c r="BD27" i="1"/>
  <c r="BF27" i="1"/>
  <c r="BI418" i="1"/>
  <c r="BI419" i="1"/>
  <c r="BI417" i="1"/>
  <c r="BD602" i="1"/>
  <c r="BG602" i="1"/>
  <c r="BL602" i="1"/>
  <c r="BH602" i="1"/>
  <c r="BF602" i="1"/>
  <c r="L600" i="6"/>
  <c r="L612" i="6"/>
  <c r="I600" i="6"/>
  <c r="M612" i="6"/>
  <c r="I612" i="6"/>
  <c r="R612" i="6" s="1"/>
  <c r="BD151" i="1"/>
  <c r="BD163" i="1"/>
  <c r="BF151" i="1"/>
  <c r="BF96" i="1"/>
  <c r="BD96" i="1"/>
  <c r="BI107" i="1" s="1"/>
  <c r="BF81" i="1"/>
  <c r="BF80" i="1"/>
  <c r="BD80" i="1"/>
  <c r="BI86" i="1"/>
  <c r="BD62" i="1"/>
  <c r="BF62" i="1"/>
  <c r="BF54" i="1"/>
  <c r="BD54" i="1"/>
  <c r="BL589" i="1"/>
  <c r="D77" i="7"/>
  <c r="I57" i="7"/>
  <c r="BF124" i="1"/>
  <c r="BD124" i="1"/>
  <c r="BF97" i="1"/>
  <c r="BF90" i="1"/>
  <c r="BD90" i="1"/>
  <c r="BD56" i="1"/>
  <c r="BF56" i="1"/>
  <c r="BD33" i="1"/>
  <c r="BF33" i="1"/>
  <c r="K598" i="6"/>
  <c r="I598" i="6"/>
  <c r="K610" i="6"/>
  <c r="L614" i="6"/>
  <c r="I614" i="6"/>
  <c r="BD608" i="1"/>
  <c r="BH608" i="1"/>
  <c r="BG620" i="1"/>
  <c r="BL608" i="1"/>
  <c r="BG608" i="1"/>
  <c r="BL620" i="1"/>
  <c r="BF608" i="1"/>
  <c r="BD620" i="1"/>
  <c r="O603" i="6"/>
  <c r="I603" i="6"/>
  <c r="R603" i="6" s="1"/>
  <c r="I40" i="7"/>
  <c r="BD572" i="1"/>
  <c r="BF87" i="1"/>
  <c r="BF86" i="1"/>
  <c r="BD86" i="1"/>
  <c r="BD55" i="1"/>
  <c r="BF55" i="1"/>
  <c r="BD52" i="1"/>
  <c r="BF52" i="1"/>
  <c r="D78" i="7"/>
  <c r="BF170" i="1"/>
  <c r="BD170" i="1"/>
  <c r="BF171" i="1"/>
  <c r="BI463" i="1"/>
  <c r="R575" i="6"/>
  <c r="R587" i="6"/>
  <c r="M50" i="7"/>
  <c r="M49" i="7"/>
  <c r="BI382" i="1"/>
  <c r="BI378" i="1"/>
  <c r="BI384" i="1"/>
  <c r="BI381" i="1"/>
  <c r="BI383" i="1"/>
  <c r="BI380" i="1"/>
  <c r="O606" i="6"/>
  <c r="O618" i="6"/>
  <c r="I606" i="6"/>
  <c r="R606" i="6" s="1"/>
  <c r="BI408" i="1"/>
  <c r="I118" i="6"/>
  <c r="C17" i="7"/>
  <c r="BL598" i="1"/>
  <c r="BG598" i="1"/>
  <c r="BD598" i="1"/>
  <c r="BF598" i="1"/>
  <c r="BF599" i="1"/>
  <c r="BH598" i="1"/>
  <c r="BH599" i="1"/>
  <c r="BF93" i="1"/>
  <c r="BD93" i="1"/>
  <c r="BI104" i="1" s="1"/>
  <c r="BD105" i="1"/>
  <c r="BD42" i="1"/>
  <c r="BF42" i="1"/>
  <c r="C28" i="7"/>
  <c r="BF177" i="1"/>
  <c r="BD177" i="1"/>
  <c r="BD189" i="1"/>
  <c r="BI200" i="1" s="1"/>
  <c r="BD156" i="1"/>
  <c r="BF156" i="1"/>
  <c r="BF157" i="1"/>
  <c r="BD145" i="1"/>
  <c r="BD133" i="1"/>
  <c r="BF133" i="1"/>
  <c r="I61" i="6"/>
  <c r="D12" i="7"/>
  <c r="BD46" i="1"/>
  <c r="BF46" i="1"/>
  <c r="P617" i="6"/>
  <c r="I617" i="6"/>
  <c r="R617" i="6" s="1"/>
  <c r="BD347" i="1"/>
  <c r="I38" i="7"/>
  <c r="I184" i="6"/>
  <c r="BD130" i="1"/>
  <c r="BI411" i="1"/>
  <c r="BD181" i="1"/>
  <c r="BI190" i="1" s="1"/>
  <c r="BD193" i="1"/>
  <c r="BF181" i="1"/>
  <c r="BF182" i="1"/>
  <c r="BD168" i="1"/>
  <c r="BF168" i="1"/>
  <c r="BF169" i="1"/>
  <c r="BD160" i="1"/>
  <c r="BF160" i="1"/>
  <c r="I158" i="6"/>
  <c r="C20" i="7"/>
  <c r="BF45" i="1"/>
  <c r="BD45" i="1"/>
  <c r="BI56" i="1" s="1"/>
  <c r="BI413" i="1"/>
  <c r="C593" i="6"/>
  <c r="BB593" i="1"/>
  <c r="BC593" i="1"/>
  <c r="BK593" i="1" s="1"/>
  <c r="C56" i="7"/>
  <c r="I577" i="6"/>
  <c r="K577" i="6"/>
  <c r="K589" i="6"/>
  <c r="K550" i="6"/>
  <c r="I550" i="6"/>
  <c r="K562" i="6"/>
  <c r="BF530" i="1"/>
  <c r="BD530" i="1"/>
  <c r="BD542" i="1"/>
  <c r="BF531" i="1"/>
  <c r="BD514" i="1"/>
  <c r="BF514" i="1"/>
  <c r="BF515" i="1"/>
  <c r="BD526" i="1"/>
  <c r="I565" i="6"/>
  <c r="R565" i="6" s="1"/>
  <c r="O565" i="6"/>
  <c r="M534" i="6"/>
  <c r="I534" i="6"/>
  <c r="M546" i="6"/>
  <c r="BF509" i="1"/>
  <c r="BD509" i="1"/>
  <c r="BF510" i="1"/>
  <c r="K533" i="6"/>
  <c r="I521" i="6"/>
  <c r="K521" i="6"/>
  <c r="B34" i="7"/>
  <c r="I322" i="6"/>
  <c r="I505" i="6"/>
  <c r="R517" i="6" s="1"/>
  <c r="K517" i="6"/>
  <c r="B42" i="7"/>
  <c r="I42" i="7" s="1"/>
  <c r="I422" i="6"/>
  <c r="B36" i="7"/>
  <c r="I36" i="7" s="1"/>
  <c r="I351" i="6"/>
  <c r="K355" i="6" s="1"/>
  <c r="I332" i="6"/>
  <c r="C35" i="7"/>
  <c r="BF315" i="1"/>
  <c r="BD315" i="1"/>
  <c r="BD278" i="1"/>
  <c r="BF266" i="1"/>
  <c r="BF267" i="1"/>
  <c r="BD266" i="1"/>
  <c r="B28" i="7"/>
  <c r="BF119" i="1"/>
  <c r="BD119" i="1"/>
  <c r="BD131" i="1"/>
  <c r="BF120" i="1"/>
  <c r="BF229" i="1"/>
  <c r="BD229" i="1"/>
  <c r="BF230" i="1"/>
  <c r="BD241" i="1"/>
  <c r="BD350" i="1"/>
  <c r="BI361" i="1" s="1"/>
  <c r="BD338" i="1"/>
  <c r="BF338" i="1"/>
  <c r="BF339" i="1"/>
  <c r="I274" i="6"/>
  <c r="B30" i="7"/>
  <c r="BD242" i="1"/>
  <c r="BF243" i="1"/>
  <c r="BF242" i="1"/>
  <c r="BD254" i="1"/>
  <c r="N24" i="7"/>
  <c r="N25" i="7"/>
  <c r="I188" i="6"/>
  <c r="B23" i="7"/>
  <c r="I23" i="7" s="1"/>
  <c r="BF140" i="1"/>
  <c r="BD140" i="1"/>
  <c r="BI151" i="1" s="1"/>
  <c r="BF141" i="1"/>
  <c r="BF260" i="1"/>
  <c r="BF259" i="1"/>
  <c r="BD259" i="1"/>
  <c r="BI270" i="1" s="1"/>
  <c r="BD461" i="1"/>
  <c r="BI472" i="1" s="1"/>
  <c r="BF461" i="1"/>
  <c r="BF462" i="1"/>
  <c r="BF279" i="1"/>
  <c r="BD279" i="1"/>
  <c r="BF280" i="1"/>
  <c r="I263" i="6"/>
  <c r="B29" i="7"/>
  <c r="I29" i="7" s="1"/>
  <c r="BD250" i="1"/>
  <c r="BD262" i="1"/>
  <c r="BF250" i="1"/>
  <c r="BF251" i="1"/>
  <c r="BD223" i="1"/>
  <c r="BF223" i="1"/>
  <c r="BF224" i="1"/>
  <c r="BF302" i="1"/>
  <c r="BD302" i="1"/>
  <c r="BI311" i="1" s="1"/>
  <c r="BF246" i="1"/>
  <c r="BD246" i="1"/>
  <c r="I215" i="6"/>
  <c r="B25" i="7"/>
  <c r="I25" i="7" s="1"/>
  <c r="D20" i="7"/>
  <c r="BD136" i="1"/>
  <c r="BF136" i="1"/>
  <c r="BD116" i="1"/>
  <c r="BF116" i="1"/>
  <c r="BD128" i="1"/>
  <c r="BD108" i="1"/>
  <c r="BI118" i="1" s="1"/>
  <c r="BF108" i="1"/>
  <c r="BD120" i="1"/>
  <c r="BD104" i="1"/>
  <c r="BF104" i="1"/>
  <c r="BF105" i="1"/>
  <c r="BD83" i="1"/>
  <c r="BF83" i="1"/>
  <c r="BD79" i="1"/>
  <c r="BF79" i="1"/>
  <c r="BD48" i="1"/>
  <c r="BF48" i="1"/>
  <c r="E10" i="7"/>
  <c r="N10" i="7" s="1"/>
  <c r="BI405" i="1"/>
  <c r="BI407" i="1"/>
  <c r="BI406" i="1"/>
  <c r="BF570" i="1"/>
  <c r="M614" i="6"/>
  <c r="M602" i="6"/>
  <c r="I602" i="6"/>
  <c r="R602" i="6" s="1"/>
  <c r="O615" i="6"/>
  <c r="I83" i="6"/>
  <c r="I48" i="6"/>
  <c r="BF85" i="1"/>
  <c r="BD97" i="1"/>
  <c r="BD85" i="1"/>
  <c r="BD70" i="1"/>
  <c r="BF70" i="1"/>
  <c r="BD82" i="1"/>
  <c r="BD57" i="1"/>
  <c r="BF57" i="1"/>
  <c r="BD40" i="1"/>
  <c r="BI51" i="1" s="1"/>
  <c r="BF40" i="1"/>
  <c r="BF38" i="1"/>
  <c r="BD38" i="1"/>
  <c r="C10" i="7"/>
  <c r="I32" i="6"/>
  <c r="C8" i="7"/>
  <c r="I8" i="7" s="1"/>
  <c r="I8" i="6"/>
  <c r="BD589" i="1"/>
  <c r="BG609" i="1"/>
  <c r="BL609" i="1"/>
  <c r="BD609" i="1"/>
  <c r="BF609" i="1"/>
  <c r="BH609" i="1"/>
  <c r="BD621" i="1"/>
  <c r="BL621" i="1"/>
  <c r="BG621" i="1"/>
  <c r="B10" i="7"/>
  <c r="B78" i="7"/>
  <c r="I58" i="7"/>
  <c r="K59" i="7" s="1"/>
  <c r="B79" i="7"/>
  <c r="N31" i="7"/>
  <c r="BF148" i="1"/>
  <c r="C19" i="7"/>
  <c r="BF128" i="1"/>
  <c r="BF127" i="1"/>
  <c r="BD127" i="1"/>
  <c r="BF115" i="1"/>
  <c r="BD115" i="1"/>
  <c r="BI126" i="1" s="1"/>
  <c r="I90" i="6"/>
  <c r="B14" i="7"/>
  <c r="BF74" i="1"/>
  <c r="BD74" i="1"/>
  <c r="BI85" i="1" s="1"/>
  <c r="BF66" i="1"/>
  <c r="BD66" i="1"/>
  <c r="BI74" i="1" s="1"/>
  <c r="BD78" i="1"/>
  <c r="BI89" i="1" s="1"/>
  <c r="BF41" i="1"/>
  <c r="BD41" i="1"/>
  <c r="BD51" i="1"/>
  <c r="BF39" i="1"/>
  <c r="BD39" i="1"/>
  <c r="BI50" i="1" s="1"/>
  <c r="D10" i="7"/>
  <c r="I33" i="6"/>
  <c r="BF22" i="1"/>
  <c r="BD22" i="1"/>
  <c r="BI32" i="1" s="1"/>
  <c r="Q610" i="6"/>
  <c r="M608" i="6"/>
  <c r="M620" i="6"/>
  <c r="K620" i="6"/>
  <c r="BF478" i="1"/>
  <c r="L59" i="7"/>
  <c r="J59" i="7"/>
  <c r="BF77" i="1"/>
  <c r="BD77" i="1"/>
  <c r="BI88" i="1" s="1"/>
  <c r="BI136" i="1"/>
  <c r="BI404" i="1"/>
  <c r="BI402" i="1"/>
  <c r="BI400" i="1"/>
  <c r="BI403" i="1"/>
  <c r="BI401" i="1"/>
  <c r="BI379" i="1"/>
  <c r="BH601" i="1"/>
  <c r="BF185" i="1"/>
  <c r="BD196" i="1"/>
  <c r="BD184" i="1"/>
  <c r="BF184" i="1"/>
  <c r="BF166" i="1"/>
  <c r="BF167" i="1"/>
  <c r="BD166" i="1"/>
  <c r="BF67" i="1"/>
  <c r="BD44" i="1"/>
  <c r="BF44" i="1"/>
  <c r="C79" i="7"/>
  <c r="M58" i="7"/>
  <c r="C78" i="7"/>
  <c r="BI390" i="1"/>
  <c r="F15" i="7"/>
  <c r="BD91" i="1"/>
  <c r="BF91" i="1"/>
  <c r="BF58" i="1"/>
  <c r="BD58" i="1"/>
  <c r="BI69" i="1" s="1"/>
  <c r="G10" i="7"/>
  <c r="BD29" i="1"/>
  <c r="BF29" i="1"/>
  <c r="BD25" i="1"/>
  <c r="BI36" i="1" s="1"/>
  <c r="BF25" i="1"/>
  <c r="BD37" i="1"/>
  <c r="BF138" i="1"/>
  <c r="BD182" i="1"/>
  <c r="BI193" i="1" s="1"/>
  <c r="BI399" i="1"/>
  <c r="BI414" i="1"/>
  <c r="BI415" i="1"/>
  <c r="E22" i="7"/>
  <c r="N23" i="7" s="1"/>
  <c r="I177" i="6"/>
  <c r="BD109" i="1"/>
  <c r="BI120" i="1" s="1"/>
  <c r="BF109" i="1"/>
  <c r="BD121" i="1"/>
  <c r="BI132" i="1" s="1"/>
  <c r="E16" i="7"/>
  <c r="N16" i="7" s="1"/>
  <c r="I609" i="6"/>
  <c r="R609" i="6" s="1"/>
  <c r="BF299" i="1"/>
  <c r="BI397" i="1"/>
  <c r="BF431" i="1"/>
  <c r="BF28" i="1"/>
  <c r="BD303" i="1"/>
  <c r="R555" i="6"/>
  <c r="R543" i="6"/>
  <c r="BI393" i="1"/>
  <c r="M621" i="6"/>
  <c r="BI409" i="1"/>
  <c r="BF155" i="1"/>
  <c r="BD154" i="1"/>
  <c r="BF154" i="1"/>
  <c r="I119" i="6"/>
  <c r="BD232" i="1"/>
  <c r="R512" i="6"/>
  <c r="R524" i="6"/>
  <c r="H20" i="7"/>
  <c r="N15" i="7" l="1"/>
  <c r="J41" i="7"/>
  <c r="I18" i="7"/>
  <c r="I11" i="7"/>
  <c r="I37" i="7"/>
  <c r="R41" i="7"/>
  <c r="I13" i="7"/>
  <c r="N29" i="7"/>
  <c r="I640" i="6"/>
  <c r="N640" i="6" s="1"/>
  <c r="I19" i="7"/>
  <c r="T39" i="7"/>
  <c r="R49" i="7"/>
  <c r="L49" i="7"/>
  <c r="J50" i="7"/>
  <c r="K50" i="7"/>
  <c r="T49" i="7"/>
  <c r="I30" i="7"/>
  <c r="R30" i="7" s="1"/>
  <c r="T45" i="7"/>
  <c r="R45" i="7"/>
  <c r="I48" i="7"/>
  <c r="K49" i="7" s="1"/>
  <c r="J45" i="7"/>
  <c r="N11" i="7"/>
  <c r="I27" i="7"/>
  <c r="R27" i="7" s="1"/>
  <c r="BI165" i="1"/>
  <c r="BI164" i="1"/>
  <c r="BI195" i="1"/>
  <c r="BI194" i="1"/>
  <c r="R29" i="7"/>
  <c r="T29" i="7"/>
  <c r="BI39" i="1"/>
  <c r="BI156" i="1"/>
  <c r="BI44" i="1"/>
  <c r="BI65" i="1"/>
  <c r="BI162" i="1"/>
  <c r="BI80" i="1"/>
  <c r="BI211" i="1"/>
  <c r="BI210" i="1"/>
  <c r="R24" i="7"/>
  <c r="T24" i="7"/>
  <c r="BI229" i="1"/>
  <c r="BI228" i="1"/>
  <c r="BI45" i="1"/>
  <c r="BI443" i="1"/>
  <c r="BI442" i="1"/>
  <c r="BI163" i="1"/>
  <c r="BI34" i="1"/>
  <c r="R31" i="7"/>
  <c r="T31" i="7"/>
  <c r="BI208" i="1"/>
  <c r="BI209" i="1"/>
  <c r="BI113" i="1"/>
  <c r="BI149" i="1"/>
  <c r="BI64" i="1"/>
  <c r="BI232" i="1"/>
  <c r="BI350" i="1"/>
  <c r="BI218" i="1"/>
  <c r="BI333" i="1"/>
  <c r="BI332" i="1"/>
  <c r="BI243" i="1"/>
  <c r="N17" i="7"/>
  <c r="BI206" i="1"/>
  <c r="BI207" i="1"/>
  <c r="BI114" i="1"/>
  <c r="J58" i="7"/>
  <c r="K58" i="7"/>
  <c r="L58" i="7"/>
  <c r="BI49" i="1"/>
  <c r="BI81" i="1"/>
  <c r="BI58" i="1"/>
  <c r="BI59" i="1"/>
  <c r="BI94" i="1"/>
  <c r="BI115" i="1"/>
  <c r="BI139" i="1"/>
  <c r="BI147" i="1"/>
  <c r="BI257" i="1"/>
  <c r="BI253" i="1"/>
  <c r="BI252" i="1"/>
  <c r="I28" i="7"/>
  <c r="BI289" i="1"/>
  <c r="BI288" i="1"/>
  <c r="R42" i="7"/>
  <c r="J42" i="7"/>
  <c r="T42" i="7"/>
  <c r="I34" i="7"/>
  <c r="R546" i="6"/>
  <c r="R534" i="6"/>
  <c r="BD593" i="1"/>
  <c r="BF593" i="1"/>
  <c r="BL593" i="1"/>
  <c r="BF594" i="1"/>
  <c r="BL605" i="1"/>
  <c r="BG605" i="1"/>
  <c r="BD605" i="1"/>
  <c r="BI171" i="1"/>
  <c r="T38" i="7"/>
  <c r="R38" i="7"/>
  <c r="J38" i="7"/>
  <c r="BI57" i="1"/>
  <c r="BI188" i="1"/>
  <c r="BI187" i="1"/>
  <c r="BI185" i="1"/>
  <c r="BI186" i="1"/>
  <c r="BI66" i="1"/>
  <c r="R614" i="6"/>
  <c r="L57" i="7"/>
  <c r="BI91" i="1"/>
  <c r="BI92" i="1"/>
  <c r="BI95" i="1"/>
  <c r="BI238" i="1"/>
  <c r="BI302" i="1"/>
  <c r="BI199" i="1"/>
  <c r="BI198" i="1"/>
  <c r="BI284" i="1"/>
  <c r="BI285" i="1"/>
  <c r="BI283" i="1"/>
  <c r="BI324" i="1"/>
  <c r="BI346" i="1"/>
  <c r="BI481" i="1"/>
  <c r="BI70" i="1"/>
  <c r="BI100" i="1"/>
  <c r="BI474" i="1"/>
  <c r="I653" i="6"/>
  <c r="R611" i="6"/>
  <c r="BI37" i="1"/>
  <c r="BI42" i="1"/>
  <c r="BI170" i="1"/>
  <c r="I16" i="7"/>
  <c r="BI335" i="1"/>
  <c r="BI282" i="1"/>
  <c r="BI327" i="1"/>
  <c r="BI262" i="1"/>
  <c r="BI266" i="1"/>
  <c r="BI267" i="1"/>
  <c r="BI281" i="1"/>
  <c r="BI439" i="1"/>
  <c r="BI435" i="1"/>
  <c r="BI434" i="1"/>
  <c r="BI438" i="1"/>
  <c r="BI437" i="1"/>
  <c r="BI441" i="1"/>
  <c r="BI440" i="1"/>
  <c r="BI436" i="1"/>
  <c r="BI169" i="1"/>
  <c r="BI168" i="1"/>
  <c r="BI189" i="1"/>
  <c r="BI71" i="1"/>
  <c r="BI469" i="1"/>
  <c r="I12" i="7"/>
  <c r="BI105" i="1"/>
  <c r="R610" i="6"/>
  <c r="BI129" i="1"/>
  <c r="R620" i="6"/>
  <c r="BI61" i="1"/>
  <c r="I20" i="7"/>
  <c r="BI43" i="1"/>
  <c r="BI76" i="1"/>
  <c r="BI98" i="1"/>
  <c r="BI99" i="1"/>
  <c r="I17" i="7"/>
  <c r="BI220" i="1"/>
  <c r="BI219" i="1"/>
  <c r="BI258" i="1"/>
  <c r="BI75" i="1"/>
  <c r="BI242" i="1"/>
  <c r="BI325" i="1"/>
  <c r="BI458" i="1"/>
  <c r="BI459" i="1"/>
  <c r="BI460" i="1"/>
  <c r="BI457" i="1"/>
  <c r="BI461" i="1"/>
  <c r="BI217" i="1"/>
  <c r="BI216" i="1"/>
  <c r="BI377" i="1"/>
  <c r="BI376" i="1"/>
  <c r="BI375" i="1"/>
  <c r="BI148" i="1"/>
  <c r="BI279" i="1"/>
  <c r="BI278" i="1"/>
  <c r="BI280" i="1"/>
  <c r="BI137" i="1"/>
  <c r="BI337" i="1"/>
  <c r="BI336" i="1"/>
  <c r="BI347" i="1"/>
  <c r="BI348" i="1"/>
  <c r="BI480" i="1"/>
  <c r="BI478" i="1"/>
  <c r="BI479" i="1"/>
  <c r="BI178" i="1"/>
  <c r="BI179" i="1"/>
  <c r="BI357" i="1"/>
  <c r="BI110" i="1"/>
  <c r="BI159" i="1"/>
  <c r="BI38" i="1"/>
  <c r="BI268" i="1"/>
  <c r="BI263" i="1"/>
  <c r="R569" i="6"/>
  <c r="R581" i="6"/>
  <c r="BI161" i="1"/>
  <c r="I15" i="7"/>
  <c r="R608" i="6"/>
  <c r="I649" i="6"/>
  <c r="BI272" i="1"/>
  <c r="BI271" i="1"/>
  <c r="J543" i="6"/>
  <c r="J546" i="6"/>
  <c r="R541" i="6"/>
  <c r="R553" i="6"/>
  <c r="J547" i="6"/>
  <c r="R576" i="6"/>
  <c r="BI72" i="1"/>
  <c r="R607" i="6"/>
  <c r="R619" i="6"/>
  <c r="R43" i="7"/>
  <c r="J43" i="7"/>
  <c r="T43" i="7"/>
  <c r="BI106" i="1"/>
  <c r="BI48" i="1"/>
  <c r="BI40" i="1"/>
  <c r="BI55" i="1"/>
  <c r="BI256" i="1"/>
  <c r="BI62" i="1"/>
  <c r="BI77" i="1"/>
  <c r="I14" i="7"/>
  <c r="BI138" i="1"/>
  <c r="BI68" i="1"/>
  <c r="BI96" i="1"/>
  <c r="BI131" i="1"/>
  <c r="BI273" i="1"/>
  <c r="T23" i="7"/>
  <c r="R23" i="7"/>
  <c r="BI265" i="1"/>
  <c r="BI264" i="1"/>
  <c r="BI142" i="1"/>
  <c r="BI277" i="1"/>
  <c r="BI276" i="1"/>
  <c r="BI326" i="1"/>
  <c r="R550" i="6"/>
  <c r="R562" i="6"/>
  <c r="R589" i="6"/>
  <c r="R577" i="6"/>
  <c r="L593" i="6"/>
  <c r="I593" i="6"/>
  <c r="L605" i="6"/>
  <c r="BI141" i="1"/>
  <c r="BI356" i="1"/>
  <c r="BI155" i="1"/>
  <c r="BI53" i="1"/>
  <c r="BI180" i="1"/>
  <c r="BI181" i="1"/>
  <c r="BI97" i="1"/>
  <c r="R40" i="7"/>
  <c r="T40" i="7"/>
  <c r="J40" i="7"/>
  <c r="BI46" i="1"/>
  <c r="BI67" i="1"/>
  <c r="BI135" i="1"/>
  <c r="BI226" i="1"/>
  <c r="BI222" i="1"/>
  <c r="BI223" i="1"/>
  <c r="BI225" i="1"/>
  <c r="BI224" i="1"/>
  <c r="BI153" i="1"/>
  <c r="BI317" i="1"/>
  <c r="BI316" i="1"/>
  <c r="BI318" i="1"/>
  <c r="R26" i="7"/>
  <c r="T26" i="7"/>
  <c r="BI292" i="1"/>
  <c r="BI291" i="1"/>
  <c r="BI275" i="1"/>
  <c r="BI241" i="1"/>
  <c r="BI334" i="1"/>
  <c r="BI433" i="1"/>
  <c r="BI432" i="1"/>
  <c r="J553" i="6"/>
  <c r="BI82" i="1"/>
  <c r="BI158" i="1"/>
  <c r="BI175" i="1"/>
  <c r="BI321" i="1"/>
  <c r="BI320" i="1"/>
  <c r="BI319" i="1"/>
  <c r="BI152" i="1"/>
  <c r="BI299" i="1"/>
  <c r="BI298" i="1"/>
  <c r="BI323" i="1"/>
  <c r="BI322" i="1"/>
  <c r="BI301" i="1"/>
  <c r="BI160" i="1"/>
  <c r="BI308" i="1"/>
  <c r="BI309" i="1"/>
  <c r="BI307" i="1"/>
  <c r="BI339" i="1"/>
  <c r="BI133" i="1"/>
  <c r="BI197" i="1"/>
  <c r="BI196" i="1"/>
  <c r="BI213" i="1"/>
  <c r="BI215" i="1"/>
  <c r="BI214" i="1"/>
  <c r="BI212" i="1"/>
  <c r="BI237" i="1"/>
  <c r="BI235" i="1"/>
  <c r="BI236" i="1"/>
  <c r="BI255" i="1"/>
  <c r="BI231" i="1"/>
  <c r="R568" i="6"/>
  <c r="R580" i="6"/>
  <c r="BI453" i="1"/>
  <c r="BI452" i="1"/>
  <c r="BI451" i="1"/>
  <c r="BI450" i="1"/>
  <c r="R518" i="6"/>
  <c r="R530" i="6"/>
  <c r="R573" i="6"/>
  <c r="R585" i="6"/>
  <c r="BI201" i="1"/>
  <c r="BI112" i="1"/>
  <c r="BI84" i="1"/>
  <c r="BI172" i="1"/>
  <c r="BI471" i="1"/>
  <c r="BI79" i="1"/>
  <c r="BI221" i="1"/>
  <c r="BI246" i="1"/>
  <c r="BI205" i="1"/>
  <c r="BI254" i="1"/>
  <c r="BI352" i="1"/>
  <c r="BI353" i="1"/>
  <c r="BI354" i="1"/>
  <c r="BI355" i="1"/>
  <c r="BI449" i="1"/>
  <c r="BI448" i="1"/>
  <c r="BI446" i="1"/>
  <c r="BI447" i="1"/>
  <c r="BI425" i="1"/>
  <c r="BI431" i="1"/>
  <c r="BI426" i="1"/>
  <c r="BI427" i="1"/>
  <c r="BI429" i="1"/>
  <c r="BI428" i="1"/>
  <c r="BI422" i="1"/>
  <c r="BI420" i="1"/>
  <c r="BI424" i="1"/>
  <c r="BI423" i="1"/>
  <c r="BI421" i="1"/>
  <c r="BI430" i="1"/>
  <c r="BI363" i="1"/>
  <c r="BI230" i="1"/>
  <c r="I35" i="7"/>
  <c r="J36" i="7" s="1"/>
  <c r="BI345" i="1"/>
  <c r="BI344" i="1"/>
  <c r="BI484" i="1"/>
  <c r="BI482" i="1"/>
  <c r="BI359" i="1"/>
  <c r="BI360" i="1"/>
  <c r="BI456" i="1"/>
  <c r="BI455" i="1"/>
  <c r="BI454" i="1"/>
  <c r="BI35" i="1"/>
  <c r="BI176" i="1"/>
  <c r="BI177" i="1"/>
  <c r="BI33" i="1"/>
  <c r="BI119" i="1"/>
  <c r="BI192" i="1"/>
  <c r="J598" i="6"/>
  <c r="J599" i="6" s="1"/>
  <c r="R598" i="6"/>
  <c r="I648" i="6"/>
  <c r="BI109" i="1"/>
  <c r="BI239" i="1"/>
  <c r="BI227" i="1"/>
  <c r="BI249" i="1"/>
  <c r="BI248" i="1"/>
  <c r="R48" i="7"/>
  <c r="BI122" i="1"/>
  <c r="BI121" i="1"/>
  <c r="BI111" i="1"/>
  <c r="BI341" i="1"/>
  <c r="BI343" i="1"/>
  <c r="BI342" i="1"/>
  <c r="BI340" i="1"/>
  <c r="BI269" i="1"/>
  <c r="J49" i="7"/>
  <c r="R621" i="6"/>
  <c r="BI314" i="1"/>
  <c r="N22" i="7"/>
  <c r="I22" i="7"/>
  <c r="BI483" i="1"/>
  <c r="BI102" i="1"/>
  <c r="BI52" i="1"/>
  <c r="I10" i="7"/>
  <c r="BI93" i="1"/>
  <c r="BI108" i="1"/>
  <c r="BI90" i="1"/>
  <c r="BI127" i="1"/>
  <c r="R25" i="7"/>
  <c r="T25" i="7"/>
  <c r="BI313" i="1"/>
  <c r="BI234" i="1"/>
  <c r="BI261" i="1"/>
  <c r="BI290" i="1"/>
  <c r="BI349" i="1"/>
  <c r="BI240" i="1"/>
  <c r="BI130" i="1"/>
  <c r="T36" i="7"/>
  <c r="R36" i="7"/>
  <c r="R521" i="6"/>
  <c r="R533" i="6"/>
  <c r="C77" i="7"/>
  <c r="C76" i="7"/>
  <c r="I56" i="7"/>
  <c r="J57" i="7" s="1"/>
  <c r="M57" i="7"/>
  <c r="M56" i="7"/>
  <c r="BI202" i="1"/>
  <c r="BI203" i="1"/>
  <c r="BI204" i="1"/>
  <c r="BI358" i="1"/>
  <c r="BI154" i="1"/>
  <c r="BI144" i="1"/>
  <c r="BI166" i="1"/>
  <c r="BI167" i="1"/>
  <c r="BI143" i="1"/>
  <c r="BI116" i="1"/>
  <c r="BI54" i="1"/>
  <c r="BI462" i="1"/>
  <c r="BI63" i="1"/>
  <c r="BI101" i="1"/>
  <c r="BI73" i="1"/>
  <c r="BI174" i="1"/>
  <c r="BI173" i="1"/>
  <c r="R600" i="6"/>
  <c r="I654" i="6"/>
  <c r="BI47" i="1"/>
  <c r="BI103" i="1"/>
  <c r="BI146" i="1"/>
  <c r="T33" i="7"/>
  <c r="R33" i="7"/>
  <c r="J33" i="7"/>
  <c r="BI286" i="1"/>
  <c r="BI305" i="1"/>
  <c r="BI306" i="1"/>
  <c r="BI304" i="1"/>
  <c r="BI303" i="1"/>
  <c r="BI312" i="1"/>
  <c r="BI245" i="1"/>
  <c r="BI444" i="1"/>
  <c r="BI445" i="1"/>
  <c r="BI150" i="1"/>
  <c r="BI117" i="1"/>
  <c r="J554" i="6"/>
  <c r="R618" i="6"/>
  <c r="BI125" i="1"/>
  <c r="BI183" i="1"/>
  <c r="BI182" i="1"/>
  <c r="BI475" i="1"/>
  <c r="BI134" i="1"/>
  <c r="R615" i="6"/>
  <c r="BI128" i="1"/>
  <c r="BI140" i="1"/>
  <c r="BI287" i="1"/>
  <c r="BI259" i="1"/>
  <c r="BI251" i="1"/>
  <c r="BI260" i="1"/>
  <c r="BI250" i="1"/>
  <c r="T37" i="7"/>
  <c r="J37" i="7"/>
  <c r="R37" i="7"/>
  <c r="BI366" i="1"/>
  <c r="BI369" i="1"/>
  <c r="BI374" i="1"/>
  <c r="BI372" i="1"/>
  <c r="BI367" i="1"/>
  <c r="BI368" i="1"/>
  <c r="BI371" i="1"/>
  <c r="BI370" i="1"/>
  <c r="BI373" i="1"/>
  <c r="BI477" i="1"/>
  <c r="BI476" i="1"/>
  <c r="T32" i="7"/>
  <c r="R32" i="7"/>
  <c r="I9" i="7"/>
  <c r="BI60" i="1"/>
  <c r="BI124" i="1"/>
  <c r="BI123" i="1"/>
  <c r="BI83" i="1"/>
  <c r="BI184" i="1"/>
  <c r="BI470" i="1"/>
  <c r="J44" i="7"/>
  <c r="BI191" i="1"/>
  <c r="BI31" i="1"/>
  <c r="BI41" i="1"/>
  <c r="BI157" i="1"/>
  <c r="BI295" i="1"/>
  <c r="BI297" i="1"/>
  <c r="BI296" i="1"/>
  <c r="BI338" i="1"/>
  <c r="BI389" i="1"/>
  <c r="BI388" i="1"/>
  <c r="BI329" i="1"/>
  <c r="BI331" i="1"/>
  <c r="BI330" i="1"/>
  <c r="BI328" i="1"/>
  <c r="J39" i="7"/>
  <c r="BI145" i="1"/>
  <c r="BI351" i="1"/>
  <c r="BI465" i="1"/>
  <c r="BI466" i="1"/>
  <c r="BI467" i="1"/>
  <c r="BI468" i="1"/>
  <c r="BI464" i="1"/>
  <c r="BI78" i="1"/>
  <c r="T27" i="7" l="1"/>
  <c r="T30" i="7"/>
  <c r="J48" i="7"/>
  <c r="T48" i="7"/>
  <c r="R35" i="7"/>
  <c r="T35" i="7"/>
  <c r="J35" i="7"/>
  <c r="K56" i="7"/>
  <c r="J56" i="7"/>
  <c r="L56" i="7"/>
  <c r="K649" i="6"/>
  <c r="J649" i="6"/>
  <c r="K57" i="7"/>
  <c r="R593" i="6"/>
  <c r="R605" i="6"/>
  <c r="T28" i="7"/>
  <c r="R28" i="7"/>
  <c r="J653" i="6"/>
  <c r="K653" i="6"/>
  <c r="R34" i="7"/>
  <c r="J34" i="7"/>
  <c r="T34" i="7"/>
</calcChain>
</file>

<file path=xl/sharedStrings.xml><?xml version="1.0" encoding="utf-8"?>
<sst xmlns="http://schemas.openxmlformats.org/spreadsheetml/2006/main" count="722" uniqueCount="549">
  <si>
    <t>EASTERN</t>
  </si>
  <si>
    <t>NORTHEASTERN</t>
  </si>
  <si>
    <t>SOUTHERN</t>
  </si>
  <si>
    <t>SOUTHEASTERN</t>
  </si>
  <si>
    <t>WESTERN</t>
  </si>
  <si>
    <t>TOTAL SYSTEM</t>
  </si>
  <si>
    <t>Street &amp;</t>
  </si>
  <si>
    <t>Year/Month</t>
  </si>
  <si>
    <t>Residential</t>
  </si>
  <si>
    <t>Commercial</t>
  </si>
  <si>
    <t>Industrial</t>
  </si>
  <si>
    <t>Highway</t>
  </si>
  <si>
    <t>Other</t>
  </si>
  <si>
    <t>Metro</t>
  </si>
  <si>
    <t>Resale</t>
  </si>
  <si>
    <t>Total</t>
  </si>
  <si>
    <t>1998:11</t>
  </si>
  <si>
    <t>EASTERN DIVISION</t>
  </si>
  <si>
    <t>Railroad &amp;</t>
  </si>
  <si>
    <t>Railways</t>
  </si>
  <si>
    <t>FPL CUSTOMERS BY DIVISION</t>
  </si>
  <si>
    <t>1996:05</t>
  </si>
  <si>
    <t>1996:06</t>
  </si>
  <si>
    <t>1996:07</t>
  </si>
  <si>
    <t>1996:08</t>
  </si>
  <si>
    <t>1996:09</t>
  </si>
  <si>
    <t>1996:10</t>
  </si>
  <si>
    <t>1996:11</t>
  </si>
  <si>
    <t>1996:12</t>
  </si>
  <si>
    <t>1997:01</t>
  </si>
  <si>
    <t>1997:04</t>
  </si>
  <si>
    <t>1997:05</t>
  </si>
  <si>
    <t>1997:06</t>
  </si>
  <si>
    <t>1997:07</t>
  </si>
  <si>
    <t>1997:08</t>
  </si>
  <si>
    <t>1997:09</t>
  </si>
  <si>
    <t>1997:10</t>
  </si>
  <si>
    <t>1997:11</t>
  </si>
  <si>
    <t>1997:12</t>
  </si>
  <si>
    <t>1998:01</t>
  </si>
  <si>
    <t>1998:02</t>
  </si>
  <si>
    <t>1998:03</t>
  </si>
  <si>
    <t>1998:04</t>
  </si>
  <si>
    <t>1998:05</t>
  </si>
  <si>
    <t>1998:06</t>
  </si>
  <si>
    <t>1998:07</t>
  </si>
  <si>
    <t>1998:08</t>
  </si>
  <si>
    <t>1998:09</t>
  </si>
  <si>
    <t>1998:10</t>
  </si>
  <si>
    <t>1998:12</t>
  </si>
  <si>
    <t>1999:01</t>
  </si>
  <si>
    <t>1999:02</t>
  </si>
  <si>
    <t>1999:03</t>
  </si>
  <si>
    <t>1999:04</t>
  </si>
  <si>
    <t>MONTHLY SYSTEM CUSTOMERS</t>
  </si>
  <si>
    <t>ANNUAL SYSTEM CUSTOMERS</t>
  </si>
  <si>
    <t>System and Division by Revenue Class</t>
  </si>
  <si>
    <t>(Monthly and Annual)</t>
  </si>
  <si>
    <t>(1)</t>
  </si>
  <si>
    <t>(3)</t>
  </si>
  <si>
    <t xml:space="preserve">     Monthly</t>
  </si>
  <si>
    <t xml:space="preserve">     Annual</t>
  </si>
  <si>
    <t xml:space="preserve">         Eastern</t>
  </si>
  <si>
    <t xml:space="preserve">         Residential</t>
  </si>
  <si>
    <t xml:space="preserve">         Northeastern</t>
  </si>
  <si>
    <t xml:space="preserve">         Commercial</t>
  </si>
  <si>
    <t xml:space="preserve">         Southern</t>
  </si>
  <si>
    <t xml:space="preserve">         Industrial</t>
  </si>
  <si>
    <t xml:space="preserve">         Southeastern</t>
  </si>
  <si>
    <t xml:space="preserve">         Street &amp; Highway</t>
  </si>
  <si>
    <t xml:space="preserve">         Western</t>
  </si>
  <si>
    <t xml:space="preserve">         Other</t>
  </si>
  <si>
    <t xml:space="preserve">         System Total</t>
  </si>
  <si>
    <t xml:space="preserve">         Railroads &amp; Railways (Metro)</t>
  </si>
  <si>
    <t xml:space="preserve">         Resale</t>
  </si>
  <si>
    <t>(2)</t>
  </si>
  <si>
    <t xml:space="preserve">         Total of All Classes</t>
  </si>
  <si>
    <t>(4)</t>
  </si>
  <si>
    <t>Division Customers by Revenue Class</t>
  </si>
  <si>
    <t>System Customers by Revenue Class</t>
  </si>
  <si>
    <t>This file contains FPL Customers (1965- to Date)</t>
  </si>
  <si>
    <t>1999:05</t>
  </si>
  <si>
    <t>1999:06</t>
  </si>
  <si>
    <t>1999:07</t>
  </si>
  <si>
    <t>1999:08</t>
  </si>
  <si>
    <t>1999:09</t>
  </si>
  <si>
    <t>1999:10</t>
  </si>
  <si>
    <t>1999:11</t>
  </si>
  <si>
    <t>1999:12</t>
  </si>
  <si>
    <t>2000:10</t>
  </si>
  <si>
    <t>2000:11</t>
  </si>
  <si>
    <t>2000:12</t>
  </si>
  <si>
    <t>1966:12</t>
  </si>
  <si>
    <t>1967:01</t>
  </si>
  <si>
    <t>1967:02</t>
  </si>
  <si>
    <t>1967:03</t>
  </si>
  <si>
    <t>1967:04</t>
  </si>
  <si>
    <t>1967:05</t>
  </si>
  <si>
    <t>1967:06</t>
  </si>
  <si>
    <t>1967:07</t>
  </si>
  <si>
    <t>1967:08</t>
  </si>
  <si>
    <t>1967:09</t>
  </si>
  <si>
    <t>1967:10</t>
  </si>
  <si>
    <t>1967:11</t>
  </si>
  <si>
    <t>1967:12</t>
  </si>
  <si>
    <t>1968:01</t>
  </si>
  <si>
    <t>1968:02</t>
  </si>
  <si>
    <t>1968:03</t>
  </si>
  <si>
    <t>1968:04</t>
  </si>
  <si>
    <t>1968:05</t>
  </si>
  <si>
    <t>1968:06</t>
  </si>
  <si>
    <t>1968:07</t>
  </si>
  <si>
    <t>1968:08</t>
  </si>
  <si>
    <t>1968:09</t>
  </si>
  <si>
    <t>1968:10</t>
  </si>
  <si>
    <t>1968:11</t>
  </si>
  <si>
    <t>1968:12</t>
  </si>
  <si>
    <t>1969:01</t>
  </si>
  <si>
    <t>1969:02</t>
  </si>
  <si>
    <t>1969:03</t>
  </si>
  <si>
    <t>1969:04</t>
  </si>
  <si>
    <t>1969:05</t>
  </si>
  <si>
    <t>1969:06</t>
  </si>
  <si>
    <t>1969:07</t>
  </si>
  <si>
    <t>1969:08</t>
  </si>
  <si>
    <t>1969:09</t>
  </si>
  <si>
    <t>1969:10</t>
  </si>
  <si>
    <t>1969:11</t>
  </si>
  <si>
    <t>1969:12</t>
  </si>
  <si>
    <t>1970:01</t>
  </si>
  <si>
    <t>1970:02</t>
  </si>
  <si>
    <t>1970:03</t>
  </si>
  <si>
    <t>1970:04</t>
  </si>
  <si>
    <t>1970:05</t>
  </si>
  <si>
    <t>1970:06</t>
  </si>
  <si>
    <t>1970:07</t>
  </si>
  <si>
    <t>1970:08</t>
  </si>
  <si>
    <t>1970:09</t>
  </si>
  <si>
    <t>1970:10</t>
  </si>
  <si>
    <t>1970:11</t>
  </si>
  <si>
    <t>1970:12</t>
  </si>
  <si>
    <t>1971:01</t>
  </si>
  <si>
    <t>1971:02</t>
  </si>
  <si>
    <t>1971:03</t>
  </si>
  <si>
    <t>1971:04</t>
  </si>
  <si>
    <t>1971:05</t>
  </si>
  <si>
    <t>1971:06</t>
  </si>
  <si>
    <t>1971:07</t>
  </si>
  <si>
    <t>1971:08</t>
  </si>
  <si>
    <t>1971:09</t>
  </si>
  <si>
    <t>1971:10</t>
  </si>
  <si>
    <t>1971:11</t>
  </si>
  <si>
    <t>1971:12</t>
  </si>
  <si>
    <t>1972:01</t>
  </si>
  <si>
    <t>1972:02</t>
  </si>
  <si>
    <t>1972:03</t>
  </si>
  <si>
    <t>1972:04</t>
  </si>
  <si>
    <t>1972:05</t>
  </si>
  <si>
    <t>1972:06</t>
  </si>
  <si>
    <t>1972:07</t>
  </si>
  <si>
    <t>1972:08</t>
  </si>
  <si>
    <t>1972:09</t>
  </si>
  <si>
    <t>1972:10</t>
  </si>
  <si>
    <t>1972:11</t>
  </si>
  <si>
    <t>1972:12</t>
  </si>
  <si>
    <t>1973:01</t>
  </si>
  <si>
    <t>1973:02</t>
  </si>
  <si>
    <t>1973:03</t>
  </si>
  <si>
    <t>1973:04</t>
  </si>
  <si>
    <t>1973:05</t>
  </si>
  <si>
    <t>1973:06</t>
  </si>
  <si>
    <t>1973:07</t>
  </si>
  <si>
    <t>1973:08</t>
  </si>
  <si>
    <t>1973:09</t>
  </si>
  <si>
    <t>1973:10</t>
  </si>
  <si>
    <t>1973:11</t>
  </si>
  <si>
    <t>1973:12</t>
  </si>
  <si>
    <t>1974:01</t>
  </si>
  <si>
    <t>1974:02</t>
  </si>
  <si>
    <t>1974:03</t>
  </si>
  <si>
    <t>1974:04</t>
  </si>
  <si>
    <t>1974:05</t>
  </si>
  <si>
    <t>1974:06</t>
  </si>
  <si>
    <t>1974:07</t>
  </si>
  <si>
    <t>1974:08</t>
  </si>
  <si>
    <t>1974:09</t>
  </si>
  <si>
    <t>1974:10</t>
  </si>
  <si>
    <t>1974:11</t>
  </si>
  <si>
    <t>1974:12</t>
  </si>
  <si>
    <t>1975:01</t>
  </si>
  <si>
    <t>1975:02</t>
  </si>
  <si>
    <t>1975:03</t>
  </si>
  <si>
    <t>1975:04</t>
  </si>
  <si>
    <t>1975:05</t>
  </si>
  <si>
    <t>1975:06</t>
  </si>
  <si>
    <t>1975:07</t>
  </si>
  <si>
    <t>1975:08</t>
  </si>
  <si>
    <t>1975:09</t>
  </si>
  <si>
    <t>1975:10</t>
  </si>
  <si>
    <t>1975:11</t>
  </si>
  <si>
    <t>1975:12</t>
  </si>
  <si>
    <t>1976:01</t>
  </si>
  <si>
    <t>1976:02</t>
  </si>
  <si>
    <t>1976:03</t>
  </si>
  <si>
    <t>1976:04</t>
  </si>
  <si>
    <t>1976:05</t>
  </si>
  <si>
    <t>1976:06</t>
  </si>
  <si>
    <t>1976:07</t>
  </si>
  <si>
    <t>1976:08</t>
  </si>
  <si>
    <t>1976:09</t>
  </si>
  <si>
    <t>1976:10</t>
  </si>
  <si>
    <t>1976:11</t>
  </si>
  <si>
    <t>1976:12</t>
  </si>
  <si>
    <t>1977:02</t>
  </si>
  <si>
    <t>1977:03</t>
  </si>
  <si>
    <t>1977:04</t>
  </si>
  <si>
    <t>1977:05</t>
  </si>
  <si>
    <t>1977:06</t>
  </si>
  <si>
    <t>1977:07</t>
  </si>
  <si>
    <t>1977:08</t>
  </si>
  <si>
    <t>1977:09</t>
  </si>
  <si>
    <t>1977:10</t>
  </si>
  <si>
    <t>1977:11</t>
  </si>
  <si>
    <t>1977:12</t>
  </si>
  <si>
    <t>1977:01</t>
  </si>
  <si>
    <t>1978:02</t>
  </si>
  <si>
    <t>1978:03</t>
  </si>
  <si>
    <t>1978:04</t>
  </si>
  <si>
    <t>1978:05</t>
  </si>
  <si>
    <t>1978:06</t>
  </si>
  <si>
    <t>1978:07</t>
  </si>
  <si>
    <t>1978:08</t>
  </si>
  <si>
    <t>1978:09</t>
  </si>
  <si>
    <t>1978:10</t>
  </si>
  <si>
    <t>1978:11</t>
  </si>
  <si>
    <t>1978:12</t>
  </si>
  <si>
    <t>1978:01</t>
  </si>
  <si>
    <t>1979:02</t>
  </si>
  <si>
    <t>1979:03</t>
  </si>
  <si>
    <t>1979:04</t>
  </si>
  <si>
    <t>1979:05</t>
  </si>
  <si>
    <t>1979:06</t>
  </si>
  <si>
    <t>1979:07</t>
  </si>
  <si>
    <t>1979:08</t>
  </si>
  <si>
    <t>1979:09</t>
  </si>
  <si>
    <t>1979:10</t>
  </si>
  <si>
    <t>1979:11</t>
  </si>
  <si>
    <t>1979:12</t>
  </si>
  <si>
    <t>1979:01</t>
  </si>
  <si>
    <t>1980:02</t>
  </si>
  <si>
    <t>1980:03</t>
  </si>
  <si>
    <t>1980:04</t>
  </si>
  <si>
    <t>1980:05</t>
  </si>
  <si>
    <t>1980:06</t>
  </si>
  <si>
    <t>1980:07</t>
  </si>
  <si>
    <t>1980:08</t>
  </si>
  <si>
    <t>1980:09</t>
  </si>
  <si>
    <t>1980:10</t>
  </si>
  <si>
    <t>1980:11</t>
  </si>
  <si>
    <t>1980:12</t>
  </si>
  <si>
    <t>1980:01</t>
  </si>
  <si>
    <t>1981:02</t>
  </si>
  <si>
    <t>1981:03</t>
  </si>
  <si>
    <t>1981:04</t>
  </si>
  <si>
    <t>1981:05</t>
  </si>
  <si>
    <t>1981:06</t>
  </si>
  <si>
    <t>1981:07</t>
  </si>
  <si>
    <t>1981:08</t>
  </si>
  <si>
    <t>1981:09</t>
  </si>
  <si>
    <t>1981:10</t>
  </si>
  <si>
    <t>1981:11</t>
  </si>
  <si>
    <t>1981:12</t>
  </si>
  <si>
    <t>1981:01</t>
  </si>
  <si>
    <t>1982:02</t>
  </si>
  <si>
    <t>1982:03</t>
  </si>
  <si>
    <t>1982:04</t>
  </si>
  <si>
    <t>1982:05</t>
  </si>
  <si>
    <t>1982:06</t>
  </si>
  <si>
    <t>1982:07</t>
  </si>
  <si>
    <t>1982:08</t>
  </si>
  <si>
    <t>1982:09</t>
  </si>
  <si>
    <t>1982:10</t>
  </si>
  <si>
    <t>1982:11</t>
  </si>
  <si>
    <t>1982:12</t>
  </si>
  <si>
    <t>1982:01</t>
  </si>
  <si>
    <t>1983:02</t>
  </si>
  <si>
    <t>1983:03</t>
  </si>
  <si>
    <t>1983:04</t>
  </si>
  <si>
    <t>1983:05</t>
  </si>
  <si>
    <t>1983:06</t>
  </si>
  <si>
    <t>1983:07</t>
  </si>
  <si>
    <t>1983:08</t>
  </si>
  <si>
    <t>1983:09</t>
  </si>
  <si>
    <t>1983:10</t>
  </si>
  <si>
    <t>1983:11</t>
  </si>
  <si>
    <t>1983:12</t>
  </si>
  <si>
    <t>1983:01</t>
  </si>
  <si>
    <t>1984:02</t>
  </si>
  <si>
    <t>1984:03</t>
  </si>
  <si>
    <t>1984:04</t>
  </si>
  <si>
    <t>1984:05</t>
  </si>
  <si>
    <t>1984:06</t>
  </si>
  <si>
    <t>1984:07</t>
  </si>
  <si>
    <t>1984:08</t>
  </si>
  <si>
    <t>1984:09</t>
  </si>
  <si>
    <t>1984:10</t>
  </si>
  <si>
    <t>1984:11</t>
  </si>
  <si>
    <t>1984:12</t>
  </si>
  <si>
    <t>1984:01</t>
  </si>
  <si>
    <t>1985:02</t>
  </si>
  <si>
    <t>1985:03</t>
  </si>
  <si>
    <t>1985:04</t>
  </si>
  <si>
    <t>1985:05</t>
  </si>
  <si>
    <t>1985:06</t>
  </si>
  <si>
    <t>1985:07</t>
  </si>
  <si>
    <t>1985:08</t>
  </si>
  <si>
    <t>1985:09</t>
  </si>
  <si>
    <t>1985:10</t>
  </si>
  <si>
    <t>1985:11</t>
  </si>
  <si>
    <t>1985:12</t>
  </si>
  <si>
    <t>1985:01</t>
  </si>
  <si>
    <t>1986:02</t>
  </si>
  <si>
    <t>1986:03</t>
  </si>
  <si>
    <t>1986:04</t>
  </si>
  <si>
    <t>1986:05</t>
  </si>
  <si>
    <t>1986:06</t>
  </si>
  <si>
    <t>1986:07</t>
  </si>
  <si>
    <t>1986:08</t>
  </si>
  <si>
    <t>1986:09</t>
  </si>
  <si>
    <t>1986:10</t>
  </si>
  <si>
    <t>1986:11</t>
  </si>
  <si>
    <t>1986:12</t>
  </si>
  <si>
    <t>1986:01</t>
  </si>
  <si>
    <t>1987:02</t>
  </si>
  <si>
    <t>1987:03</t>
  </si>
  <si>
    <t>1987:04</t>
  </si>
  <si>
    <t>1987:05</t>
  </si>
  <si>
    <t>1987:06</t>
  </si>
  <si>
    <t>1987:07</t>
  </si>
  <si>
    <t>1987:08</t>
  </si>
  <si>
    <t>1987:09</t>
  </si>
  <si>
    <t>1987:10</t>
  </si>
  <si>
    <t>1987:11</t>
  </si>
  <si>
    <t>1987:12</t>
  </si>
  <si>
    <t>1987:01</t>
  </si>
  <si>
    <t>1988:02</t>
  </si>
  <si>
    <t>1988:03</t>
  </si>
  <si>
    <t>1988:04</t>
  </si>
  <si>
    <t>1988:05</t>
  </si>
  <si>
    <t>1988:06</t>
  </si>
  <si>
    <t>1988:07</t>
  </si>
  <si>
    <t>1988:08</t>
  </si>
  <si>
    <t>1988:09</t>
  </si>
  <si>
    <t>1988:10</t>
  </si>
  <si>
    <t>1988:11</t>
  </si>
  <si>
    <t>1988:12</t>
  </si>
  <si>
    <t>1988:01</t>
  </si>
  <si>
    <t>1989:02</t>
  </si>
  <si>
    <t>1989:03</t>
  </si>
  <si>
    <t>1989:04</t>
  </si>
  <si>
    <t>1989:05</t>
  </si>
  <si>
    <t>1989:06</t>
  </si>
  <si>
    <t>1989:07</t>
  </si>
  <si>
    <t>1989:08</t>
  </si>
  <si>
    <t>1989:09</t>
  </si>
  <si>
    <t>1989:10</t>
  </si>
  <si>
    <t>1989:11</t>
  </si>
  <si>
    <t>1989:12</t>
  </si>
  <si>
    <t>1989:01</t>
  </si>
  <si>
    <t>1990:02</t>
  </si>
  <si>
    <t>1990:03</t>
  </si>
  <si>
    <t>1990:04</t>
  </si>
  <si>
    <t>1990:05</t>
  </si>
  <si>
    <t>1990:06</t>
  </si>
  <si>
    <t>1990:07</t>
  </si>
  <si>
    <t>1990:08</t>
  </si>
  <si>
    <t>1990:09</t>
  </si>
  <si>
    <t>1990:10</t>
  </si>
  <si>
    <t>1990:11</t>
  </si>
  <si>
    <t>1990:12</t>
  </si>
  <si>
    <t>1990:01</t>
  </si>
  <si>
    <t>1991:02</t>
  </si>
  <si>
    <t>1991:03</t>
  </si>
  <si>
    <t>1991:04</t>
  </si>
  <si>
    <t>1991:05</t>
  </si>
  <si>
    <t>1991:06</t>
  </si>
  <si>
    <t>1991:07</t>
  </si>
  <si>
    <t>1991:08</t>
  </si>
  <si>
    <t>1991:09</t>
  </si>
  <si>
    <t>1991:10</t>
  </si>
  <si>
    <t>1991:11</t>
  </si>
  <si>
    <t>1991:12</t>
  </si>
  <si>
    <t>1991:01</t>
  </si>
  <si>
    <t>1992:02</t>
  </si>
  <si>
    <t>1992:03</t>
  </si>
  <si>
    <t>1992:04</t>
  </si>
  <si>
    <t>1992:05</t>
  </si>
  <si>
    <t>1992:06</t>
  </si>
  <si>
    <t>1992:07</t>
  </si>
  <si>
    <t>1992:08</t>
  </si>
  <si>
    <t>1992:09</t>
  </si>
  <si>
    <t>1992:10</t>
  </si>
  <si>
    <t>1992:11</t>
  </si>
  <si>
    <t>1992:12</t>
  </si>
  <si>
    <t>1992:01</t>
  </si>
  <si>
    <t>1993:02</t>
  </si>
  <si>
    <t>1993:03</t>
  </si>
  <si>
    <t>1993:04</t>
  </si>
  <si>
    <t>1993:05</t>
  </si>
  <si>
    <t>1993:06</t>
  </si>
  <si>
    <t>1993:07</t>
  </si>
  <si>
    <t>1993:08</t>
  </si>
  <si>
    <t>1993:09</t>
  </si>
  <si>
    <t>1993:10</t>
  </si>
  <si>
    <t>1993:11</t>
  </si>
  <si>
    <t>1993:12</t>
  </si>
  <si>
    <t>1993:01</t>
  </si>
  <si>
    <t>1994:02</t>
  </si>
  <si>
    <t>1994:03</t>
  </si>
  <si>
    <t>1994:04</t>
  </si>
  <si>
    <t>1994:05</t>
  </si>
  <si>
    <t>1994:06</t>
  </si>
  <si>
    <t>1994:07</t>
  </si>
  <si>
    <t>1994:08</t>
  </si>
  <si>
    <t>1994:09</t>
  </si>
  <si>
    <t>1994:10</t>
  </si>
  <si>
    <t>1994:11</t>
  </si>
  <si>
    <t>1994:12</t>
  </si>
  <si>
    <t>1994:01</t>
  </si>
  <si>
    <t>1995:02</t>
  </si>
  <si>
    <t>1995:03</t>
  </si>
  <si>
    <t>1995:04</t>
  </si>
  <si>
    <t>1995:05</t>
  </si>
  <si>
    <t>1995:06</t>
  </si>
  <si>
    <t>1995:07</t>
  </si>
  <si>
    <t>1995:08</t>
  </si>
  <si>
    <t>1995:09</t>
  </si>
  <si>
    <t>1995:10</t>
  </si>
  <si>
    <t>1995:11</t>
  </si>
  <si>
    <t>1995:12</t>
  </si>
  <si>
    <t>1995:01</t>
  </si>
  <si>
    <t>1996:02</t>
  </si>
  <si>
    <t>1996:03</t>
  </si>
  <si>
    <t>1996:04</t>
  </si>
  <si>
    <t>1996:01</t>
  </si>
  <si>
    <t>1997:02</t>
  </si>
  <si>
    <t>1997:03</t>
  </si>
  <si>
    <t>2000:02</t>
  </si>
  <si>
    <t>2000:03</t>
  </si>
  <si>
    <t>2000:04</t>
  </si>
  <si>
    <t>2000:05</t>
  </si>
  <si>
    <t>2000:06</t>
  </si>
  <si>
    <t>2000:07</t>
  </si>
  <si>
    <t>2000:01</t>
  </si>
  <si>
    <t>Year</t>
  </si>
  <si>
    <t>2000:08</t>
  </si>
  <si>
    <t>2000:09</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</si>
  <si>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</si>
  <si>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</si>
  <si>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</si>
  <si>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</si>
  <si>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</si>
  <si>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</si>
  <si>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</si>
  <si>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</si>
  <si>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</si>
  <si>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</si>
  <si>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</si>
  <si>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</si>
  <si>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</si>
  <si>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</si>
  <si>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</si>
  <si>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</si>
  <si>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</si>
  <si>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</si>
  <si>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</si>
  <si>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</si>
  <si>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</si>
  <si>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</si>
  <si>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</si>
  <si>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</si>
  <si>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</si>
  <si>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2003:10</t>
  </si>
  <si>
    <t>2003:11</t>
  </si>
  <si>
    <t>2003:12</t>
  </si>
  <si>
    <t>2003:02</t>
  </si>
  <si>
    <t>2003:03</t>
  </si>
  <si>
    <t>2003:04</t>
  </si>
  <si>
    <t>2003:05</t>
  </si>
  <si>
    <t>2003:06</t>
  </si>
  <si>
    <t>2003:07</t>
  </si>
  <si>
    <t>2003:08</t>
  </si>
  <si>
    <t>2003:09</t>
  </si>
  <si>
    <t>Annual Growth</t>
  </si>
  <si>
    <t>Monthly</t>
  </si>
  <si>
    <t>2004:01</t>
  </si>
  <si>
    <t>2004:02</t>
  </si>
  <si>
    <t>2004:03</t>
  </si>
  <si>
    <t>2004:04</t>
  </si>
  <si>
    <t>2004:05</t>
  </si>
  <si>
    <t>2004:06</t>
  </si>
  <si>
    <t>2004:07</t>
  </si>
  <si>
    <t>2004:08</t>
  </si>
  <si>
    <t>2004:09</t>
  </si>
  <si>
    <t>2004:10</t>
  </si>
  <si>
    <t>2004:11</t>
  </si>
  <si>
    <t>2004:12</t>
  </si>
  <si>
    <t>Month-to</t>
  </si>
  <si>
    <t>Month Growth</t>
  </si>
  <si>
    <t>Actual</t>
  </si>
  <si>
    <t>12-Month</t>
  </si>
  <si>
    <t>Moving</t>
  </si>
  <si>
    <t>Average</t>
  </si>
  <si>
    <t>Annual</t>
  </si>
  <si>
    <t>Growth</t>
  </si>
  <si>
    <t>Recessions</t>
  </si>
  <si>
    <t>Andrew</t>
  </si>
  <si>
    <t>Monthly % change</t>
  </si>
  <si>
    <t>Annual % change</t>
  </si>
  <si>
    <t>Abs annual change</t>
  </si>
  <si>
    <t>Retail</t>
  </si>
  <si>
    <t>2013:02</t>
  </si>
  <si>
    <t>2013:03</t>
  </si>
  <si>
    <t>2013:04</t>
  </si>
  <si>
    <t>2013:05</t>
  </si>
  <si>
    <t>2013:06</t>
  </si>
  <si>
    <t>2013:07</t>
  </si>
  <si>
    <t>2013:08</t>
  </si>
  <si>
    <t>2013:09</t>
  </si>
  <si>
    <t>2013:10</t>
  </si>
  <si>
    <t>2013:11</t>
  </si>
  <si>
    <t>Retail Annual change</t>
  </si>
  <si>
    <t>2012 Q3</t>
  </si>
  <si>
    <t>2013 Q3</t>
  </si>
  <si>
    <t>2012 YTD</t>
  </si>
  <si>
    <t>2013 YTD</t>
  </si>
  <si>
    <t>Annual Customers</t>
  </si>
  <si>
    <t>YTD</t>
  </si>
  <si>
    <t>2014- JUNE</t>
  </si>
  <si>
    <t>2015- JUNE</t>
  </si>
  <si>
    <t>JUN/JUN</t>
  </si>
  <si>
    <t>2015- Q2</t>
  </si>
  <si>
    <t>2014 - Q2</t>
  </si>
  <si>
    <t>OPC 012623</t>
  </si>
  <si>
    <t>FPL RC-16</t>
  </si>
  <si>
    <t>OPC 012624</t>
  </si>
  <si>
    <t>OPC 012625</t>
  </si>
  <si>
    <t>OPC 012626</t>
  </si>
  <si>
    <t>OPC 012627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</si>
</sst>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
    <numFmt numFmtId="165" formatCode="0.0%"/>
    <numFmt numFmtId="166" formatCode="0.000%"/>
  </numFmts>
  <fonts count="16" x14ac:knownFonts="1">
    <font>
      <sz val="10"/>
      <name val="Arial"/>
    </font>
    <font>
      <b/>
      <sz val="10"/>
      <name val="Arial"/>
      <family val="2"/>
    </font>
    <font>
      <sz val="10"/>
      <name val="Arial"/>
      <family val="2"/>
    </font>
    <font>
      <b/>
      <sz val="11"/>
      <name val="Arial"/>
      <family val="2"/>
    </font>
    <font>
      <b/>
      <sz val="10"/>
      <color indexed="12"/>
      <name val="Arial"/>
      <family val="2"/>
    </font>
    <font>
      <b/>
      <sz val="11"/>
      <color indexed="12"/>
      <name val="Arial"/>
      <family val="2"/>
    </font>
    <font>
      <b/>
      <sz val="10"/>
      <color indexed="8"/>
      <name val="Arial"/>
      <family val="2"/>
    </font>
    <font>
      <b/>
      <sz val="10"/>
      <color indexed="12"/>
      <name val="Arial"/>
      <family val="2"/>
    </font>
    <font>
      <b/>
      <sz val="10"/>
      <color indexed="10"/>
      <name val="Arial"/>
      <family val="2"/>
    </font>
    <font>
      <b/>
      <sz val="10"/>
      <color indexed="13"/>
      <name val="Arial"/>
      <family val="2"/>
    </font>
    <font>
      <b/>
      <sz val="10"/>
      <name val="Arial"/>
      <family val="2"/>
    </font>
    <font>
      <sz val="10"/>
      <name val="Arial"/>
      <family val="2"/>
    </font>
    <font>
      <sz val="9"/>
      <name val="Arial"/>
      <family val="2"/>
    </font>
    <font>
      <b/>
      <sz val="9"/>
      <name val="Arial"/>
      <family val="2"/>
    </font>
    <font>
      <sz val="10"/>
      <name val="Arial"/>
      <family val="2"/>
    </font>
    <font>
      <sz val="10"/>
      <color indexed="12"/>
      <name val="Arial"/>
      <family val="2"/>
    </font>
  </fonts>
  <fills count="8">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43"/>
        <bgColor indexed="64"/>
      </patternFill>
    </fill>
    <fill>
      <patternFill patternType="solid">
        <fgColor indexed="13"/>
        <bgColor indexed="64"/>
      </patternFill>
    </fill>
    <fill>
      <patternFill patternType="solid">
        <fgColor rgb="FF92D050"/>
        <bgColor indexed="64"/>
      </patternFill>
    </fill>
    <fill>
      <patternFill patternType="solid">
        <fgColor rgb="FFFF0000"/>
        <bgColor indexed="64"/>
      </patternFill>
    </fill>
  </fills>
  <borders count="14">
    <border>
      <left/>
      <right/>
      <top/>
      <bottom/>
      <diagonal/>
    </border>
    <border>
      <left/>
      <right/>
      <top/>
      <bottom style="medium">
        <color indexed="10"/>
      </bottom>
      <diagonal/>
    </border>
    <border>
      <left style="thick">
        <color indexed="10"/>
      </left>
      <right style="thick">
        <color indexed="10"/>
      </right>
      <top style="thick">
        <color indexed="10"/>
      </top>
      <bottom style="thick">
        <color indexed="10"/>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98">
    <xf numFmtId="0" fontId="0" fillId="0" borderId="0" xfId="0"/>
    <xf numFmtId="3" fontId="0" fillId="0" borderId="0" xfId="0" applyNumberFormat="1"/>
    <xf numFmtId="0" fontId="4" fillId="0" borderId="0" xfId="0" quotePrefix="1" applyFont="1" applyAlignment="1">
      <alignment horizontal="center"/>
    </xf>
    <xf numFmtId="0" fontId="5" fillId="0" borderId="1" xfId="0" applyFont="1" applyBorder="1" applyAlignment="1">
      <alignment horizontal="centerContinuous"/>
    </xf>
    <xf numFmtId="0" fontId="3" fillId="0" borderId="1" xfId="0" applyFont="1" applyBorder="1" applyAlignment="1">
      <alignment horizontal="centerContinuous"/>
    </xf>
    <xf numFmtId="0" fontId="5" fillId="0" borderId="0" xfId="0" applyFont="1" applyBorder="1" applyAlignment="1">
      <alignment horizontal="centerContinuous"/>
    </xf>
    <xf numFmtId="0" fontId="3" fillId="0" borderId="0" xfId="0" applyFont="1" applyBorder="1" applyAlignment="1">
      <alignment horizontal="centerContinuous"/>
    </xf>
    <xf numFmtId="0" fontId="4" fillId="0" borderId="0" xfId="0" applyFont="1"/>
    <xf numFmtId="164" fontId="4" fillId="0" borderId="0" xfId="0" applyNumberFormat="1" applyFont="1" applyAlignment="1" applyProtection="1">
      <alignment horizontal="center"/>
    </xf>
    <xf numFmtId="0" fontId="4" fillId="0" borderId="0" xfId="0" applyFont="1" applyAlignment="1">
      <alignment horizontal="center"/>
    </xf>
    <xf numFmtId="3" fontId="6" fillId="2" borderId="0" xfId="0" applyNumberFormat="1" applyFont="1" applyFill="1"/>
    <xf numFmtId="0" fontId="4" fillId="2" borderId="0" xfId="0" applyFont="1" applyFill="1" applyAlignment="1">
      <alignment horizontal="center"/>
    </xf>
    <xf numFmtId="0" fontId="1" fillId="0" borderId="0" xfId="0" applyFont="1" applyAlignment="1">
      <alignment horizontal="centerContinuous"/>
    </xf>
    <xf numFmtId="0" fontId="7" fillId="0" borderId="2" xfId="0" applyFont="1" applyBorder="1" applyAlignment="1">
      <alignment horizontal="centerContinuous"/>
    </xf>
    <xf numFmtId="0" fontId="0" fillId="0" borderId="2" xfId="0" applyBorder="1" applyAlignment="1">
      <alignment horizontal="centerContinuous"/>
    </xf>
    <xf numFmtId="0" fontId="7" fillId="0" borderId="0" xfId="0" applyFont="1" applyBorder="1" applyAlignment="1">
      <alignment horizontal="centerContinuous"/>
    </xf>
    <xf numFmtId="0" fontId="0" fillId="0" borderId="0" xfId="0" applyBorder="1" applyAlignment="1">
      <alignment horizontal="centerContinuous"/>
    </xf>
    <xf numFmtId="0" fontId="7" fillId="0" borderId="0" xfId="0" applyFont="1" applyAlignment="1">
      <alignment horizontal="center"/>
    </xf>
    <xf numFmtId="3" fontId="7" fillId="2" borderId="0" xfId="0" applyNumberFormat="1" applyFont="1" applyFill="1"/>
    <xf numFmtId="0" fontId="7" fillId="0" borderId="0" xfId="0" applyFont="1"/>
    <xf numFmtId="0" fontId="7" fillId="2" borderId="0" xfId="0" applyFont="1" applyFill="1" applyAlignment="1">
      <alignment horizontal="center"/>
    </xf>
    <xf numFmtId="164" fontId="7" fillId="0" borderId="0" xfId="0" applyNumberFormat="1" applyFont="1" applyAlignment="1" applyProtection="1">
      <alignment horizontal="center"/>
    </xf>
    <xf numFmtId="3" fontId="1" fillId="2" borderId="0" xfId="0" applyNumberFormat="1" applyFont="1" applyFill="1"/>
    <xf numFmtId="0" fontId="7" fillId="0" borderId="0" xfId="0" quotePrefix="1" applyFont="1" applyAlignment="1">
      <alignment horizontal="center"/>
    </xf>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5" xfId="0" applyFont="1" applyBorder="1" applyAlignment="1">
      <alignment horizontal="centerContinuous"/>
    </xf>
    <xf numFmtId="0" fontId="4" fillId="0" borderId="0" xfId="0" applyFont="1" applyFill="1" applyAlignment="1">
      <alignment horizontal="center"/>
    </xf>
    <xf numFmtId="0" fontId="4" fillId="0" borderId="0" xfId="0" quotePrefix="1" applyFont="1" applyFill="1" applyAlignment="1">
      <alignment horizontal="center"/>
    </xf>
    <xf numFmtId="0" fontId="7" fillId="0" borderId="0" xfId="0" applyFont="1" applyAlignment="1">
      <alignment horizontal="centerContinuous"/>
    </xf>
    <xf numFmtId="0" fontId="9" fillId="3" borderId="0" xfId="0" quotePrefix="1" applyFont="1" applyFill="1" applyAlignment="1">
      <alignment horizontal="center"/>
    </xf>
    <xf numFmtId="0" fontId="9" fillId="3" borderId="0" xfId="0" quotePrefix="1" applyFont="1" applyFill="1" applyAlignment="1">
      <alignment horizontal="left"/>
    </xf>
    <xf numFmtId="0" fontId="9" fillId="3" borderId="0" xfId="0" applyFont="1" applyFill="1"/>
    <xf numFmtId="0" fontId="10" fillId="0" borderId="0" xfId="0" applyFont="1" applyFill="1"/>
    <xf numFmtId="0" fontId="9" fillId="0" borderId="0" xfId="0" quotePrefix="1" applyFont="1" applyFill="1" applyAlignment="1">
      <alignment horizontal="center"/>
    </xf>
    <xf numFmtId="0" fontId="8" fillId="0" borderId="0" xfId="0" quotePrefix="1" applyFont="1" applyBorder="1" applyAlignment="1">
      <alignment horizontal="centerContinuous"/>
    </xf>
    <xf numFmtId="0" fontId="9" fillId="0" borderId="0" xfId="0" applyFont="1" applyFill="1" applyBorder="1" applyAlignment="1">
      <alignment horizontal="centerContinuous"/>
    </xf>
    <xf numFmtId="0" fontId="9" fillId="0" borderId="0" xfId="0" applyFont="1" applyFill="1"/>
    <xf numFmtId="0" fontId="7" fillId="0" borderId="0" xfId="0" quotePrefix="1" applyFont="1" applyAlignment="1">
      <alignment horizontal="left"/>
    </xf>
    <xf numFmtId="0" fontId="9" fillId="0" borderId="0" xfId="0" quotePrefix="1" applyFont="1" applyFill="1" applyAlignment="1">
      <alignment horizontal="left"/>
    </xf>
    <xf numFmtId="0" fontId="7" fillId="0" borderId="0" xfId="0" applyFont="1" applyFill="1"/>
    <xf numFmtId="0" fontId="7" fillId="0" borderId="0" xfId="0" quotePrefix="1" applyFont="1" applyFill="1" applyAlignment="1">
      <alignment horizontal="left"/>
    </xf>
    <xf numFmtId="0" fontId="8" fillId="0" borderId="0" xfId="0" quotePrefix="1" applyFont="1" applyFill="1" applyAlignment="1">
      <alignment horizontal="left"/>
    </xf>
    <xf numFmtId="0" fontId="7" fillId="0" borderId="0" xfId="0" quotePrefix="1" applyFont="1" applyFill="1" applyAlignment="1">
      <alignment horizontal="center"/>
    </xf>
    <xf numFmtId="46" fontId="0" fillId="0" borderId="0" xfId="0" quotePrefix="1" applyNumberFormat="1"/>
    <xf numFmtId="0" fontId="0" fillId="0" borderId="0" xfId="0" applyAlignment="1">
      <alignment horizontal="center"/>
    </xf>
    <xf numFmtId="164" fontId="4" fillId="0" borderId="0" xfId="0" quotePrefix="1" applyNumberFormat="1" applyFont="1" applyAlignment="1" applyProtection="1">
      <alignment horizontal="center"/>
    </xf>
    <xf numFmtId="3" fontId="11" fillId="0" borderId="0" xfId="0" applyNumberFormat="1" applyFont="1"/>
    <xf numFmtId="3" fontId="10" fillId="2" borderId="0" xfId="0" applyNumberFormat="1" applyFont="1" applyFill="1"/>
    <xf numFmtId="3" fontId="0" fillId="4" borderId="0" xfId="0" applyNumberFormat="1" applyFill="1"/>
    <xf numFmtId="165" fontId="0" fillId="0" borderId="0" xfId="1" applyNumberFormat="1" applyFont="1"/>
    <xf numFmtId="2" fontId="0" fillId="0" borderId="0" xfId="0" applyNumberFormat="1"/>
    <xf numFmtId="0" fontId="12" fillId="0" borderId="0" xfId="0" applyFont="1"/>
    <xf numFmtId="0" fontId="13" fillId="0" borderId="0" xfId="0" applyFont="1"/>
    <xf numFmtId="3" fontId="0" fillId="0" borderId="0" xfId="0" applyNumberFormat="1" applyFill="1"/>
    <xf numFmtId="164" fontId="4" fillId="0" borderId="0" xfId="0" quotePrefix="1" applyNumberFormat="1" applyFont="1" applyAlignment="1" applyProtection="1">
      <alignment horizontal="left"/>
    </xf>
    <xf numFmtId="164" fontId="4" fillId="0" borderId="0" xfId="0" applyNumberFormat="1" applyFont="1" applyAlignment="1" applyProtection="1">
      <alignment horizontal="left"/>
    </xf>
    <xf numFmtId="3" fontId="0" fillId="5" borderId="0" xfId="0" applyNumberFormat="1" applyFill="1"/>
    <xf numFmtId="3" fontId="2" fillId="6" borderId="0" xfId="0" applyNumberFormat="1" applyFont="1" applyFill="1"/>
    <xf numFmtId="3" fontId="0" fillId="7" borderId="0" xfId="0" applyNumberFormat="1" applyFill="1"/>
    <xf numFmtId="0" fontId="2" fillId="0" borderId="0" xfId="0" applyFont="1"/>
    <xf numFmtId="0" fontId="2" fillId="0" borderId="0" xfId="0" applyFont="1" applyAlignment="1">
      <alignment horizontal="center"/>
    </xf>
    <xf numFmtId="1" fontId="0" fillId="0" borderId="0" xfId="0" applyNumberFormat="1"/>
    <xf numFmtId="165" fontId="14" fillId="5" borderId="0" xfId="1" applyNumberFormat="1" applyFont="1" applyFill="1"/>
    <xf numFmtId="165" fontId="0" fillId="0" borderId="0" xfId="0" applyNumberFormat="1"/>
    <xf numFmtId="9" fontId="0" fillId="0" borderId="0" xfId="0" applyNumberFormat="1"/>
    <xf numFmtId="4" fontId="0" fillId="0" borderId="0" xfId="0" applyNumberFormat="1"/>
    <xf numFmtId="0" fontId="10" fillId="0" borderId="0" xfId="0" applyFont="1" applyAlignment="1">
      <alignment horizontal="center"/>
    </xf>
    <xf numFmtId="164" fontId="4" fillId="0" borderId="0" xfId="0" quotePrefix="1" applyNumberFormat="1" applyFont="1" applyFill="1" applyAlignment="1" applyProtection="1">
      <alignment horizontal="center"/>
    </xf>
    <xf numFmtId="3" fontId="10" fillId="0" borderId="0" xfId="0" applyNumberFormat="1" applyFont="1" applyFill="1"/>
    <xf numFmtId="0" fontId="0" fillId="0" borderId="0" xfId="0" applyFill="1"/>
    <xf numFmtId="0" fontId="0" fillId="0" borderId="0" xfId="0" applyAlignment="1">
      <alignment horizontal="right"/>
    </xf>
    <xf numFmtId="17" fontId="0" fillId="0" borderId="0" xfId="0" applyNumberFormat="1" applyAlignment="1">
      <alignment horizontal="right"/>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3" fontId="0" fillId="0" borderId="9" xfId="0" applyNumberFormat="1" applyBorder="1"/>
    <xf numFmtId="3" fontId="0" fillId="0" borderId="0" xfId="0" applyNumberFormat="1" applyBorder="1"/>
    <xf numFmtId="3" fontId="0" fillId="0" borderId="10" xfId="0" applyNumberFormat="1" applyBorder="1"/>
    <xf numFmtId="0" fontId="0" fillId="0" borderId="0" xfId="0" applyBorder="1"/>
    <xf numFmtId="0" fontId="0" fillId="0" borderId="10" xfId="0" applyBorder="1"/>
    <xf numFmtId="0" fontId="0" fillId="0" borderId="9" xfId="0" applyBorder="1"/>
    <xf numFmtId="3" fontId="0" fillId="0" borderId="11" xfId="0" applyNumberFormat="1" applyBorder="1"/>
    <xf numFmtId="3" fontId="0" fillId="0" borderId="12" xfId="0" applyNumberFormat="1" applyBorder="1"/>
    <xf numFmtId="3" fontId="0" fillId="0" borderId="13" xfId="0" applyNumberFormat="1" applyBorder="1"/>
    <xf numFmtId="166" fontId="0" fillId="0" borderId="0" xfId="0" applyNumberFormat="1"/>
    <xf numFmtId="164" fontId="0" fillId="0" borderId="0" xfId="0" quotePrefix="1" applyNumberFormat="1"/>
    <xf numFmtId="10" fontId="0" fillId="0" borderId="0" xfId="1" applyNumberFormat="1" applyFont="1"/>
    <xf numFmtId="0" fontId="10" fillId="0" borderId="0" xfId="0" applyFont="1"/>
    <xf numFmtId="3" fontId="10" fillId="0" borderId="0" xfId="0" applyNumberFormat="1" applyFont="1"/>
    <xf numFmtId="165" fontId="10" fillId="0" borderId="0" xfId="1" applyNumberFormat="1" applyFont="1"/>
    <xf numFmtId="0" fontId="10" fillId="0" borderId="0" xfId="0" applyFont="1" applyAlignment="1">
      <alignment horizontal="center"/>
    </xf>
    <xf numFmtId="0" fontId="3" fillId="0" borderId="0" xfId="0" applyFont="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15" fillId="0" borderId="0" xfId="0" applyFont="1"/>
    <xf numFmtId="0" fontId="1" fillId="0" borderId="0" xfId="0" applyFont="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9525</xdr:colOff>
      <xdr:row>3</xdr:row>
      <xdr:rowOff>19050</xdr:rowOff>
    </xdr:from>
    <xdr:to>
      <xdr:col>9</xdr:col>
      <xdr:colOff>371475</xdr:colOff>
      <xdr:row>4</xdr:row>
      <xdr:rowOff>0</xdr:rowOff>
    </xdr:to>
    <xdr:pic>
      <xdr:nvPicPr>
        <xdr:cNvPr id="1755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19050"/>
          <a:ext cx="361950" cy="1714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18</xdr:col>
      <xdr:colOff>9525</xdr:colOff>
      <xdr:row>3</xdr:row>
      <xdr:rowOff>19050</xdr:rowOff>
    </xdr:from>
    <xdr:to>
      <xdr:col>18</xdr:col>
      <xdr:colOff>371475</xdr:colOff>
      <xdr:row>4</xdr:row>
      <xdr:rowOff>0</xdr:rowOff>
    </xdr:to>
    <xdr:pic>
      <xdr:nvPicPr>
        <xdr:cNvPr id="17557" name="Pictur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5950" y="19050"/>
          <a:ext cx="361950" cy="1714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27</xdr:col>
      <xdr:colOff>0</xdr:colOff>
      <xdr:row>3</xdr:row>
      <xdr:rowOff>19050</xdr:rowOff>
    </xdr:from>
    <xdr:to>
      <xdr:col>27</xdr:col>
      <xdr:colOff>361950</xdr:colOff>
      <xdr:row>4</xdr:row>
      <xdr:rowOff>0</xdr:rowOff>
    </xdr:to>
    <xdr:pic>
      <xdr:nvPicPr>
        <xdr:cNvPr id="17558" name="Picture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16725" y="19050"/>
          <a:ext cx="361950" cy="1714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36</xdr:col>
      <xdr:colOff>9525</xdr:colOff>
      <xdr:row>3</xdr:row>
      <xdr:rowOff>19050</xdr:rowOff>
    </xdr:from>
    <xdr:to>
      <xdr:col>36</xdr:col>
      <xdr:colOff>371475</xdr:colOff>
      <xdr:row>4</xdr:row>
      <xdr:rowOff>0</xdr:rowOff>
    </xdr:to>
    <xdr:pic>
      <xdr:nvPicPr>
        <xdr:cNvPr id="17559" name="Pictur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36550" y="19050"/>
          <a:ext cx="361950" cy="1714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45</xdr:col>
      <xdr:colOff>9525</xdr:colOff>
      <xdr:row>3</xdr:row>
      <xdr:rowOff>9525</xdr:rowOff>
    </xdr:from>
    <xdr:to>
      <xdr:col>45</xdr:col>
      <xdr:colOff>371475</xdr:colOff>
      <xdr:row>3</xdr:row>
      <xdr:rowOff>180975</xdr:rowOff>
    </xdr:to>
    <xdr:pic>
      <xdr:nvPicPr>
        <xdr:cNvPr id="17560"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46850" y="9525"/>
          <a:ext cx="361950" cy="1714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0</xdr:colOff>
      <xdr:row>4</xdr:row>
      <xdr:rowOff>9525</xdr:rowOff>
    </xdr:from>
    <xdr:to>
      <xdr:col>12</xdr:col>
      <xdr:colOff>257175</xdr:colOff>
      <xdr:row>5</xdr:row>
      <xdr:rowOff>95250</xdr:rowOff>
    </xdr:to>
    <xdr:sp macro="" textlink="">
      <xdr:nvSpPr>
        <xdr:cNvPr id="1042" name="Rectangle 18"/>
        <xdr:cNvSpPr>
          <a:spLocks noChangeArrowheads="1"/>
        </xdr:cNvSpPr>
      </xdr:nvSpPr>
      <xdr:spPr bwMode="auto">
        <a:xfrm>
          <a:off x="3724275" y="209550"/>
          <a:ext cx="5038725" cy="276225"/>
        </a:xfrm>
        <a:prstGeom prst="rect">
          <a:avLst/>
        </a:prstGeom>
        <a:solidFill>
          <a:srgbClr val="000000"/>
        </a:solidFill>
        <a:ln w="9525">
          <a:solidFill>
            <a:srgbClr val="000000"/>
          </a:solidFill>
          <a:miter lim="800000"/>
          <a:headEnd/>
          <a:tailEnd/>
        </a:ln>
      </xdr:spPr>
      <xdr:txBody>
        <a:bodyPr vertOverflow="clip" wrap="square" lIns="27432" tIns="22860" rIns="0" bIns="0" anchor="t" upright="1"/>
        <a:lstStyle/>
        <a:p>
          <a:pPr algn="l" rtl="0">
            <a:defRPr sz="1000"/>
          </a:pPr>
          <a:r>
            <a:rPr lang="en-US" sz="800" b="1" i="0" u="none" strike="noStrike" baseline="0">
              <a:solidFill>
                <a:srgbClr val="FFFFFF"/>
              </a:solidFill>
              <a:latin typeface="Arial"/>
              <a:cs typeface="Arial"/>
            </a:rPr>
            <a:t>Due to an error made in CIS II, the values for June 2003 are exactly the same as May 2003 and April 2006 is the same as March 2006 (with the exception of residential in the Eastern Division)</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5"/>
  <sheetViews>
    <sheetView showGridLines="0" tabSelected="1" workbookViewId="0">
      <selection sqref="A1:A2"/>
    </sheetView>
  </sheetViews>
  <sheetFormatPr defaultColWidth="9.109375" defaultRowHeight="13.2" x14ac:dyDescent="0.25"/>
  <cols>
    <col min="1" max="1" width="11.33203125" style="19" customWidth="1"/>
    <col min="2" max="16384" width="9.109375" style="19"/>
  </cols>
  <sheetData>
    <row r="1" spans="1:11" s="96" customFormat="1" x14ac:dyDescent="0.25">
      <c r="A1" s="97" t="s">
        <v>543</v>
      </c>
    </row>
    <row r="2" spans="1:11" s="96" customFormat="1" x14ac:dyDescent="0.25">
      <c r="A2" s="97" t="s">
        <v>544</v>
      </c>
    </row>
    <row r="3" spans="1:11" s="96" customFormat="1" x14ac:dyDescent="0.25"/>
    <row r="4" spans="1:11" x14ac:dyDescent="0.25">
      <c r="A4" s="29" t="s">
        <v>80</v>
      </c>
      <c r="B4" s="29"/>
      <c r="C4" s="29"/>
      <c r="D4" s="29"/>
      <c r="E4" s="29"/>
      <c r="F4" s="29"/>
      <c r="G4" s="29"/>
      <c r="H4" s="29"/>
      <c r="I4" s="29"/>
      <c r="J4" s="29"/>
    </row>
    <row r="5" spans="1:11" x14ac:dyDescent="0.25">
      <c r="A5" s="29" t="s">
        <v>56</v>
      </c>
      <c r="B5" s="29"/>
      <c r="C5" s="29"/>
      <c r="D5" s="29"/>
      <c r="E5" s="29"/>
      <c r="F5" s="29"/>
      <c r="G5" s="29"/>
      <c r="H5" s="29"/>
      <c r="I5" s="29"/>
      <c r="J5" s="29"/>
    </row>
    <row r="6" spans="1:11" x14ac:dyDescent="0.25">
      <c r="A6" s="29" t="s">
        <v>57</v>
      </c>
      <c r="B6" s="29"/>
      <c r="C6" s="29"/>
      <c r="D6" s="29"/>
      <c r="E6" s="29"/>
      <c r="F6" s="29"/>
      <c r="G6" s="29"/>
      <c r="H6" s="29"/>
      <c r="I6" s="29"/>
      <c r="J6" s="29"/>
    </row>
    <row r="7" spans="1:11" x14ac:dyDescent="0.25">
      <c r="A7" s="29"/>
      <c r="B7" s="29"/>
      <c r="C7" s="29"/>
      <c r="D7" s="29"/>
      <c r="E7" s="29"/>
      <c r="F7" s="29"/>
      <c r="G7" s="29"/>
      <c r="H7" s="29"/>
      <c r="I7" s="29"/>
      <c r="J7" s="29"/>
    </row>
    <row r="8" spans="1:11" x14ac:dyDescent="0.25">
      <c r="A8" s="30" t="s">
        <v>58</v>
      </c>
      <c r="B8" s="31" t="s">
        <v>78</v>
      </c>
      <c r="C8" s="32"/>
      <c r="D8" s="32"/>
      <c r="E8" s="32"/>
      <c r="F8" s="33"/>
      <c r="G8" s="30" t="s">
        <v>59</v>
      </c>
      <c r="H8" s="31" t="s">
        <v>79</v>
      </c>
      <c r="I8" s="32"/>
      <c r="J8" s="32"/>
      <c r="K8" s="32"/>
    </row>
    <row r="9" spans="1:11" x14ac:dyDescent="0.25">
      <c r="A9" s="34"/>
      <c r="B9" s="35" t="s">
        <v>60</v>
      </c>
      <c r="C9" s="36"/>
      <c r="D9" s="37"/>
      <c r="E9" s="37"/>
      <c r="F9" s="33"/>
      <c r="G9" s="23"/>
      <c r="H9" s="35" t="s">
        <v>61</v>
      </c>
      <c r="I9" s="15"/>
    </row>
    <row r="10" spans="1:11" x14ac:dyDescent="0.25">
      <c r="A10" s="34"/>
      <c r="B10" s="38" t="s">
        <v>62</v>
      </c>
      <c r="C10" s="37"/>
      <c r="D10" s="37"/>
      <c r="E10" s="37"/>
      <c r="F10" s="33"/>
      <c r="G10" s="23"/>
      <c r="H10" s="38" t="s">
        <v>63</v>
      </c>
    </row>
    <row r="11" spans="1:11" x14ac:dyDescent="0.25">
      <c r="A11"/>
      <c r="B11" s="38" t="s">
        <v>64</v>
      </c>
      <c r="C11"/>
      <c r="D11"/>
      <c r="E11"/>
      <c r="H11" s="38" t="s">
        <v>65</v>
      </c>
    </row>
    <row r="12" spans="1:11" x14ac:dyDescent="0.25">
      <c r="A12" s="23"/>
      <c r="B12" s="38" t="s">
        <v>66</v>
      </c>
      <c r="C12" s="38"/>
      <c r="H12" s="38" t="s">
        <v>67</v>
      </c>
    </row>
    <row r="13" spans="1:11" x14ac:dyDescent="0.25">
      <c r="A13" s="23"/>
      <c r="B13" s="38" t="s">
        <v>68</v>
      </c>
      <c r="H13" s="38" t="s">
        <v>69</v>
      </c>
    </row>
    <row r="14" spans="1:11" x14ac:dyDescent="0.25">
      <c r="B14" s="38" t="s">
        <v>70</v>
      </c>
      <c r="H14" s="38" t="s">
        <v>71</v>
      </c>
    </row>
    <row r="15" spans="1:11" x14ac:dyDescent="0.25">
      <c r="B15" s="38" t="s">
        <v>72</v>
      </c>
      <c r="H15" s="38" t="s">
        <v>73</v>
      </c>
    </row>
    <row r="16" spans="1:11" x14ac:dyDescent="0.25">
      <c r="B16" s="39"/>
      <c r="H16" s="38" t="s">
        <v>74</v>
      </c>
    </row>
    <row r="17" spans="1:11" x14ac:dyDescent="0.25">
      <c r="A17" s="30" t="s">
        <v>75</v>
      </c>
      <c r="B17" s="31" t="s">
        <v>79</v>
      </c>
      <c r="C17" s="32"/>
      <c r="D17" s="32"/>
      <c r="E17" s="32"/>
      <c r="H17" s="38" t="s">
        <v>76</v>
      </c>
    </row>
    <row r="18" spans="1:11" x14ac:dyDescent="0.25">
      <c r="A18" s="34"/>
      <c r="B18" s="35" t="s">
        <v>60</v>
      </c>
      <c r="C18" s="36"/>
      <c r="D18" s="37"/>
      <c r="E18" s="37"/>
      <c r="H18"/>
    </row>
    <row r="19" spans="1:11" x14ac:dyDescent="0.25">
      <c r="B19" s="38" t="s">
        <v>63</v>
      </c>
      <c r="G19" s="30" t="s">
        <v>77</v>
      </c>
      <c r="H19" s="31" t="s">
        <v>78</v>
      </c>
      <c r="I19" s="32"/>
      <c r="J19" s="32"/>
      <c r="K19" s="32"/>
    </row>
    <row r="20" spans="1:11" x14ac:dyDescent="0.25">
      <c r="B20" s="38" t="s">
        <v>65</v>
      </c>
      <c r="G20" s="34"/>
      <c r="H20" s="35" t="s">
        <v>61</v>
      </c>
      <c r="I20" s="36"/>
      <c r="J20" s="37"/>
      <c r="K20" s="37"/>
    </row>
    <row r="21" spans="1:11" x14ac:dyDescent="0.25">
      <c r="B21" s="38" t="s">
        <v>67</v>
      </c>
      <c r="H21" s="38" t="s">
        <v>62</v>
      </c>
    </row>
    <row r="22" spans="1:11" x14ac:dyDescent="0.25">
      <c r="B22" s="38" t="s">
        <v>69</v>
      </c>
      <c r="H22" s="38" t="s">
        <v>64</v>
      </c>
    </row>
    <row r="23" spans="1:11" x14ac:dyDescent="0.25">
      <c r="B23" s="38" t="s">
        <v>71</v>
      </c>
      <c r="H23" s="38" t="s">
        <v>66</v>
      </c>
    </row>
    <row r="24" spans="1:11" x14ac:dyDescent="0.25">
      <c r="A24"/>
      <c r="B24" s="38" t="s">
        <v>73</v>
      </c>
      <c r="H24" s="38" t="s">
        <v>68</v>
      </c>
    </row>
    <row r="25" spans="1:11" x14ac:dyDescent="0.25">
      <c r="B25" s="38" t="s">
        <v>74</v>
      </c>
      <c r="C25"/>
      <c r="D25"/>
      <c r="E25"/>
      <c r="H25" s="38" t="s">
        <v>70</v>
      </c>
    </row>
    <row r="26" spans="1:11" x14ac:dyDescent="0.25">
      <c r="B26" s="38" t="s">
        <v>76</v>
      </c>
      <c r="C26"/>
      <c r="D26"/>
      <c r="E26"/>
      <c r="H26" s="38" t="s">
        <v>72</v>
      </c>
    </row>
    <row r="27" spans="1:11" x14ac:dyDescent="0.25">
      <c r="A27" s="34"/>
      <c r="B27" s="37"/>
      <c r="C27" s="40"/>
      <c r="D27" s="40"/>
      <c r="E27" s="40"/>
      <c r="F27" s="40"/>
      <c r="G27" s="40"/>
      <c r="H27" s="41"/>
      <c r="I27" s="40"/>
      <c r="J27" s="40"/>
      <c r="K27" s="40"/>
    </row>
    <row r="28" spans="1:11" x14ac:dyDescent="0.25">
      <c r="A28" s="40"/>
      <c r="B28" s="42"/>
      <c r="C28" s="40"/>
      <c r="D28" s="40"/>
      <c r="E28" s="40"/>
      <c r="F28" s="40"/>
      <c r="G28" s="40"/>
      <c r="H28" s="41"/>
      <c r="I28" s="40"/>
      <c r="J28" s="40"/>
      <c r="K28" s="40"/>
    </row>
    <row r="29" spans="1:11" x14ac:dyDescent="0.25">
      <c r="A29" s="40"/>
      <c r="B29" s="41"/>
      <c r="C29" s="40"/>
      <c r="D29" s="40"/>
      <c r="E29" s="40"/>
      <c r="F29" s="40"/>
      <c r="G29" s="34"/>
      <c r="H29" s="39"/>
      <c r="I29" s="37"/>
      <c r="J29" s="40"/>
      <c r="K29" s="40"/>
    </row>
    <row r="30" spans="1:11" x14ac:dyDescent="0.25">
      <c r="A30" s="40"/>
      <c r="B30" s="41"/>
      <c r="C30" s="40"/>
      <c r="D30" s="40"/>
      <c r="E30" s="40"/>
      <c r="F30" s="40"/>
      <c r="G30" s="43"/>
      <c r="H30" s="42"/>
      <c r="I30" s="40"/>
      <c r="J30" s="40"/>
      <c r="K30" s="40"/>
    </row>
    <row r="31" spans="1:11" x14ac:dyDescent="0.25">
      <c r="A31" s="40"/>
      <c r="B31" s="41"/>
      <c r="C31" s="40"/>
      <c r="D31" s="40"/>
      <c r="E31" s="40"/>
      <c r="F31" s="40"/>
      <c r="G31" s="43"/>
      <c r="H31" s="41"/>
      <c r="I31" s="40"/>
      <c r="J31" s="40"/>
      <c r="K31" s="40"/>
    </row>
    <row r="32" spans="1:11" x14ac:dyDescent="0.25">
      <c r="A32" s="40"/>
      <c r="B32" s="37"/>
      <c r="C32" s="40"/>
      <c r="D32" s="40"/>
      <c r="E32" s="40"/>
      <c r="F32" s="40"/>
      <c r="G32" s="40"/>
      <c r="H32" s="41"/>
      <c r="I32" s="40"/>
      <c r="J32" s="40"/>
      <c r="K32" s="40"/>
    </row>
    <row r="33" spans="1:11" x14ac:dyDescent="0.25">
      <c r="A33" s="40"/>
      <c r="B33" s="42"/>
      <c r="C33" s="40"/>
      <c r="D33" s="40"/>
      <c r="E33" s="40"/>
      <c r="F33" s="40"/>
      <c r="G33" s="40"/>
      <c r="H33" s="41"/>
      <c r="I33" s="40"/>
      <c r="J33" s="40"/>
      <c r="K33" s="40"/>
    </row>
    <row r="34" spans="1:11" x14ac:dyDescent="0.25">
      <c r="A34" s="40"/>
      <c r="B34" s="41"/>
      <c r="C34" s="40"/>
      <c r="D34" s="40"/>
      <c r="E34" s="40"/>
      <c r="F34" s="40"/>
      <c r="G34" s="40"/>
      <c r="H34" s="41"/>
      <c r="I34" s="40"/>
      <c r="J34" s="40"/>
      <c r="K34" s="40"/>
    </row>
    <row r="35" spans="1:11" x14ac:dyDescent="0.25">
      <c r="A35" s="40"/>
      <c r="B35" s="41"/>
      <c r="C35" s="40"/>
      <c r="D35" s="40"/>
      <c r="E35" s="40"/>
      <c r="F35" s="40"/>
      <c r="G35" s="40"/>
      <c r="H35" s="41"/>
      <c r="I35" s="40"/>
      <c r="J35" s="40"/>
      <c r="K35" s="40"/>
    </row>
    <row r="36" spans="1:11" x14ac:dyDescent="0.25">
      <c r="A36" s="40"/>
      <c r="B36" s="41"/>
      <c r="C36" s="40"/>
      <c r="D36" s="40"/>
      <c r="E36" s="40"/>
      <c r="F36" s="40"/>
      <c r="G36" s="40"/>
      <c r="H36" s="41"/>
      <c r="I36" s="40"/>
      <c r="J36" s="40"/>
      <c r="K36" s="40"/>
    </row>
    <row r="37" spans="1:11" x14ac:dyDescent="0.25">
      <c r="A37" s="40"/>
      <c r="B37" s="41"/>
      <c r="C37" s="40"/>
      <c r="D37" s="40"/>
      <c r="E37" s="40"/>
      <c r="F37" s="40"/>
      <c r="G37" s="40"/>
      <c r="H37" s="41"/>
      <c r="I37" s="40"/>
      <c r="J37" s="40"/>
      <c r="K37" s="40"/>
    </row>
    <row r="38" spans="1:11" x14ac:dyDescent="0.25">
      <c r="A38" s="40"/>
      <c r="B38" s="41"/>
      <c r="C38" s="40"/>
      <c r="D38" s="40"/>
      <c r="E38" s="40"/>
      <c r="F38" s="40"/>
      <c r="G38" s="40"/>
      <c r="H38" s="41"/>
      <c r="I38" s="40"/>
      <c r="J38" s="40"/>
      <c r="K38" s="40"/>
    </row>
    <row r="39" spans="1:11" x14ac:dyDescent="0.25">
      <c r="A39" s="40"/>
      <c r="B39" s="42"/>
      <c r="C39" s="40"/>
      <c r="D39" s="40"/>
      <c r="E39" s="40"/>
      <c r="F39" s="40"/>
      <c r="G39" s="40"/>
      <c r="H39" s="42"/>
      <c r="I39" s="40"/>
      <c r="J39" s="40"/>
      <c r="K39" s="40"/>
    </row>
    <row r="40" spans="1:11" x14ac:dyDescent="0.25">
      <c r="A40" s="40"/>
      <c r="B40" s="41"/>
      <c r="C40" s="40"/>
      <c r="D40" s="40"/>
      <c r="E40" s="40"/>
      <c r="F40" s="40"/>
      <c r="G40" s="40"/>
      <c r="H40" s="41"/>
      <c r="I40" s="40"/>
      <c r="J40" s="40"/>
      <c r="K40" s="40"/>
    </row>
    <row r="41" spans="1:11" x14ac:dyDescent="0.25">
      <c r="A41" s="40"/>
      <c r="B41" s="41"/>
      <c r="C41" s="40"/>
      <c r="D41" s="40"/>
      <c r="E41" s="40"/>
      <c r="F41" s="40"/>
      <c r="G41" s="40"/>
      <c r="H41" s="41"/>
      <c r="I41" s="40"/>
      <c r="J41" s="40"/>
      <c r="K41" s="40"/>
    </row>
    <row r="42" spans="1:11" x14ac:dyDescent="0.25">
      <c r="A42" s="40"/>
      <c r="B42" s="41"/>
      <c r="C42" s="40"/>
      <c r="D42" s="40"/>
      <c r="E42" s="40"/>
      <c r="F42" s="40"/>
      <c r="G42" s="40"/>
      <c r="H42" s="41"/>
      <c r="I42" s="40"/>
      <c r="J42" s="40"/>
      <c r="K42" s="40"/>
    </row>
    <row r="43" spans="1:11" x14ac:dyDescent="0.25">
      <c r="A43" s="40"/>
      <c r="B43" s="41"/>
      <c r="C43" s="40"/>
      <c r="D43" s="40"/>
      <c r="E43" s="40"/>
      <c r="F43" s="40"/>
      <c r="G43" s="40"/>
      <c r="H43" s="41"/>
      <c r="I43" s="40"/>
      <c r="J43" s="40"/>
      <c r="K43" s="40"/>
    </row>
    <row r="44" spans="1:11" x14ac:dyDescent="0.25">
      <c r="A44" s="40"/>
      <c r="B44" s="41"/>
      <c r="C44" s="40"/>
      <c r="D44" s="40"/>
      <c r="E44" s="40"/>
      <c r="F44" s="40"/>
      <c r="G44" s="40"/>
      <c r="H44" s="40"/>
      <c r="I44" s="40"/>
      <c r="J44" s="40"/>
      <c r="K44" s="40"/>
    </row>
    <row r="45" spans="1:11" x14ac:dyDescent="0.25">
      <c r="A45" s="40"/>
      <c r="B45" s="41"/>
      <c r="C45" s="40"/>
      <c r="D45" s="40"/>
      <c r="E45" s="40"/>
      <c r="F45" s="40"/>
      <c r="G45" s="40"/>
      <c r="H45" s="40"/>
      <c r="I45" s="40"/>
      <c r="J45" s="40"/>
      <c r="K45" s="40"/>
    </row>
    <row r="46" spans="1:11" x14ac:dyDescent="0.25">
      <c r="A46" s="40"/>
      <c r="B46" s="41"/>
      <c r="C46" s="40"/>
      <c r="D46" s="40"/>
      <c r="E46" s="40"/>
      <c r="F46" s="40"/>
      <c r="G46" s="40"/>
      <c r="H46" s="40"/>
      <c r="I46" s="40"/>
      <c r="J46" s="40"/>
      <c r="K46" s="40"/>
    </row>
    <row r="47" spans="1:11" x14ac:dyDescent="0.25">
      <c r="A47" s="40"/>
      <c r="B47" s="40"/>
      <c r="C47" s="40"/>
      <c r="D47" s="40"/>
      <c r="E47" s="40"/>
      <c r="F47" s="40"/>
      <c r="G47" s="40"/>
      <c r="H47" s="40"/>
      <c r="I47" s="40"/>
      <c r="J47" s="40"/>
      <c r="K47" s="40"/>
    </row>
    <row r="48" spans="1:11" x14ac:dyDescent="0.25">
      <c r="A48" s="40"/>
      <c r="B48" s="40"/>
      <c r="C48" s="40"/>
      <c r="D48" s="40"/>
      <c r="E48" s="40"/>
      <c r="F48" s="40"/>
      <c r="G48" s="40"/>
      <c r="H48" s="40"/>
      <c r="I48" s="40"/>
      <c r="J48" s="40"/>
      <c r="K48" s="40"/>
    </row>
    <row r="49" spans="1:11" x14ac:dyDescent="0.25">
      <c r="A49" s="40"/>
      <c r="B49" s="40"/>
      <c r="C49" s="40"/>
      <c r="D49" s="40"/>
      <c r="E49" s="40"/>
      <c r="F49" s="40"/>
      <c r="G49" s="40"/>
      <c r="H49" s="40"/>
      <c r="I49" s="40"/>
      <c r="J49" s="40"/>
      <c r="K49" s="40"/>
    </row>
    <row r="50" spans="1:11" x14ac:dyDescent="0.25">
      <c r="A50" s="40"/>
      <c r="B50" s="40"/>
      <c r="C50" s="40"/>
      <c r="D50" s="40"/>
      <c r="E50" s="40"/>
      <c r="F50" s="40"/>
      <c r="G50" s="40"/>
      <c r="H50" s="40"/>
      <c r="I50" s="40"/>
      <c r="J50" s="40"/>
      <c r="K50" s="40"/>
    </row>
    <row r="51" spans="1:11" x14ac:dyDescent="0.25">
      <c r="A51" s="40"/>
      <c r="B51" s="40"/>
      <c r="C51" s="40"/>
      <c r="D51" s="40"/>
      <c r="E51" s="40"/>
      <c r="F51" s="40"/>
      <c r="G51" s="40"/>
      <c r="H51" s="40"/>
      <c r="I51" s="40"/>
      <c r="J51" s="40"/>
      <c r="K51" s="40"/>
    </row>
    <row r="52" spans="1:11" x14ac:dyDescent="0.25">
      <c r="A52" s="40"/>
      <c r="B52" s="40"/>
      <c r="C52" s="40"/>
      <c r="D52" s="40"/>
      <c r="E52" s="40"/>
      <c r="F52" s="40"/>
      <c r="G52" s="40"/>
      <c r="H52" s="40"/>
      <c r="I52" s="40"/>
      <c r="J52" s="40"/>
      <c r="K52" s="40"/>
    </row>
    <row r="53" spans="1:11" ht="12.75" x14ac:dyDescent="0.2">
      <c r="A53" s="40"/>
      <c r="B53" s="40"/>
      <c r="C53" s="40"/>
      <c r="D53" s="40"/>
      <c r="E53" s="40"/>
      <c r="F53" s="40"/>
      <c r="G53" s="40"/>
      <c r="H53" s="40"/>
      <c r="I53" s="40"/>
      <c r="J53" s="40"/>
      <c r="K53" s="40"/>
    </row>
    <row r="54" spans="1:11" ht="12.75" x14ac:dyDescent="0.2">
      <c r="A54" s="40"/>
      <c r="B54" s="40"/>
      <c r="C54" s="40"/>
      <c r="D54" s="40"/>
      <c r="E54" s="40"/>
      <c r="F54" s="40"/>
      <c r="G54" s="40"/>
      <c r="H54" s="40"/>
      <c r="I54" s="40"/>
      <c r="J54" s="40"/>
      <c r="K54" s="40"/>
    </row>
    <row r="55" spans="1:11" x14ac:dyDescent="0.25">
      <c r="A55" s="40"/>
      <c r="B55" s="40"/>
      <c r="C55" s="40"/>
      <c r="D55" s="40"/>
      <c r="E55" s="40"/>
      <c r="F55" s="40"/>
      <c r="G55" s="40"/>
      <c r="H55" s="40"/>
      <c r="I55" s="40"/>
      <c r="J55" s="40"/>
      <c r="K55" s="40"/>
    </row>
  </sheetData>
  <phoneticPr fontId="0" type="noConversion"/>
  <printOptions gridLinesSet="0"/>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651"/>
  <sheetViews>
    <sheetView zoomScaleNormal="100" workbookViewId="0">
      <pane xSplit="1" ySplit="7" topLeftCell="B8" activePane="bottomRight" state="frozen"/>
      <selection activeCell="A484" sqref="A484:IV484"/>
      <selection pane="topRight" activeCell="A484" sqref="A484:IV484"/>
      <selection pane="bottomLeft" activeCell="A484" sqref="A484:IV484"/>
      <selection pane="bottomRight" sqref="A1:A2"/>
    </sheetView>
  </sheetViews>
  <sheetFormatPr defaultRowHeight="13.2" x14ac:dyDescent="0.25"/>
  <cols>
    <col min="1" max="1" width="19" bestFit="1" customWidth="1"/>
    <col min="2" max="2" width="11.109375" bestFit="1" customWidth="1"/>
    <col min="3" max="3" width="12" bestFit="1" customWidth="1"/>
    <col min="4" max="9" width="10.6640625" customWidth="1"/>
    <col min="10" max="10" width="5.6640625" customWidth="1"/>
    <col min="11" max="11" width="11.109375" bestFit="1" customWidth="1"/>
    <col min="12" max="12" width="12" bestFit="1" customWidth="1"/>
    <col min="13" max="18" width="10.6640625" customWidth="1"/>
    <col min="19" max="19" width="5.6640625" customWidth="1"/>
    <col min="20" max="20" width="11.109375" bestFit="1" customWidth="1"/>
    <col min="21" max="21" width="12" bestFit="1" customWidth="1"/>
    <col min="22" max="27" width="10.6640625" customWidth="1"/>
    <col min="28" max="28" width="5.6640625" customWidth="1"/>
    <col min="29" max="29" width="11.109375" bestFit="1" customWidth="1"/>
    <col min="30" max="30" width="12" bestFit="1" customWidth="1"/>
    <col min="31" max="36" width="10.6640625" customWidth="1"/>
    <col min="37" max="37" width="5.6640625" customWidth="1"/>
    <col min="38" max="38" width="11.109375" bestFit="1" customWidth="1"/>
    <col min="39" max="39" width="12" bestFit="1" customWidth="1"/>
    <col min="40" max="45" width="10.6640625" customWidth="1"/>
    <col min="46" max="46" width="5.6640625" customWidth="1"/>
    <col min="47" max="47" width="13.44140625" bestFit="1" customWidth="1"/>
    <col min="48" max="48" width="12" bestFit="1" customWidth="1"/>
    <col min="49" max="54" width="10.6640625" customWidth="1"/>
    <col min="55" max="55" width="12.5546875" customWidth="1"/>
    <col min="56" max="56" width="12.5546875" bestFit="1" customWidth="1"/>
    <col min="57" max="57" width="12.88671875" bestFit="1" customWidth="1"/>
    <col min="58" max="58" width="12.5546875" bestFit="1" customWidth="1"/>
    <col min="59" max="60" width="13.33203125" bestFit="1" customWidth="1"/>
    <col min="64" max="64" width="18.88671875" bestFit="1" customWidth="1"/>
  </cols>
  <sheetData>
    <row r="1" spans="1:64" x14ac:dyDescent="0.25">
      <c r="A1" s="97" t="s">
        <v>545</v>
      </c>
    </row>
    <row r="2" spans="1:64" x14ac:dyDescent="0.25">
      <c r="A2" s="97" t="s">
        <v>544</v>
      </c>
    </row>
    <row r="4" spans="1:64" ht="14.4" thickBot="1" x14ac:dyDescent="0.3">
      <c r="B4" s="3" t="s">
        <v>0</v>
      </c>
      <c r="C4" s="4"/>
      <c r="D4" s="4"/>
      <c r="E4" s="4"/>
      <c r="F4" s="4"/>
      <c r="G4" s="4"/>
      <c r="H4" s="4"/>
      <c r="I4" s="4"/>
      <c r="J4" s="2"/>
      <c r="K4" s="3" t="s">
        <v>1</v>
      </c>
      <c r="L4" s="4"/>
      <c r="M4" s="4"/>
      <c r="N4" s="4"/>
      <c r="O4" s="4"/>
      <c r="P4" s="4"/>
      <c r="Q4" s="4"/>
      <c r="R4" s="4"/>
      <c r="T4" s="3" t="s">
        <v>2</v>
      </c>
      <c r="U4" s="4"/>
      <c r="V4" s="4"/>
      <c r="W4" s="4"/>
      <c r="X4" s="4"/>
      <c r="Y4" s="4"/>
      <c r="Z4" s="4"/>
      <c r="AA4" s="4"/>
      <c r="AC4" s="3" t="s">
        <v>3</v>
      </c>
      <c r="AD4" s="4"/>
      <c r="AE4" s="4"/>
      <c r="AF4" s="4"/>
      <c r="AG4" s="4"/>
      <c r="AH4" s="4"/>
      <c r="AI4" s="4"/>
      <c r="AJ4" s="4"/>
      <c r="AL4" s="3" t="s">
        <v>4</v>
      </c>
      <c r="AM4" s="4"/>
      <c r="AN4" s="4"/>
      <c r="AO4" s="4"/>
      <c r="AP4" s="4"/>
      <c r="AQ4" s="4"/>
      <c r="AR4" s="4"/>
      <c r="AS4" s="4"/>
      <c r="AU4" s="3" t="s">
        <v>5</v>
      </c>
      <c r="AV4" s="4"/>
      <c r="AW4" s="4"/>
      <c r="AX4" s="4"/>
      <c r="AY4" s="4"/>
      <c r="AZ4" s="4"/>
      <c r="BA4" s="4"/>
      <c r="BB4" s="4"/>
    </row>
    <row r="5" spans="1:64" ht="13.8" x14ac:dyDescent="0.25">
      <c r="B5" s="5"/>
      <c r="C5" s="6"/>
      <c r="D5" s="6"/>
      <c r="E5" s="6"/>
      <c r="F5" s="6"/>
      <c r="G5" s="6"/>
      <c r="H5" s="6"/>
      <c r="I5" s="6"/>
      <c r="J5" s="2"/>
      <c r="K5" s="5"/>
      <c r="L5" s="6"/>
      <c r="M5" s="6"/>
      <c r="N5" s="6"/>
      <c r="O5" s="6"/>
      <c r="P5" s="6"/>
      <c r="Q5" s="6"/>
      <c r="R5" s="6"/>
      <c r="T5" s="5"/>
      <c r="U5" s="6"/>
      <c r="V5" s="6"/>
      <c r="W5" s="6"/>
      <c r="X5" s="6"/>
      <c r="Y5" s="6"/>
      <c r="Z5" s="6"/>
      <c r="AA5" s="6"/>
      <c r="AC5" s="5"/>
      <c r="AD5" s="6"/>
      <c r="AE5" s="6"/>
      <c r="AF5" s="6"/>
      <c r="AG5" s="6"/>
      <c r="AH5" s="6"/>
      <c r="AI5" s="6"/>
      <c r="AJ5" s="6"/>
      <c r="AL5" s="5"/>
      <c r="AM5" s="6"/>
      <c r="AN5" s="6"/>
      <c r="AO5" s="6"/>
      <c r="AP5" s="6"/>
      <c r="AQ5" s="6"/>
      <c r="AR5" s="6"/>
      <c r="AS5" s="6"/>
      <c r="AU5" s="5"/>
      <c r="AV5" s="6"/>
      <c r="AW5" s="6"/>
      <c r="AX5" s="6"/>
      <c r="AY5" s="6"/>
      <c r="AZ5" s="6"/>
      <c r="BA5" s="6"/>
      <c r="BB5" s="6"/>
      <c r="BC5" s="45"/>
      <c r="BD5" s="45"/>
      <c r="BG5" s="45" t="s">
        <v>509</v>
      </c>
      <c r="BH5" s="45" t="s">
        <v>509</v>
      </c>
      <c r="BI5" t="s">
        <v>510</v>
      </c>
    </row>
    <row r="6" spans="1:64" x14ac:dyDescent="0.25">
      <c r="B6" s="9"/>
      <c r="C6" s="9"/>
      <c r="D6" s="9"/>
      <c r="E6" s="9" t="s">
        <v>6</v>
      </c>
      <c r="F6" s="9"/>
      <c r="G6" s="9"/>
      <c r="H6" s="9"/>
      <c r="I6" s="9"/>
      <c r="K6" s="9"/>
      <c r="L6" s="9"/>
      <c r="M6" s="9"/>
      <c r="N6" s="9" t="s">
        <v>6</v>
      </c>
      <c r="O6" s="9"/>
      <c r="P6" s="9"/>
      <c r="Q6" s="9"/>
      <c r="R6" s="9"/>
      <c r="T6" s="9"/>
      <c r="U6" s="9"/>
      <c r="V6" s="9"/>
      <c r="W6" s="9" t="s">
        <v>6</v>
      </c>
      <c r="X6" s="9"/>
      <c r="Y6" s="9"/>
      <c r="Z6" s="9"/>
      <c r="AA6" s="9"/>
      <c r="AC6" s="9"/>
      <c r="AD6" s="9"/>
      <c r="AE6" s="9"/>
      <c r="AF6" s="9" t="s">
        <v>6</v>
      </c>
      <c r="AG6" s="9"/>
      <c r="AH6" s="9"/>
      <c r="AI6" s="9"/>
      <c r="AJ6" s="9"/>
      <c r="AL6" s="9"/>
      <c r="AM6" s="9"/>
      <c r="AN6" s="9"/>
      <c r="AO6" s="9" t="s">
        <v>6</v>
      </c>
      <c r="AP6" s="9"/>
      <c r="AQ6" s="9"/>
      <c r="AR6" s="9"/>
      <c r="AS6" s="9"/>
      <c r="AU6" s="9"/>
      <c r="AV6" s="9"/>
      <c r="AW6" s="9"/>
      <c r="AX6" s="9" t="s">
        <v>6</v>
      </c>
      <c r="AY6" s="9"/>
      <c r="AZ6" s="9"/>
      <c r="BA6" s="9"/>
      <c r="BB6" s="9"/>
      <c r="BC6" s="45"/>
      <c r="BD6" s="45" t="s">
        <v>494</v>
      </c>
      <c r="BF6" s="45" t="s">
        <v>507</v>
      </c>
      <c r="BG6" s="45" t="s">
        <v>494</v>
      </c>
      <c r="BH6" s="45" t="s">
        <v>507</v>
      </c>
      <c r="BI6" s="45" t="s">
        <v>511</v>
      </c>
    </row>
    <row r="7" spans="1:64" x14ac:dyDescent="0.25">
      <c r="A7" s="7" t="s">
        <v>7</v>
      </c>
      <c r="B7" s="9" t="s">
        <v>8</v>
      </c>
      <c r="C7" s="9" t="s">
        <v>9</v>
      </c>
      <c r="D7" s="9" t="s">
        <v>10</v>
      </c>
      <c r="E7" s="9" t="s">
        <v>11</v>
      </c>
      <c r="F7" s="9" t="s">
        <v>12</v>
      </c>
      <c r="G7" s="9" t="s">
        <v>13</v>
      </c>
      <c r="H7" s="9" t="s">
        <v>14</v>
      </c>
      <c r="I7" s="11" t="s">
        <v>15</v>
      </c>
      <c r="K7" s="9" t="s">
        <v>8</v>
      </c>
      <c r="L7" s="9" t="s">
        <v>9</v>
      </c>
      <c r="M7" s="9" t="s">
        <v>10</v>
      </c>
      <c r="N7" s="9" t="s">
        <v>11</v>
      </c>
      <c r="O7" s="9" t="s">
        <v>12</v>
      </c>
      <c r="P7" s="9" t="s">
        <v>13</v>
      </c>
      <c r="Q7" s="9" t="s">
        <v>14</v>
      </c>
      <c r="R7" s="11" t="s">
        <v>15</v>
      </c>
      <c r="T7" s="9" t="s">
        <v>8</v>
      </c>
      <c r="U7" s="9" t="s">
        <v>9</v>
      </c>
      <c r="V7" s="9" t="s">
        <v>10</v>
      </c>
      <c r="W7" s="9" t="s">
        <v>11</v>
      </c>
      <c r="X7" s="9" t="s">
        <v>12</v>
      </c>
      <c r="Y7" s="9" t="s">
        <v>13</v>
      </c>
      <c r="Z7" s="9" t="s">
        <v>14</v>
      </c>
      <c r="AA7" s="11" t="s">
        <v>15</v>
      </c>
      <c r="AC7" s="9" t="s">
        <v>8</v>
      </c>
      <c r="AD7" s="9" t="s">
        <v>9</v>
      </c>
      <c r="AE7" s="9" t="s">
        <v>10</v>
      </c>
      <c r="AF7" s="9" t="s">
        <v>11</v>
      </c>
      <c r="AG7" s="9" t="s">
        <v>12</v>
      </c>
      <c r="AH7" s="9" t="s">
        <v>13</v>
      </c>
      <c r="AI7" s="9" t="s">
        <v>14</v>
      </c>
      <c r="AJ7" s="11" t="s">
        <v>15</v>
      </c>
      <c r="AL7" s="9" t="s">
        <v>8</v>
      </c>
      <c r="AM7" s="9" t="s">
        <v>9</v>
      </c>
      <c r="AN7" s="9" t="s">
        <v>10</v>
      </c>
      <c r="AO7" s="9" t="s">
        <v>11</v>
      </c>
      <c r="AP7" s="9" t="s">
        <v>12</v>
      </c>
      <c r="AQ7" s="9" t="s">
        <v>13</v>
      </c>
      <c r="AR7" s="9" t="s">
        <v>14</v>
      </c>
      <c r="AS7" s="11" t="s">
        <v>15</v>
      </c>
      <c r="AU7" s="9" t="s">
        <v>8</v>
      </c>
      <c r="AV7" s="9" t="s">
        <v>9</v>
      </c>
      <c r="AW7" s="9" t="s">
        <v>10</v>
      </c>
      <c r="AX7" s="9" t="s">
        <v>11</v>
      </c>
      <c r="AY7" s="9" t="s">
        <v>12</v>
      </c>
      <c r="AZ7" s="9" t="s">
        <v>13</v>
      </c>
      <c r="BA7" s="9" t="s">
        <v>14</v>
      </c>
      <c r="BB7" s="11" t="s">
        <v>15</v>
      </c>
      <c r="BC7" s="61" t="s">
        <v>520</v>
      </c>
      <c r="BD7" s="45" t="s">
        <v>493</v>
      </c>
      <c r="BE7" s="45" t="s">
        <v>454</v>
      </c>
      <c r="BF7" s="45" t="s">
        <v>508</v>
      </c>
      <c r="BG7" s="45" t="s">
        <v>493</v>
      </c>
      <c r="BH7" s="45" t="s">
        <v>508</v>
      </c>
      <c r="BI7" s="45" t="s">
        <v>512</v>
      </c>
      <c r="BL7" s="45" t="s">
        <v>531</v>
      </c>
    </row>
    <row r="8" spans="1:64" x14ac:dyDescent="0.25">
      <c r="A8" s="8">
        <v>23743</v>
      </c>
      <c r="B8" s="1">
        <v>105164</v>
      </c>
      <c r="C8" s="1">
        <v>14142</v>
      </c>
      <c r="D8" s="1">
        <v>539</v>
      </c>
      <c r="E8" s="1">
        <v>47</v>
      </c>
      <c r="F8" s="1">
        <v>1400</v>
      </c>
      <c r="G8" s="1">
        <v>0</v>
      </c>
      <c r="H8" s="1">
        <v>20</v>
      </c>
      <c r="I8" s="10">
        <f t="shared" ref="I8:I71" si="0">SUM(B8:H8)</f>
        <v>121312</v>
      </c>
      <c r="K8" s="1">
        <v>133293</v>
      </c>
      <c r="L8" s="1">
        <v>19096</v>
      </c>
      <c r="M8" s="1">
        <v>443</v>
      </c>
      <c r="N8" s="1">
        <v>82</v>
      </c>
      <c r="O8" s="1">
        <v>2383</v>
      </c>
      <c r="P8" s="1">
        <v>0</v>
      </c>
      <c r="Q8" s="1">
        <v>0</v>
      </c>
      <c r="R8" s="10">
        <f>SUM(K8:Q8)</f>
        <v>155297</v>
      </c>
      <c r="T8" s="1">
        <v>333251</v>
      </c>
      <c r="U8" s="1">
        <v>30698</v>
      </c>
      <c r="V8" s="1">
        <v>2139</v>
      </c>
      <c r="W8" s="1">
        <v>63</v>
      </c>
      <c r="X8" s="1">
        <v>1803</v>
      </c>
      <c r="Y8" s="1">
        <v>0</v>
      </c>
      <c r="Z8" s="1">
        <v>0</v>
      </c>
      <c r="AA8" s="10">
        <f>SUM(T8:Z8)</f>
        <v>367954</v>
      </c>
      <c r="AC8" s="1">
        <v>159583</v>
      </c>
      <c r="AD8" s="1">
        <v>17236</v>
      </c>
      <c r="AE8" s="1">
        <v>654</v>
      </c>
      <c r="AF8" s="1">
        <v>28</v>
      </c>
      <c r="AG8" s="1">
        <v>971</v>
      </c>
      <c r="AH8" s="1">
        <v>0</v>
      </c>
      <c r="AI8" s="1">
        <v>0</v>
      </c>
      <c r="AJ8" s="10">
        <f>SUM(AC8:AI8)</f>
        <v>178472</v>
      </c>
      <c r="AL8" s="1">
        <v>106468</v>
      </c>
      <c r="AM8" s="1">
        <v>13643</v>
      </c>
      <c r="AN8" s="1">
        <v>496</v>
      </c>
      <c r="AO8" s="1">
        <v>40</v>
      </c>
      <c r="AP8" s="1">
        <v>1598</v>
      </c>
      <c r="AQ8" s="1">
        <v>0</v>
      </c>
      <c r="AR8" s="1">
        <v>0</v>
      </c>
      <c r="AS8" s="10">
        <f>SUM(AL8:AR8)</f>
        <v>122245</v>
      </c>
      <c r="AU8" s="1">
        <f t="shared" ref="AU8:AV17" si="1">B8+K8+T8+AC8+AL8</f>
        <v>837759</v>
      </c>
      <c r="AV8" s="1">
        <f t="shared" si="1"/>
        <v>94815</v>
      </c>
      <c r="AW8" s="1">
        <f t="shared" ref="AW8:AW71" si="2">D8+M8+V8+AE8+AN8</f>
        <v>4271</v>
      </c>
      <c r="AX8" s="1">
        <f t="shared" ref="AX8:AX71" si="3">E8+N8+W8+AF8+AO8</f>
        <v>260</v>
      </c>
      <c r="AY8" s="1">
        <f t="shared" ref="AY8:AY71" si="4">F8+O8+X8+AG8+AP8</f>
        <v>8155</v>
      </c>
      <c r="AZ8" s="1">
        <f t="shared" ref="AZ8:AZ71" si="5">G8+P8+Y8+AH8+AQ8</f>
        <v>0</v>
      </c>
      <c r="BA8" s="1">
        <f t="shared" ref="BA8:BA71" si="6">H8+Q8+Z8+AI8+AR8</f>
        <v>20</v>
      </c>
      <c r="BB8" s="10">
        <f t="shared" ref="BB8:BB71" si="7">SUM(AU8:BA8)</f>
        <v>945280</v>
      </c>
      <c r="BC8" s="1">
        <f t="shared" ref="BC8:BC71" si="8">SUM(AU8:AZ8)</f>
        <v>945260</v>
      </c>
    </row>
    <row r="9" spans="1:64" x14ac:dyDescent="0.25">
      <c r="A9" s="8">
        <v>23774</v>
      </c>
      <c r="B9" s="1">
        <v>106794</v>
      </c>
      <c r="C9" s="1">
        <v>14183</v>
      </c>
      <c r="D9" s="1">
        <v>537</v>
      </c>
      <c r="E9" s="1">
        <v>47</v>
      </c>
      <c r="F9" s="1">
        <v>1406</v>
      </c>
      <c r="G9" s="1">
        <v>0</v>
      </c>
      <c r="H9" s="1">
        <v>20</v>
      </c>
      <c r="I9" s="10">
        <f t="shared" si="0"/>
        <v>122987</v>
      </c>
      <c r="K9" s="1">
        <v>134518</v>
      </c>
      <c r="L9" s="1">
        <v>19309</v>
      </c>
      <c r="M9" s="1">
        <v>441</v>
      </c>
      <c r="N9" s="1">
        <v>82</v>
      </c>
      <c r="O9" s="1">
        <v>2405</v>
      </c>
      <c r="P9" s="1">
        <v>0</v>
      </c>
      <c r="Q9" s="1">
        <v>0</v>
      </c>
      <c r="R9" s="10">
        <f>SUM(K46:Q46)</f>
        <v>181254</v>
      </c>
      <c r="T9" s="1">
        <v>336909</v>
      </c>
      <c r="U9" s="1">
        <v>30923</v>
      </c>
      <c r="V9" s="1">
        <v>2146</v>
      </c>
      <c r="W9" s="1">
        <v>67</v>
      </c>
      <c r="X9" s="1">
        <v>1808</v>
      </c>
      <c r="Y9" s="1">
        <v>0</v>
      </c>
      <c r="Z9" s="1">
        <v>0</v>
      </c>
      <c r="AA9" s="10">
        <f>SUM(T46:Z46)</f>
        <v>415428</v>
      </c>
      <c r="AC9" s="1">
        <v>162938</v>
      </c>
      <c r="AD9" s="1">
        <v>16920</v>
      </c>
      <c r="AE9" s="1">
        <v>659</v>
      </c>
      <c r="AF9" s="1">
        <v>28</v>
      </c>
      <c r="AG9" s="1">
        <v>978</v>
      </c>
      <c r="AH9" s="1">
        <v>0</v>
      </c>
      <c r="AI9" s="1">
        <v>0</v>
      </c>
      <c r="AJ9" s="10">
        <f>SUM(AC46:AI46)</f>
        <v>232366</v>
      </c>
      <c r="AL9" s="1">
        <v>107971</v>
      </c>
      <c r="AM9" s="1">
        <v>13686</v>
      </c>
      <c r="AN9" s="1">
        <v>499</v>
      </c>
      <c r="AO9" s="1">
        <v>41</v>
      </c>
      <c r="AP9" s="1">
        <v>1602</v>
      </c>
      <c r="AQ9" s="1">
        <v>0</v>
      </c>
      <c r="AR9" s="1">
        <v>0</v>
      </c>
      <c r="AS9" s="10">
        <f>SUM(AL46:AR46)</f>
        <v>148769</v>
      </c>
      <c r="AU9" s="1">
        <f t="shared" si="1"/>
        <v>849130</v>
      </c>
      <c r="AV9" s="1">
        <f t="shared" si="1"/>
        <v>95021</v>
      </c>
      <c r="AW9" s="1">
        <f t="shared" si="2"/>
        <v>4282</v>
      </c>
      <c r="AX9" s="1">
        <f t="shared" si="3"/>
        <v>265</v>
      </c>
      <c r="AY9" s="1">
        <f t="shared" si="4"/>
        <v>8199</v>
      </c>
      <c r="AZ9" s="1">
        <f t="shared" si="5"/>
        <v>0</v>
      </c>
      <c r="BA9" s="1">
        <f t="shared" si="6"/>
        <v>20</v>
      </c>
      <c r="BB9" s="10">
        <f t="shared" si="7"/>
        <v>956917</v>
      </c>
      <c r="BC9" s="1">
        <f t="shared" si="8"/>
        <v>956897</v>
      </c>
    </row>
    <row r="10" spans="1:64" x14ac:dyDescent="0.25">
      <c r="A10" s="8">
        <v>23802</v>
      </c>
      <c r="B10" s="1">
        <v>107243</v>
      </c>
      <c r="C10" s="1">
        <v>14169</v>
      </c>
      <c r="D10" s="1">
        <v>537</v>
      </c>
      <c r="E10" s="1">
        <v>48</v>
      </c>
      <c r="F10" s="1">
        <v>1409</v>
      </c>
      <c r="G10" s="1">
        <v>0</v>
      </c>
      <c r="H10" s="1">
        <v>20</v>
      </c>
      <c r="I10" s="10">
        <f t="shared" si="0"/>
        <v>123426</v>
      </c>
      <c r="K10" s="1">
        <v>134762</v>
      </c>
      <c r="L10" s="1">
        <v>19420</v>
      </c>
      <c r="M10" s="1">
        <v>441</v>
      </c>
      <c r="N10" s="1">
        <v>83</v>
      </c>
      <c r="O10" s="1">
        <v>2427</v>
      </c>
      <c r="P10" s="1">
        <v>0</v>
      </c>
      <c r="Q10" s="1">
        <v>0</v>
      </c>
      <c r="R10" s="10">
        <f t="shared" ref="R10:R18" si="9">SUM(K10:Q10)</f>
        <v>157133</v>
      </c>
      <c r="T10" s="1">
        <v>338987</v>
      </c>
      <c r="U10" s="1">
        <v>30946</v>
      </c>
      <c r="V10" s="1">
        <v>2153</v>
      </c>
      <c r="W10" s="1">
        <v>71</v>
      </c>
      <c r="X10" s="1">
        <v>1816</v>
      </c>
      <c r="Y10" s="1">
        <v>0</v>
      </c>
      <c r="Z10" s="1">
        <v>0</v>
      </c>
      <c r="AA10" s="10">
        <f t="shared" ref="AA10:AA18" si="10">SUM(T10:Z10)</f>
        <v>373973</v>
      </c>
      <c r="AC10" s="1">
        <v>164303</v>
      </c>
      <c r="AD10" s="1">
        <v>16550</v>
      </c>
      <c r="AE10" s="1">
        <v>664</v>
      </c>
      <c r="AF10" s="1">
        <v>29</v>
      </c>
      <c r="AG10" s="1">
        <v>988</v>
      </c>
      <c r="AH10" s="1">
        <v>0</v>
      </c>
      <c r="AI10" s="1">
        <v>0</v>
      </c>
      <c r="AJ10" s="10">
        <f t="shared" ref="AJ10:AJ18" si="11">SUM(AC10:AI10)</f>
        <v>182534</v>
      </c>
      <c r="AL10" s="1">
        <v>109035</v>
      </c>
      <c r="AM10" s="1">
        <v>13728</v>
      </c>
      <c r="AN10" s="1">
        <v>503</v>
      </c>
      <c r="AO10" s="1">
        <v>43</v>
      </c>
      <c r="AP10" s="1">
        <v>1606</v>
      </c>
      <c r="AQ10" s="1">
        <v>0</v>
      </c>
      <c r="AR10" s="1">
        <v>0</v>
      </c>
      <c r="AS10" s="10">
        <f t="shared" ref="AS10:AS18" si="12">SUM(AL10:AR10)</f>
        <v>124915</v>
      </c>
      <c r="AU10" s="1">
        <f t="shared" si="1"/>
        <v>854330</v>
      </c>
      <c r="AV10" s="1">
        <f t="shared" si="1"/>
        <v>94813</v>
      </c>
      <c r="AW10" s="1">
        <f t="shared" si="2"/>
        <v>4298</v>
      </c>
      <c r="AX10" s="1">
        <f t="shared" si="3"/>
        <v>274</v>
      </c>
      <c r="AY10" s="1">
        <f t="shared" si="4"/>
        <v>8246</v>
      </c>
      <c r="AZ10" s="1">
        <f t="shared" si="5"/>
        <v>0</v>
      </c>
      <c r="BA10" s="1">
        <f t="shared" si="6"/>
        <v>20</v>
      </c>
      <c r="BB10" s="10">
        <f t="shared" si="7"/>
        <v>961981</v>
      </c>
      <c r="BC10" s="1">
        <f t="shared" si="8"/>
        <v>961961</v>
      </c>
    </row>
    <row r="11" spans="1:64" x14ac:dyDescent="0.25">
      <c r="A11" s="8">
        <v>23833</v>
      </c>
      <c r="B11" s="1">
        <v>106871</v>
      </c>
      <c r="C11" s="1">
        <v>14254</v>
      </c>
      <c r="D11" s="1">
        <v>539</v>
      </c>
      <c r="E11" s="1">
        <v>49</v>
      </c>
      <c r="F11" s="1">
        <v>1424</v>
      </c>
      <c r="G11" s="1">
        <v>0</v>
      </c>
      <c r="H11" s="1">
        <v>20</v>
      </c>
      <c r="I11" s="10">
        <f t="shared" si="0"/>
        <v>123157</v>
      </c>
      <c r="K11" s="1">
        <v>134742</v>
      </c>
      <c r="L11" s="1">
        <v>19520</v>
      </c>
      <c r="M11" s="1">
        <v>440</v>
      </c>
      <c r="N11" s="1">
        <v>83</v>
      </c>
      <c r="O11" s="1">
        <v>2431</v>
      </c>
      <c r="P11" s="1">
        <v>0</v>
      </c>
      <c r="Q11" s="1">
        <v>0</v>
      </c>
      <c r="R11" s="10">
        <f t="shared" si="9"/>
        <v>157216</v>
      </c>
      <c r="T11" s="1">
        <v>337090</v>
      </c>
      <c r="U11" s="1">
        <v>30990</v>
      </c>
      <c r="V11" s="1">
        <v>2153</v>
      </c>
      <c r="W11" s="1">
        <v>71</v>
      </c>
      <c r="X11" s="1">
        <v>1818</v>
      </c>
      <c r="Y11" s="1">
        <v>0</v>
      </c>
      <c r="Z11" s="1">
        <v>0</v>
      </c>
      <c r="AA11" s="10">
        <f t="shared" si="10"/>
        <v>372122</v>
      </c>
      <c r="AC11" s="1">
        <v>163728</v>
      </c>
      <c r="AD11" s="1">
        <v>16347</v>
      </c>
      <c r="AE11" s="1">
        <v>670</v>
      </c>
      <c r="AF11" s="1">
        <v>29</v>
      </c>
      <c r="AG11" s="1">
        <v>995</v>
      </c>
      <c r="AH11" s="1">
        <v>0</v>
      </c>
      <c r="AI11" s="1">
        <v>0</v>
      </c>
      <c r="AJ11" s="10">
        <f t="shared" si="11"/>
        <v>181769</v>
      </c>
      <c r="AL11" s="1">
        <v>106504</v>
      </c>
      <c r="AM11" s="1">
        <v>13720</v>
      </c>
      <c r="AN11" s="1">
        <v>506</v>
      </c>
      <c r="AO11" s="1">
        <v>43</v>
      </c>
      <c r="AP11" s="1">
        <v>1615</v>
      </c>
      <c r="AQ11" s="1">
        <v>0</v>
      </c>
      <c r="AR11" s="1">
        <v>0</v>
      </c>
      <c r="AS11" s="10">
        <f t="shared" si="12"/>
        <v>122388</v>
      </c>
      <c r="AU11" s="1">
        <f t="shared" si="1"/>
        <v>848935</v>
      </c>
      <c r="AV11" s="1">
        <f t="shared" si="1"/>
        <v>94831</v>
      </c>
      <c r="AW11" s="1">
        <f t="shared" si="2"/>
        <v>4308</v>
      </c>
      <c r="AX11" s="1">
        <f t="shared" si="3"/>
        <v>275</v>
      </c>
      <c r="AY11" s="1">
        <f t="shared" si="4"/>
        <v>8283</v>
      </c>
      <c r="AZ11" s="1">
        <f t="shared" si="5"/>
        <v>0</v>
      </c>
      <c r="BA11" s="1">
        <f t="shared" si="6"/>
        <v>20</v>
      </c>
      <c r="BB11" s="10">
        <f t="shared" si="7"/>
        <v>956652</v>
      </c>
      <c r="BC11" s="1">
        <f t="shared" si="8"/>
        <v>956632</v>
      </c>
    </row>
    <row r="12" spans="1:64" x14ac:dyDescent="0.25">
      <c r="A12" s="8">
        <v>23863</v>
      </c>
      <c r="B12" s="1">
        <v>104647</v>
      </c>
      <c r="C12" s="1">
        <v>14241</v>
      </c>
      <c r="D12" s="1">
        <v>535</v>
      </c>
      <c r="E12" s="1">
        <v>50</v>
      </c>
      <c r="F12" s="1">
        <v>1439</v>
      </c>
      <c r="G12" s="1">
        <v>0</v>
      </c>
      <c r="H12" s="1">
        <v>21</v>
      </c>
      <c r="I12" s="10">
        <f t="shared" si="0"/>
        <v>120933</v>
      </c>
      <c r="K12" s="1">
        <v>134612</v>
      </c>
      <c r="L12" s="1">
        <v>19648</v>
      </c>
      <c r="M12" s="1">
        <v>444</v>
      </c>
      <c r="N12" s="1">
        <v>83</v>
      </c>
      <c r="O12" s="1">
        <v>2436</v>
      </c>
      <c r="P12" s="1">
        <v>0</v>
      </c>
      <c r="Q12" s="1">
        <v>0</v>
      </c>
      <c r="R12" s="10">
        <f t="shared" si="9"/>
        <v>157223</v>
      </c>
      <c r="T12" s="1">
        <v>332915</v>
      </c>
      <c r="U12" s="1">
        <v>30968</v>
      </c>
      <c r="V12" s="1">
        <v>2166</v>
      </c>
      <c r="W12" s="1">
        <v>70</v>
      </c>
      <c r="X12" s="1">
        <v>1819</v>
      </c>
      <c r="Y12" s="1">
        <v>0</v>
      </c>
      <c r="Z12" s="1">
        <v>0</v>
      </c>
      <c r="AA12" s="10">
        <f t="shared" si="10"/>
        <v>367938</v>
      </c>
      <c r="AC12" s="1">
        <v>161592</v>
      </c>
      <c r="AD12" s="1">
        <v>16063</v>
      </c>
      <c r="AE12" s="1">
        <v>668</v>
      </c>
      <c r="AF12" s="1">
        <v>29</v>
      </c>
      <c r="AG12" s="1">
        <v>996</v>
      </c>
      <c r="AH12" s="1">
        <v>0</v>
      </c>
      <c r="AI12" s="1">
        <v>0</v>
      </c>
      <c r="AJ12" s="10">
        <f t="shared" si="11"/>
        <v>179348</v>
      </c>
      <c r="AL12" s="1">
        <v>102507</v>
      </c>
      <c r="AM12" s="1">
        <v>13719</v>
      </c>
      <c r="AN12" s="1">
        <v>511</v>
      </c>
      <c r="AO12" s="1">
        <v>40</v>
      </c>
      <c r="AP12" s="1">
        <v>1648</v>
      </c>
      <c r="AQ12" s="1">
        <v>0</v>
      </c>
      <c r="AR12" s="1">
        <v>0</v>
      </c>
      <c r="AS12" s="10">
        <f t="shared" si="12"/>
        <v>118425</v>
      </c>
      <c r="AU12" s="1">
        <f t="shared" si="1"/>
        <v>836273</v>
      </c>
      <c r="AV12" s="1">
        <f t="shared" si="1"/>
        <v>94639</v>
      </c>
      <c r="AW12" s="1">
        <f t="shared" si="2"/>
        <v>4324</v>
      </c>
      <c r="AX12" s="1">
        <f t="shared" si="3"/>
        <v>272</v>
      </c>
      <c r="AY12" s="1">
        <f t="shared" si="4"/>
        <v>8338</v>
      </c>
      <c r="AZ12" s="1">
        <f t="shared" si="5"/>
        <v>0</v>
      </c>
      <c r="BA12" s="1">
        <f t="shared" si="6"/>
        <v>21</v>
      </c>
      <c r="BB12" s="10">
        <f t="shared" si="7"/>
        <v>943867</v>
      </c>
      <c r="BC12" s="1">
        <f t="shared" si="8"/>
        <v>943846</v>
      </c>
    </row>
    <row r="13" spans="1:64" x14ac:dyDescent="0.25">
      <c r="A13" s="8">
        <v>23894</v>
      </c>
      <c r="B13" s="1">
        <v>103225</v>
      </c>
      <c r="C13" s="1">
        <v>14156</v>
      </c>
      <c r="D13" s="1">
        <v>546</v>
      </c>
      <c r="E13" s="1">
        <v>50</v>
      </c>
      <c r="F13" s="1">
        <v>1519</v>
      </c>
      <c r="G13" s="1">
        <v>0</v>
      </c>
      <c r="H13" s="1">
        <v>22</v>
      </c>
      <c r="I13" s="10">
        <f t="shared" si="0"/>
        <v>119518</v>
      </c>
      <c r="K13" s="1">
        <v>134489</v>
      </c>
      <c r="L13" s="1">
        <v>19536</v>
      </c>
      <c r="M13" s="1">
        <v>440</v>
      </c>
      <c r="N13" s="1">
        <v>85</v>
      </c>
      <c r="O13" s="1">
        <v>2462</v>
      </c>
      <c r="P13" s="1">
        <v>0</v>
      </c>
      <c r="Q13" s="1">
        <v>0</v>
      </c>
      <c r="R13" s="10">
        <f t="shared" si="9"/>
        <v>157012</v>
      </c>
      <c r="T13" s="1">
        <v>328659</v>
      </c>
      <c r="U13" s="1">
        <v>30949</v>
      </c>
      <c r="V13" s="1">
        <v>2159</v>
      </c>
      <c r="W13" s="1">
        <v>70</v>
      </c>
      <c r="X13" s="1">
        <v>1823</v>
      </c>
      <c r="Y13" s="1">
        <v>0</v>
      </c>
      <c r="Z13" s="1">
        <v>0</v>
      </c>
      <c r="AA13" s="10">
        <f t="shared" si="10"/>
        <v>363660</v>
      </c>
      <c r="AC13" s="1">
        <v>160008</v>
      </c>
      <c r="AD13" s="1">
        <v>16033</v>
      </c>
      <c r="AE13" s="1">
        <v>678</v>
      </c>
      <c r="AF13" s="1">
        <v>27</v>
      </c>
      <c r="AG13" s="1">
        <v>1001</v>
      </c>
      <c r="AH13" s="1">
        <v>0</v>
      </c>
      <c r="AI13" s="1">
        <v>0</v>
      </c>
      <c r="AJ13" s="10">
        <f t="shared" si="11"/>
        <v>177747</v>
      </c>
      <c r="AL13" s="1">
        <v>99879</v>
      </c>
      <c r="AM13" s="1">
        <v>13708</v>
      </c>
      <c r="AN13" s="1">
        <v>507</v>
      </c>
      <c r="AO13" s="1">
        <v>38</v>
      </c>
      <c r="AP13" s="1">
        <v>1681</v>
      </c>
      <c r="AQ13" s="1">
        <v>0</v>
      </c>
      <c r="AR13" s="1">
        <v>0</v>
      </c>
      <c r="AS13" s="10">
        <f t="shared" si="12"/>
        <v>115813</v>
      </c>
      <c r="AU13" s="1">
        <f t="shared" si="1"/>
        <v>826260</v>
      </c>
      <c r="AV13" s="1">
        <f t="shared" si="1"/>
        <v>94382</v>
      </c>
      <c r="AW13" s="1">
        <f t="shared" si="2"/>
        <v>4330</v>
      </c>
      <c r="AX13" s="1">
        <f t="shared" si="3"/>
        <v>270</v>
      </c>
      <c r="AY13" s="1">
        <f t="shared" si="4"/>
        <v>8486</v>
      </c>
      <c r="AZ13" s="1">
        <f t="shared" si="5"/>
        <v>0</v>
      </c>
      <c r="BA13" s="1">
        <f t="shared" si="6"/>
        <v>22</v>
      </c>
      <c r="BB13" s="10">
        <f t="shared" si="7"/>
        <v>933750</v>
      </c>
      <c r="BC13" s="1">
        <f t="shared" si="8"/>
        <v>933728</v>
      </c>
    </row>
    <row r="14" spans="1:64" x14ac:dyDescent="0.25">
      <c r="A14" s="8">
        <v>23924</v>
      </c>
      <c r="B14" s="1">
        <v>102496</v>
      </c>
      <c r="C14" s="1">
        <v>14115</v>
      </c>
      <c r="D14" s="1">
        <v>549</v>
      </c>
      <c r="E14" s="1">
        <v>52</v>
      </c>
      <c r="F14" s="1">
        <v>1526</v>
      </c>
      <c r="G14" s="1">
        <v>0</v>
      </c>
      <c r="H14" s="1">
        <v>21</v>
      </c>
      <c r="I14" s="10">
        <f t="shared" si="0"/>
        <v>118759</v>
      </c>
      <c r="K14" s="1">
        <v>135135</v>
      </c>
      <c r="L14" s="1">
        <v>19412</v>
      </c>
      <c r="M14" s="1">
        <v>436</v>
      </c>
      <c r="N14" s="1">
        <v>91</v>
      </c>
      <c r="O14" s="1">
        <v>2448</v>
      </c>
      <c r="P14" s="1">
        <v>0</v>
      </c>
      <c r="Q14" s="1">
        <v>0</v>
      </c>
      <c r="R14" s="10">
        <f t="shared" si="9"/>
        <v>157522</v>
      </c>
      <c r="T14" s="1">
        <v>327768</v>
      </c>
      <c r="U14" s="1">
        <v>31008</v>
      </c>
      <c r="V14" s="1">
        <v>2161</v>
      </c>
      <c r="W14" s="1">
        <v>71</v>
      </c>
      <c r="X14" s="1">
        <v>1834</v>
      </c>
      <c r="Y14" s="1">
        <v>0</v>
      </c>
      <c r="Z14" s="1">
        <v>0</v>
      </c>
      <c r="AA14" s="10">
        <f t="shared" si="10"/>
        <v>362842</v>
      </c>
      <c r="AC14" s="1">
        <v>159546</v>
      </c>
      <c r="AD14" s="1">
        <v>16008</v>
      </c>
      <c r="AE14" s="1">
        <v>685</v>
      </c>
      <c r="AF14" s="1">
        <v>28</v>
      </c>
      <c r="AG14" s="1">
        <v>1006</v>
      </c>
      <c r="AH14" s="1">
        <v>0</v>
      </c>
      <c r="AI14" s="1">
        <v>0</v>
      </c>
      <c r="AJ14" s="10">
        <f t="shared" si="11"/>
        <v>177273</v>
      </c>
      <c r="AL14" s="1">
        <v>98624</v>
      </c>
      <c r="AM14" s="1">
        <v>13714</v>
      </c>
      <c r="AN14" s="1">
        <v>499</v>
      </c>
      <c r="AO14" s="1">
        <v>36</v>
      </c>
      <c r="AP14" s="1">
        <v>1689</v>
      </c>
      <c r="AQ14" s="1">
        <v>0</v>
      </c>
      <c r="AR14" s="1">
        <v>0</v>
      </c>
      <c r="AS14" s="10">
        <f t="shared" si="12"/>
        <v>114562</v>
      </c>
      <c r="AU14" s="1">
        <f t="shared" si="1"/>
        <v>823569</v>
      </c>
      <c r="AV14" s="1">
        <f t="shared" si="1"/>
        <v>94257</v>
      </c>
      <c r="AW14" s="1">
        <f t="shared" si="2"/>
        <v>4330</v>
      </c>
      <c r="AX14" s="1">
        <f t="shared" si="3"/>
        <v>278</v>
      </c>
      <c r="AY14" s="1">
        <f t="shared" si="4"/>
        <v>8503</v>
      </c>
      <c r="AZ14" s="1">
        <f t="shared" si="5"/>
        <v>0</v>
      </c>
      <c r="BA14" s="1">
        <f t="shared" si="6"/>
        <v>21</v>
      </c>
      <c r="BB14" s="10">
        <f t="shared" si="7"/>
        <v>930958</v>
      </c>
      <c r="BC14" s="1">
        <f t="shared" si="8"/>
        <v>930937</v>
      </c>
    </row>
    <row r="15" spans="1:64" x14ac:dyDescent="0.25">
      <c r="A15" s="8">
        <v>23955</v>
      </c>
      <c r="B15" s="1">
        <v>102330</v>
      </c>
      <c r="C15" s="1">
        <v>14125</v>
      </c>
      <c r="D15" s="1">
        <v>554</v>
      </c>
      <c r="E15" s="1">
        <v>52</v>
      </c>
      <c r="F15" s="1">
        <v>1526</v>
      </c>
      <c r="G15" s="1">
        <v>0</v>
      </c>
      <c r="H15" s="1">
        <v>23</v>
      </c>
      <c r="I15" s="10">
        <f t="shared" si="0"/>
        <v>118610</v>
      </c>
      <c r="K15" s="1">
        <v>136000</v>
      </c>
      <c r="L15" s="1">
        <v>19470</v>
      </c>
      <c r="M15" s="1">
        <v>432</v>
      </c>
      <c r="N15" s="1">
        <v>91</v>
      </c>
      <c r="O15" s="1">
        <v>2456</v>
      </c>
      <c r="P15" s="1">
        <v>0</v>
      </c>
      <c r="Q15" s="1">
        <v>0</v>
      </c>
      <c r="R15" s="10">
        <f t="shared" si="9"/>
        <v>158449</v>
      </c>
      <c r="T15" s="1">
        <v>327583</v>
      </c>
      <c r="U15" s="1">
        <v>31104</v>
      </c>
      <c r="V15" s="1">
        <v>2155</v>
      </c>
      <c r="W15" s="1">
        <v>72</v>
      </c>
      <c r="X15" s="1">
        <v>1839</v>
      </c>
      <c r="Y15" s="1">
        <v>0</v>
      </c>
      <c r="Z15" s="1">
        <v>0</v>
      </c>
      <c r="AA15" s="10">
        <f t="shared" si="10"/>
        <v>362753</v>
      </c>
      <c r="AC15" s="1">
        <v>160363</v>
      </c>
      <c r="AD15" s="1">
        <v>15987</v>
      </c>
      <c r="AE15" s="1">
        <v>688</v>
      </c>
      <c r="AF15" s="1">
        <v>28</v>
      </c>
      <c r="AG15" s="1">
        <v>1005</v>
      </c>
      <c r="AH15" s="1">
        <v>0</v>
      </c>
      <c r="AI15" s="1">
        <v>0</v>
      </c>
      <c r="AJ15" s="10">
        <f t="shared" si="11"/>
        <v>178071</v>
      </c>
      <c r="AL15" s="1">
        <v>98580</v>
      </c>
      <c r="AM15" s="1">
        <v>13756</v>
      </c>
      <c r="AN15" s="1">
        <v>485</v>
      </c>
      <c r="AO15" s="1">
        <v>36</v>
      </c>
      <c r="AP15" s="1">
        <v>1686</v>
      </c>
      <c r="AQ15" s="1">
        <v>0</v>
      </c>
      <c r="AR15" s="1">
        <v>0</v>
      </c>
      <c r="AS15" s="10">
        <f t="shared" si="12"/>
        <v>114543</v>
      </c>
      <c r="AU15" s="1">
        <f t="shared" si="1"/>
        <v>824856</v>
      </c>
      <c r="AV15" s="1">
        <f t="shared" si="1"/>
        <v>94442</v>
      </c>
      <c r="AW15" s="1">
        <f t="shared" si="2"/>
        <v>4314</v>
      </c>
      <c r="AX15" s="1">
        <f t="shared" si="3"/>
        <v>279</v>
      </c>
      <c r="AY15" s="1">
        <f t="shared" si="4"/>
        <v>8512</v>
      </c>
      <c r="AZ15" s="1">
        <f t="shared" si="5"/>
        <v>0</v>
      </c>
      <c r="BA15" s="1">
        <f t="shared" si="6"/>
        <v>23</v>
      </c>
      <c r="BB15" s="10">
        <f t="shared" si="7"/>
        <v>932426</v>
      </c>
      <c r="BC15" s="1">
        <f t="shared" si="8"/>
        <v>932403</v>
      </c>
    </row>
    <row r="16" spans="1:64" x14ac:dyDescent="0.25">
      <c r="A16" s="8">
        <v>23986</v>
      </c>
      <c r="B16" s="1">
        <v>103200</v>
      </c>
      <c r="C16" s="1">
        <v>14192</v>
      </c>
      <c r="D16" s="1">
        <v>565</v>
      </c>
      <c r="E16" s="1">
        <v>52</v>
      </c>
      <c r="F16" s="1">
        <v>1529</v>
      </c>
      <c r="G16" s="1">
        <v>0</v>
      </c>
      <c r="H16" s="1">
        <v>24</v>
      </c>
      <c r="I16" s="10">
        <f t="shared" si="0"/>
        <v>119562</v>
      </c>
      <c r="K16" s="1">
        <v>136698</v>
      </c>
      <c r="L16" s="1">
        <v>19477</v>
      </c>
      <c r="M16" s="1">
        <v>431</v>
      </c>
      <c r="N16" s="1">
        <v>92</v>
      </c>
      <c r="O16" s="1">
        <v>2480</v>
      </c>
      <c r="P16" s="1">
        <v>0</v>
      </c>
      <c r="Q16" s="1">
        <v>0</v>
      </c>
      <c r="R16" s="10">
        <f t="shared" si="9"/>
        <v>159178</v>
      </c>
      <c r="T16" s="1">
        <v>332031</v>
      </c>
      <c r="U16" s="1">
        <v>31134</v>
      </c>
      <c r="V16" s="1">
        <v>2163</v>
      </c>
      <c r="W16" s="1">
        <v>72</v>
      </c>
      <c r="X16" s="1">
        <v>1851</v>
      </c>
      <c r="Y16" s="1">
        <v>0</v>
      </c>
      <c r="Z16" s="1">
        <v>0</v>
      </c>
      <c r="AA16" s="10">
        <f t="shared" si="10"/>
        <v>367251</v>
      </c>
      <c r="AC16" s="1">
        <v>161440</v>
      </c>
      <c r="AD16" s="1">
        <v>16075</v>
      </c>
      <c r="AE16" s="1">
        <v>690</v>
      </c>
      <c r="AF16" s="1">
        <v>28</v>
      </c>
      <c r="AG16" s="1">
        <v>1004</v>
      </c>
      <c r="AH16" s="1">
        <v>0</v>
      </c>
      <c r="AI16" s="1">
        <v>0</v>
      </c>
      <c r="AJ16" s="10">
        <f t="shared" si="11"/>
        <v>179237</v>
      </c>
      <c r="AL16" s="1">
        <v>99719</v>
      </c>
      <c r="AM16" s="1">
        <v>13807</v>
      </c>
      <c r="AN16" s="1">
        <v>480</v>
      </c>
      <c r="AO16" s="1">
        <v>34</v>
      </c>
      <c r="AP16" s="1">
        <v>1693</v>
      </c>
      <c r="AQ16" s="1">
        <v>0</v>
      </c>
      <c r="AR16" s="1">
        <v>0</v>
      </c>
      <c r="AS16" s="10">
        <f t="shared" si="12"/>
        <v>115733</v>
      </c>
      <c r="AU16" s="1">
        <f t="shared" si="1"/>
        <v>833088</v>
      </c>
      <c r="AV16" s="1">
        <f t="shared" si="1"/>
        <v>94685</v>
      </c>
      <c r="AW16" s="1">
        <f t="shared" si="2"/>
        <v>4329</v>
      </c>
      <c r="AX16" s="1">
        <f t="shared" si="3"/>
        <v>278</v>
      </c>
      <c r="AY16" s="1">
        <f t="shared" si="4"/>
        <v>8557</v>
      </c>
      <c r="AZ16" s="1">
        <f t="shared" si="5"/>
        <v>0</v>
      </c>
      <c r="BA16" s="1">
        <f t="shared" si="6"/>
        <v>24</v>
      </c>
      <c r="BB16" s="10">
        <f t="shared" si="7"/>
        <v>940961</v>
      </c>
      <c r="BC16" s="1">
        <f t="shared" si="8"/>
        <v>940937</v>
      </c>
    </row>
    <row r="17" spans="1:62" x14ac:dyDescent="0.25">
      <c r="A17" s="8">
        <v>24016</v>
      </c>
      <c r="B17" s="1">
        <v>104040</v>
      </c>
      <c r="C17" s="1">
        <v>14240</v>
      </c>
      <c r="D17" s="1">
        <v>567</v>
      </c>
      <c r="E17" s="1">
        <v>52</v>
      </c>
      <c r="F17" s="1">
        <v>1538</v>
      </c>
      <c r="G17" s="1">
        <v>0</v>
      </c>
      <c r="H17" s="1">
        <v>25</v>
      </c>
      <c r="I17" s="10">
        <f t="shared" si="0"/>
        <v>120462</v>
      </c>
      <c r="K17" s="1">
        <v>137596</v>
      </c>
      <c r="L17" s="1">
        <v>19534</v>
      </c>
      <c r="M17" s="1">
        <v>434</v>
      </c>
      <c r="N17" s="1">
        <v>91</v>
      </c>
      <c r="O17" s="1">
        <v>2509</v>
      </c>
      <c r="P17" s="1">
        <v>0</v>
      </c>
      <c r="Q17" s="1">
        <v>0</v>
      </c>
      <c r="R17" s="10">
        <f t="shared" si="9"/>
        <v>160164</v>
      </c>
      <c r="T17" s="1">
        <v>333441</v>
      </c>
      <c r="U17" s="1">
        <v>31215</v>
      </c>
      <c r="V17" s="1">
        <v>2173</v>
      </c>
      <c r="W17" s="1">
        <v>72</v>
      </c>
      <c r="X17" s="1">
        <v>1858</v>
      </c>
      <c r="Y17" s="1">
        <v>0</v>
      </c>
      <c r="Z17" s="1">
        <v>0</v>
      </c>
      <c r="AA17" s="10">
        <f t="shared" si="10"/>
        <v>368759</v>
      </c>
      <c r="AC17" s="1">
        <v>163731</v>
      </c>
      <c r="AD17" s="1">
        <v>16182</v>
      </c>
      <c r="AE17" s="1">
        <v>687</v>
      </c>
      <c r="AF17" s="1">
        <v>28</v>
      </c>
      <c r="AG17" s="1">
        <v>1005</v>
      </c>
      <c r="AH17" s="1">
        <v>0</v>
      </c>
      <c r="AI17" s="1">
        <v>0</v>
      </c>
      <c r="AJ17" s="10">
        <f t="shared" si="11"/>
        <v>181633</v>
      </c>
      <c r="AL17" s="1">
        <v>102001</v>
      </c>
      <c r="AM17" s="1">
        <v>13953</v>
      </c>
      <c r="AN17" s="1">
        <v>482</v>
      </c>
      <c r="AO17" s="1">
        <v>34</v>
      </c>
      <c r="AP17" s="1">
        <v>1703</v>
      </c>
      <c r="AQ17" s="1">
        <v>0</v>
      </c>
      <c r="AR17" s="1">
        <v>0</v>
      </c>
      <c r="AS17" s="10">
        <f t="shared" si="12"/>
        <v>118173</v>
      </c>
      <c r="AU17" s="1">
        <f t="shared" si="1"/>
        <v>840809</v>
      </c>
      <c r="AV17" s="1">
        <f t="shared" si="1"/>
        <v>95124</v>
      </c>
      <c r="AW17" s="1">
        <f t="shared" si="2"/>
        <v>4343</v>
      </c>
      <c r="AX17" s="1">
        <f t="shared" si="3"/>
        <v>277</v>
      </c>
      <c r="AY17" s="1">
        <f t="shared" si="4"/>
        <v>8613</v>
      </c>
      <c r="AZ17" s="1">
        <f t="shared" si="5"/>
        <v>0</v>
      </c>
      <c r="BA17" s="1">
        <f t="shared" si="6"/>
        <v>25</v>
      </c>
      <c r="BB17" s="10">
        <f t="shared" si="7"/>
        <v>949191</v>
      </c>
      <c r="BC17" s="1">
        <f t="shared" si="8"/>
        <v>949166</v>
      </c>
    </row>
    <row r="18" spans="1:62" x14ac:dyDescent="0.25">
      <c r="A18" s="8">
        <v>24047</v>
      </c>
      <c r="B18" s="1">
        <v>106400</v>
      </c>
      <c r="C18" s="1">
        <v>14396</v>
      </c>
      <c r="D18" s="1">
        <v>575</v>
      </c>
      <c r="E18" s="1">
        <v>52</v>
      </c>
      <c r="F18" s="1">
        <v>1543</v>
      </c>
      <c r="G18" s="1">
        <v>0</v>
      </c>
      <c r="H18" s="1">
        <v>25</v>
      </c>
      <c r="I18" s="10">
        <f t="shared" si="0"/>
        <v>122991</v>
      </c>
      <c r="K18" s="1">
        <v>138783</v>
      </c>
      <c r="L18" s="1">
        <v>19571</v>
      </c>
      <c r="M18" s="1">
        <v>433</v>
      </c>
      <c r="N18" s="1">
        <v>114</v>
      </c>
      <c r="O18" s="1">
        <v>2529</v>
      </c>
      <c r="P18" s="1">
        <v>0</v>
      </c>
      <c r="Q18" s="1">
        <v>0</v>
      </c>
      <c r="R18" s="10">
        <f t="shared" si="9"/>
        <v>161430</v>
      </c>
      <c r="T18" s="1">
        <v>336758</v>
      </c>
      <c r="U18" s="1">
        <v>31367</v>
      </c>
      <c r="V18" s="1">
        <v>2160</v>
      </c>
      <c r="W18" s="1">
        <v>72</v>
      </c>
      <c r="X18" s="1">
        <v>1862</v>
      </c>
      <c r="Y18" s="1">
        <v>0</v>
      </c>
      <c r="Z18" s="1">
        <v>0</v>
      </c>
      <c r="AA18" s="10">
        <f t="shared" si="10"/>
        <v>372219</v>
      </c>
      <c r="AC18" s="1">
        <v>166555</v>
      </c>
      <c r="AD18" s="1">
        <v>16315</v>
      </c>
      <c r="AE18" s="1">
        <v>689</v>
      </c>
      <c r="AF18" s="1">
        <v>28</v>
      </c>
      <c r="AG18" s="1">
        <v>1014</v>
      </c>
      <c r="AH18" s="1">
        <v>0</v>
      </c>
      <c r="AI18" s="1">
        <v>0</v>
      </c>
      <c r="AJ18" s="10">
        <f t="shared" si="11"/>
        <v>184601</v>
      </c>
      <c r="AL18" s="1">
        <v>105873</v>
      </c>
      <c r="AM18" s="1">
        <v>14133</v>
      </c>
      <c r="AN18" s="1">
        <v>480</v>
      </c>
      <c r="AO18" s="1">
        <v>34</v>
      </c>
      <c r="AP18" s="1">
        <v>1720</v>
      </c>
      <c r="AQ18" s="1">
        <v>0</v>
      </c>
      <c r="AR18" s="1">
        <v>0</v>
      </c>
      <c r="AS18" s="10">
        <f t="shared" si="12"/>
        <v>122240</v>
      </c>
      <c r="AU18" s="1">
        <f t="shared" ref="AU18:AV27" si="13">B18+K18+T18+AC18+AL18</f>
        <v>854369</v>
      </c>
      <c r="AV18" s="1">
        <f t="shared" si="13"/>
        <v>95782</v>
      </c>
      <c r="AW18" s="1">
        <f t="shared" si="2"/>
        <v>4337</v>
      </c>
      <c r="AX18" s="1">
        <f t="shared" si="3"/>
        <v>300</v>
      </c>
      <c r="AY18" s="1">
        <f t="shared" si="4"/>
        <v>8668</v>
      </c>
      <c r="AZ18" s="1">
        <f t="shared" si="5"/>
        <v>0</v>
      </c>
      <c r="BA18" s="1">
        <f t="shared" si="6"/>
        <v>25</v>
      </c>
      <c r="BB18" s="10">
        <f t="shared" si="7"/>
        <v>963481</v>
      </c>
      <c r="BC18" s="1">
        <f t="shared" si="8"/>
        <v>963456</v>
      </c>
    </row>
    <row r="19" spans="1:62" x14ac:dyDescent="0.25">
      <c r="A19" s="8">
        <v>24077</v>
      </c>
      <c r="B19" s="1">
        <v>109125</v>
      </c>
      <c r="C19" s="1">
        <v>14581</v>
      </c>
      <c r="D19" s="1">
        <v>580</v>
      </c>
      <c r="E19" s="1">
        <v>53</v>
      </c>
      <c r="F19" s="1">
        <v>1547</v>
      </c>
      <c r="G19" s="1">
        <v>0</v>
      </c>
      <c r="H19" s="1">
        <v>25</v>
      </c>
      <c r="I19" s="10">
        <f t="shared" si="0"/>
        <v>125911</v>
      </c>
      <c r="K19" s="1">
        <v>140006</v>
      </c>
      <c r="L19" s="1">
        <v>19593</v>
      </c>
      <c r="M19" s="1">
        <v>443</v>
      </c>
      <c r="N19" s="1">
        <v>115</v>
      </c>
      <c r="O19" s="1">
        <v>2535</v>
      </c>
      <c r="P19" s="1">
        <v>0</v>
      </c>
      <c r="Q19" s="1">
        <v>0</v>
      </c>
      <c r="R19" s="10">
        <f>SUM(K146:Q146)</f>
        <v>246751</v>
      </c>
      <c r="T19" s="1">
        <v>341328</v>
      </c>
      <c r="U19" s="1">
        <v>31472</v>
      </c>
      <c r="V19" s="1">
        <v>2178</v>
      </c>
      <c r="W19" s="1">
        <v>72</v>
      </c>
      <c r="X19" s="1">
        <v>1870</v>
      </c>
      <c r="Y19" s="1">
        <v>0</v>
      </c>
      <c r="Z19" s="1">
        <v>0</v>
      </c>
      <c r="AA19" s="10">
        <f>SUM(T146:Z146)</f>
        <v>570152</v>
      </c>
      <c r="AC19" s="1">
        <v>169768</v>
      </c>
      <c r="AD19" s="1">
        <v>16435</v>
      </c>
      <c r="AE19" s="1">
        <v>694</v>
      </c>
      <c r="AF19" s="1">
        <v>28</v>
      </c>
      <c r="AG19" s="1">
        <v>1012</v>
      </c>
      <c r="AH19" s="1">
        <v>0</v>
      </c>
      <c r="AI19" s="1">
        <v>0</v>
      </c>
      <c r="AJ19" s="10">
        <f>SUM(AC146:AI146)</f>
        <v>428866</v>
      </c>
      <c r="AL19" s="1">
        <v>109647</v>
      </c>
      <c r="AM19" s="1">
        <v>14280</v>
      </c>
      <c r="AN19" s="1">
        <v>487</v>
      </c>
      <c r="AO19" s="1">
        <v>34</v>
      </c>
      <c r="AP19" s="1">
        <v>1724</v>
      </c>
      <c r="AQ19" s="1">
        <v>0</v>
      </c>
      <c r="AR19" s="1">
        <v>0</v>
      </c>
      <c r="AS19" s="10">
        <f>SUM(AL146:AR146)</f>
        <v>258910</v>
      </c>
      <c r="AU19" s="1">
        <f t="shared" si="13"/>
        <v>869874</v>
      </c>
      <c r="AV19" s="1">
        <f t="shared" si="13"/>
        <v>96361</v>
      </c>
      <c r="AW19" s="1">
        <f t="shared" si="2"/>
        <v>4382</v>
      </c>
      <c r="AX19" s="1">
        <f t="shared" si="3"/>
        <v>302</v>
      </c>
      <c r="AY19" s="1">
        <f t="shared" si="4"/>
        <v>8688</v>
      </c>
      <c r="AZ19" s="1">
        <f t="shared" si="5"/>
        <v>0</v>
      </c>
      <c r="BA19" s="1">
        <f t="shared" si="6"/>
        <v>25</v>
      </c>
      <c r="BB19" s="10">
        <f t="shared" si="7"/>
        <v>979632</v>
      </c>
      <c r="BC19" s="1">
        <f t="shared" si="8"/>
        <v>979607</v>
      </c>
    </row>
    <row r="20" spans="1:62" x14ac:dyDescent="0.25">
      <c r="A20" s="8">
        <v>24108</v>
      </c>
      <c r="B20" s="1">
        <v>111046</v>
      </c>
      <c r="C20" s="1">
        <v>14666</v>
      </c>
      <c r="D20" s="1">
        <v>585</v>
      </c>
      <c r="E20" s="1">
        <v>54</v>
      </c>
      <c r="F20" s="1">
        <v>1561</v>
      </c>
      <c r="G20" s="1">
        <v>0</v>
      </c>
      <c r="H20" s="1">
        <v>25</v>
      </c>
      <c r="I20" s="10">
        <f t="shared" si="0"/>
        <v>127937</v>
      </c>
      <c r="K20" s="1">
        <v>141014</v>
      </c>
      <c r="L20" s="1">
        <v>19662</v>
      </c>
      <c r="M20" s="1">
        <v>446</v>
      </c>
      <c r="N20" s="1">
        <v>119</v>
      </c>
      <c r="O20" s="1">
        <v>2549</v>
      </c>
      <c r="P20" s="1">
        <v>0</v>
      </c>
      <c r="Q20" s="1">
        <v>0</v>
      </c>
      <c r="R20" s="10">
        <f>SUM(K147:Q147)</f>
        <v>247356</v>
      </c>
      <c r="T20" s="1">
        <v>346099</v>
      </c>
      <c r="U20" s="1">
        <v>31518</v>
      </c>
      <c r="V20" s="1">
        <v>2197</v>
      </c>
      <c r="W20" s="1">
        <v>73</v>
      </c>
      <c r="X20" s="1">
        <v>1871</v>
      </c>
      <c r="Y20" s="1">
        <v>0</v>
      </c>
      <c r="Z20" s="1">
        <v>0</v>
      </c>
      <c r="AA20" s="10">
        <f>SUM(T147:Z147)</f>
        <v>570642</v>
      </c>
      <c r="AC20" s="1">
        <v>172548</v>
      </c>
      <c r="AD20" s="1">
        <v>16396</v>
      </c>
      <c r="AE20" s="1">
        <v>678</v>
      </c>
      <c r="AF20" s="1">
        <v>28</v>
      </c>
      <c r="AG20" s="1">
        <v>1018</v>
      </c>
      <c r="AH20" s="1">
        <v>0</v>
      </c>
      <c r="AI20" s="1">
        <v>0</v>
      </c>
      <c r="AJ20" s="10">
        <f>SUM(AC147:AI147)</f>
        <v>429885</v>
      </c>
      <c r="AL20" s="1">
        <v>112410</v>
      </c>
      <c r="AM20" s="1">
        <v>14348</v>
      </c>
      <c r="AN20" s="1">
        <v>490</v>
      </c>
      <c r="AO20" s="1">
        <v>34</v>
      </c>
      <c r="AP20" s="1">
        <v>1729</v>
      </c>
      <c r="AQ20" s="1">
        <v>0</v>
      </c>
      <c r="AR20" s="1">
        <v>0</v>
      </c>
      <c r="AS20" s="10">
        <f>SUM(AL147:AR147)</f>
        <v>259654</v>
      </c>
      <c r="AU20" s="1">
        <f t="shared" si="13"/>
        <v>883117</v>
      </c>
      <c r="AV20" s="1">
        <f t="shared" si="13"/>
        <v>96590</v>
      </c>
      <c r="AW20" s="1">
        <f t="shared" si="2"/>
        <v>4396</v>
      </c>
      <c r="AX20" s="1">
        <f t="shared" si="3"/>
        <v>308</v>
      </c>
      <c r="AY20" s="1">
        <f t="shared" si="4"/>
        <v>8728</v>
      </c>
      <c r="AZ20" s="1">
        <f t="shared" si="5"/>
        <v>0</v>
      </c>
      <c r="BA20" s="1">
        <f t="shared" si="6"/>
        <v>25</v>
      </c>
      <c r="BB20" s="10">
        <f t="shared" si="7"/>
        <v>993164</v>
      </c>
      <c r="BC20" s="1">
        <f t="shared" si="8"/>
        <v>993139</v>
      </c>
      <c r="BD20" s="1">
        <f>BB20-BB8</f>
        <v>47884</v>
      </c>
      <c r="BE20" s="86">
        <f>A20</f>
        <v>24108</v>
      </c>
      <c r="BF20" s="1">
        <f>BB20-BB19</f>
        <v>13532</v>
      </c>
      <c r="BJ20">
        <v>65000</v>
      </c>
    </row>
    <row r="21" spans="1:62" x14ac:dyDescent="0.25">
      <c r="A21" s="8">
        <v>24139</v>
      </c>
      <c r="B21" s="1">
        <v>112798</v>
      </c>
      <c r="C21" s="1">
        <v>14771</v>
      </c>
      <c r="D21" s="1">
        <v>562</v>
      </c>
      <c r="E21" s="1">
        <v>54</v>
      </c>
      <c r="F21" s="1">
        <v>1576</v>
      </c>
      <c r="G21" s="1">
        <v>0</v>
      </c>
      <c r="H21" s="1">
        <v>24</v>
      </c>
      <c r="I21" s="10">
        <f t="shared" si="0"/>
        <v>129785</v>
      </c>
      <c r="K21" s="1">
        <v>141934</v>
      </c>
      <c r="L21" s="1">
        <v>19780</v>
      </c>
      <c r="M21" s="1">
        <v>440</v>
      </c>
      <c r="N21" s="1">
        <v>119</v>
      </c>
      <c r="O21" s="1">
        <v>2556</v>
      </c>
      <c r="P21" s="1">
        <v>0</v>
      </c>
      <c r="Q21" s="1">
        <v>0</v>
      </c>
      <c r="R21" s="10">
        <f t="shared" ref="R21:R29" si="14">SUM(K21:Q21)</f>
        <v>164829</v>
      </c>
      <c r="T21" s="1">
        <v>349747</v>
      </c>
      <c r="U21" s="1">
        <v>31664</v>
      </c>
      <c r="V21" s="1">
        <v>2196</v>
      </c>
      <c r="W21" s="1">
        <v>73</v>
      </c>
      <c r="X21" s="1">
        <v>1878</v>
      </c>
      <c r="Y21" s="1">
        <v>0</v>
      </c>
      <c r="Z21" s="1">
        <v>0</v>
      </c>
      <c r="AA21" s="10">
        <f t="shared" ref="AA21:AA29" si="15">SUM(T21:Z21)</f>
        <v>385558</v>
      </c>
      <c r="AC21" s="1">
        <v>175307</v>
      </c>
      <c r="AD21" s="1">
        <v>16530</v>
      </c>
      <c r="AE21" s="1">
        <v>686</v>
      </c>
      <c r="AF21" s="1">
        <v>28</v>
      </c>
      <c r="AG21" s="1">
        <v>1027</v>
      </c>
      <c r="AH21" s="1">
        <v>0</v>
      </c>
      <c r="AI21" s="1">
        <v>0</v>
      </c>
      <c r="AJ21" s="10">
        <f t="shared" ref="AJ21:AJ29" si="16">SUM(AC21:AI21)</f>
        <v>193578</v>
      </c>
      <c r="AL21" s="1">
        <v>114606</v>
      </c>
      <c r="AM21" s="1">
        <v>14403</v>
      </c>
      <c r="AN21" s="1">
        <v>481</v>
      </c>
      <c r="AO21" s="1">
        <v>34</v>
      </c>
      <c r="AP21" s="1">
        <v>1841</v>
      </c>
      <c r="AQ21" s="1">
        <v>0</v>
      </c>
      <c r="AR21" s="1">
        <v>0</v>
      </c>
      <c r="AS21" s="10">
        <f t="shared" ref="AS21:AS29" si="17">SUM(AL21:AR21)</f>
        <v>131365</v>
      </c>
      <c r="AU21" s="1">
        <f t="shared" si="13"/>
        <v>894392</v>
      </c>
      <c r="AV21" s="1">
        <f t="shared" si="13"/>
        <v>97148</v>
      </c>
      <c r="AW21" s="1">
        <f t="shared" si="2"/>
        <v>4365</v>
      </c>
      <c r="AX21" s="1">
        <f t="shared" si="3"/>
        <v>308</v>
      </c>
      <c r="AY21" s="1">
        <f t="shared" si="4"/>
        <v>8878</v>
      </c>
      <c r="AZ21" s="1">
        <f t="shared" si="5"/>
        <v>0</v>
      </c>
      <c r="BA21" s="1">
        <f t="shared" si="6"/>
        <v>24</v>
      </c>
      <c r="BB21" s="10">
        <f t="shared" si="7"/>
        <v>1005115</v>
      </c>
      <c r="BC21" s="1">
        <f t="shared" si="8"/>
        <v>1005091</v>
      </c>
      <c r="BD21" s="1">
        <f t="shared" ref="BD21:BD84" si="18">BB21-BB9</f>
        <v>48198</v>
      </c>
      <c r="BE21" s="86">
        <f t="shared" ref="BE21:BE84" si="19">A21</f>
        <v>24139</v>
      </c>
      <c r="BF21" s="1">
        <f>BB21-BB20</f>
        <v>11951</v>
      </c>
      <c r="BJ21">
        <v>65000</v>
      </c>
    </row>
    <row r="22" spans="1:62" x14ac:dyDescent="0.25">
      <c r="A22" s="8">
        <v>24167</v>
      </c>
      <c r="B22" s="1">
        <v>113772</v>
      </c>
      <c r="C22" s="1">
        <v>14805</v>
      </c>
      <c r="D22" s="1">
        <v>560</v>
      </c>
      <c r="E22" s="1">
        <v>54</v>
      </c>
      <c r="F22" s="1">
        <v>1587</v>
      </c>
      <c r="G22" s="1">
        <v>0</v>
      </c>
      <c r="H22" s="1">
        <v>24</v>
      </c>
      <c r="I22" s="10">
        <f t="shared" si="0"/>
        <v>130802</v>
      </c>
      <c r="K22" s="1">
        <v>142765</v>
      </c>
      <c r="L22" s="1">
        <v>19893</v>
      </c>
      <c r="M22" s="1">
        <v>435</v>
      </c>
      <c r="N22" s="1">
        <v>120</v>
      </c>
      <c r="O22" s="1">
        <v>2574</v>
      </c>
      <c r="P22" s="1">
        <v>0</v>
      </c>
      <c r="Q22" s="1">
        <v>0</v>
      </c>
      <c r="R22" s="10">
        <f t="shared" si="14"/>
        <v>165787</v>
      </c>
      <c r="T22" s="1">
        <v>351226</v>
      </c>
      <c r="U22" s="1">
        <v>31818</v>
      </c>
      <c r="V22" s="1">
        <v>2211</v>
      </c>
      <c r="W22" s="1">
        <v>73</v>
      </c>
      <c r="X22" s="1">
        <v>1882</v>
      </c>
      <c r="Y22" s="1">
        <v>0</v>
      </c>
      <c r="Z22" s="1">
        <v>0</v>
      </c>
      <c r="AA22" s="10">
        <f t="shared" si="15"/>
        <v>387210</v>
      </c>
      <c r="AC22" s="1">
        <v>177078</v>
      </c>
      <c r="AD22" s="1">
        <v>16626</v>
      </c>
      <c r="AE22" s="1">
        <v>677</v>
      </c>
      <c r="AF22" s="1">
        <v>29</v>
      </c>
      <c r="AG22" s="1">
        <v>1040</v>
      </c>
      <c r="AH22" s="1">
        <v>0</v>
      </c>
      <c r="AI22" s="1">
        <v>0</v>
      </c>
      <c r="AJ22" s="10">
        <f t="shared" si="16"/>
        <v>195450</v>
      </c>
      <c r="AL22" s="1">
        <v>115200</v>
      </c>
      <c r="AM22" s="1">
        <v>14459</v>
      </c>
      <c r="AN22" s="1">
        <v>473</v>
      </c>
      <c r="AO22" s="1">
        <v>35</v>
      </c>
      <c r="AP22" s="1">
        <v>1852</v>
      </c>
      <c r="AQ22" s="1">
        <v>0</v>
      </c>
      <c r="AR22" s="1">
        <v>0</v>
      </c>
      <c r="AS22" s="10">
        <f t="shared" si="17"/>
        <v>132019</v>
      </c>
      <c r="AU22" s="1">
        <f t="shared" si="13"/>
        <v>900041</v>
      </c>
      <c r="AV22" s="1">
        <f t="shared" si="13"/>
        <v>97601</v>
      </c>
      <c r="AW22" s="1">
        <f t="shared" si="2"/>
        <v>4356</v>
      </c>
      <c r="AX22" s="1">
        <f t="shared" si="3"/>
        <v>311</v>
      </c>
      <c r="AY22" s="1">
        <f t="shared" si="4"/>
        <v>8935</v>
      </c>
      <c r="AZ22" s="1">
        <f t="shared" si="5"/>
        <v>0</v>
      </c>
      <c r="BA22" s="1">
        <f t="shared" si="6"/>
        <v>24</v>
      </c>
      <c r="BB22" s="10">
        <f t="shared" si="7"/>
        <v>1011268</v>
      </c>
      <c r="BC22" s="1">
        <f t="shared" si="8"/>
        <v>1011244</v>
      </c>
      <c r="BD22" s="1">
        <f t="shared" si="18"/>
        <v>49287</v>
      </c>
      <c r="BE22" s="86">
        <f t="shared" si="19"/>
        <v>24167</v>
      </c>
      <c r="BF22" s="1">
        <f>BB22-BB21</f>
        <v>6153</v>
      </c>
      <c r="BJ22">
        <v>65000</v>
      </c>
    </row>
    <row r="23" spans="1:62" x14ac:dyDescent="0.25">
      <c r="A23" s="8">
        <v>24198</v>
      </c>
      <c r="B23" s="1">
        <v>113004</v>
      </c>
      <c r="C23" s="1">
        <v>14905</v>
      </c>
      <c r="D23" s="1">
        <v>555</v>
      </c>
      <c r="E23" s="1">
        <v>56</v>
      </c>
      <c r="F23" s="1">
        <v>1593</v>
      </c>
      <c r="G23" s="1">
        <v>0</v>
      </c>
      <c r="H23" s="1">
        <v>24</v>
      </c>
      <c r="I23" s="10">
        <f t="shared" si="0"/>
        <v>130137</v>
      </c>
      <c r="K23" s="1">
        <v>142849</v>
      </c>
      <c r="L23" s="1">
        <v>20324</v>
      </c>
      <c r="M23" s="1">
        <v>433</v>
      </c>
      <c r="N23" s="1">
        <v>127</v>
      </c>
      <c r="O23" s="1">
        <v>2595</v>
      </c>
      <c r="P23" s="1">
        <v>0</v>
      </c>
      <c r="Q23" s="1">
        <v>0</v>
      </c>
      <c r="R23" s="10">
        <f t="shared" si="14"/>
        <v>166328</v>
      </c>
      <c r="T23" s="1">
        <v>349706</v>
      </c>
      <c r="U23" s="1">
        <v>31967</v>
      </c>
      <c r="V23" s="1">
        <v>2200</v>
      </c>
      <c r="W23" s="1">
        <v>74</v>
      </c>
      <c r="X23" s="1">
        <v>1889</v>
      </c>
      <c r="Y23" s="1">
        <v>0</v>
      </c>
      <c r="Z23" s="1">
        <v>0</v>
      </c>
      <c r="AA23" s="10">
        <f t="shared" si="15"/>
        <v>385836</v>
      </c>
      <c r="AC23" s="1">
        <v>176376</v>
      </c>
      <c r="AD23" s="1">
        <v>16691</v>
      </c>
      <c r="AE23" s="1">
        <v>683</v>
      </c>
      <c r="AF23" s="1">
        <v>27</v>
      </c>
      <c r="AG23" s="1">
        <v>1036</v>
      </c>
      <c r="AH23" s="1">
        <v>0</v>
      </c>
      <c r="AI23" s="1">
        <v>0</v>
      </c>
      <c r="AJ23" s="10">
        <f t="shared" si="16"/>
        <v>194813</v>
      </c>
      <c r="AL23" s="1">
        <v>112428</v>
      </c>
      <c r="AM23" s="1">
        <v>14531</v>
      </c>
      <c r="AN23" s="1">
        <v>477</v>
      </c>
      <c r="AO23" s="1">
        <v>36</v>
      </c>
      <c r="AP23" s="1">
        <v>1858</v>
      </c>
      <c r="AQ23" s="1">
        <v>0</v>
      </c>
      <c r="AR23" s="1">
        <v>0</v>
      </c>
      <c r="AS23" s="10">
        <f t="shared" si="17"/>
        <v>129330</v>
      </c>
      <c r="AU23" s="1">
        <f t="shared" si="13"/>
        <v>894363</v>
      </c>
      <c r="AV23" s="1">
        <f t="shared" si="13"/>
        <v>98418</v>
      </c>
      <c r="AW23" s="1">
        <f t="shared" si="2"/>
        <v>4348</v>
      </c>
      <c r="AX23" s="1">
        <f t="shared" si="3"/>
        <v>320</v>
      </c>
      <c r="AY23" s="1">
        <f t="shared" si="4"/>
        <v>8971</v>
      </c>
      <c r="AZ23" s="1">
        <f t="shared" si="5"/>
        <v>0</v>
      </c>
      <c r="BA23" s="1">
        <f t="shared" si="6"/>
        <v>24</v>
      </c>
      <c r="BB23" s="10">
        <f t="shared" si="7"/>
        <v>1006444</v>
      </c>
      <c r="BC23" s="1">
        <f t="shared" si="8"/>
        <v>1006420</v>
      </c>
      <c r="BD23" s="1">
        <f t="shared" si="18"/>
        <v>49792</v>
      </c>
      <c r="BE23" s="86">
        <f t="shared" si="19"/>
        <v>24198</v>
      </c>
      <c r="BF23" s="1">
        <f>BB23-BB22</f>
        <v>-4824</v>
      </c>
      <c r="BJ23">
        <v>65000</v>
      </c>
    </row>
    <row r="24" spans="1:62" x14ac:dyDescent="0.25">
      <c r="A24" s="8">
        <v>24228</v>
      </c>
      <c r="B24" s="1">
        <v>110919</v>
      </c>
      <c r="C24" s="1">
        <v>14907</v>
      </c>
      <c r="D24" s="1">
        <v>549</v>
      </c>
      <c r="E24" s="1">
        <v>57</v>
      </c>
      <c r="F24" s="1">
        <v>1592</v>
      </c>
      <c r="G24" s="1">
        <v>0</v>
      </c>
      <c r="H24" s="1">
        <v>24</v>
      </c>
      <c r="I24" s="10">
        <f t="shared" si="0"/>
        <v>128048</v>
      </c>
      <c r="K24" s="1">
        <v>142841</v>
      </c>
      <c r="L24" s="1">
        <v>20489</v>
      </c>
      <c r="M24" s="1">
        <v>437</v>
      </c>
      <c r="N24" s="1">
        <v>127</v>
      </c>
      <c r="O24" s="1">
        <v>2619</v>
      </c>
      <c r="P24" s="1">
        <v>0</v>
      </c>
      <c r="Q24" s="1">
        <v>0</v>
      </c>
      <c r="R24" s="10">
        <f t="shared" si="14"/>
        <v>166513</v>
      </c>
      <c r="T24" s="1">
        <v>345928</v>
      </c>
      <c r="U24" s="1">
        <v>31998</v>
      </c>
      <c r="V24" s="1">
        <v>2205</v>
      </c>
      <c r="W24" s="1">
        <v>75</v>
      </c>
      <c r="X24" s="1">
        <v>1894</v>
      </c>
      <c r="Y24" s="1">
        <v>0</v>
      </c>
      <c r="Z24" s="1">
        <v>0</v>
      </c>
      <c r="AA24" s="10">
        <f t="shared" si="15"/>
        <v>382100</v>
      </c>
      <c r="AC24" s="1">
        <v>174197</v>
      </c>
      <c r="AD24" s="1">
        <v>16677</v>
      </c>
      <c r="AE24" s="1">
        <v>687</v>
      </c>
      <c r="AF24" s="1">
        <v>27</v>
      </c>
      <c r="AG24" s="1">
        <v>1045</v>
      </c>
      <c r="AH24" s="1">
        <v>0</v>
      </c>
      <c r="AI24" s="1">
        <v>0</v>
      </c>
      <c r="AJ24" s="10">
        <f t="shared" si="16"/>
        <v>192633</v>
      </c>
      <c r="AL24" s="1">
        <v>108071</v>
      </c>
      <c r="AM24" s="1">
        <v>14564</v>
      </c>
      <c r="AN24" s="1">
        <v>486</v>
      </c>
      <c r="AO24" s="1">
        <v>36</v>
      </c>
      <c r="AP24" s="1">
        <v>1867</v>
      </c>
      <c r="AQ24" s="1">
        <v>0</v>
      </c>
      <c r="AR24" s="1">
        <v>0</v>
      </c>
      <c r="AS24" s="10">
        <f t="shared" si="17"/>
        <v>125024</v>
      </c>
      <c r="AU24" s="1">
        <f t="shared" si="13"/>
        <v>881956</v>
      </c>
      <c r="AV24" s="1">
        <f t="shared" si="13"/>
        <v>98635</v>
      </c>
      <c r="AW24" s="1">
        <f t="shared" si="2"/>
        <v>4364</v>
      </c>
      <c r="AX24" s="1">
        <f t="shared" si="3"/>
        <v>322</v>
      </c>
      <c r="AY24" s="1">
        <f t="shared" si="4"/>
        <v>9017</v>
      </c>
      <c r="AZ24" s="1">
        <f t="shared" si="5"/>
        <v>0</v>
      </c>
      <c r="BA24" s="1">
        <f t="shared" si="6"/>
        <v>24</v>
      </c>
      <c r="BB24" s="10">
        <f t="shared" si="7"/>
        <v>994318</v>
      </c>
      <c r="BC24" s="1">
        <f t="shared" si="8"/>
        <v>994294</v>
      </c>
      <c r="BD24" s="1">
        <f t="shared" si="18"/>
        <v>50451</v>
      </c>
      <c r="BE24" s="86">
        <f t="shared" si="19"/>
        <v>24228</v>
      </c>
      <c r="BF24" s="1">
        <f t="shared" ref="BF24:BF85" si="20">BB24-BB23</f>
        <v>-12126</v>
      </c>
      <c r="BJ24">
        <v>65000</v>
      </c>
    </row>
    <row r="25" spans="1:62" x14ac:dyDescent="0.25">
      <c r="A25" s="8">
        <v>24259</v>
      </c>
      <c r="B25" s="1">
        <v>109248</v>
      </c>
      <c r="C25" s="1">
        <v>14790</v>
      </c>
      <c r="D25" s="1">
        <v>550</v>
      </c>
      <c r="E25" s="1">
        <v>55</v>
      </c>
      <c r="F25" s="1">
        <v>1590</v>
      </c>
      <c r="G25" s="1">
        <v>0</v>
      </c>
      <c r="H25" s="1">
        <v>24</v>
      </c>
      <c r="I25" s="10">
        <f t="shared" si="0"/>
        <v>126257</v>
      </c>
      <c r="K25" s="1">
        <v>143728</v>
      </c>
      <c r="L25" s="1">
        <v>20573</v>
      </c>
      <c r="M25" s="1">
        <v>435</v>
      </c>
      <c r="N25" s="1">
        <v>130</v>
      </c>
      <c r="O25" s="1">
        <v>2647</v>
      </c>
      <c r="P25" s="1">
        <v>0</v>
      </c>
      <c r="Q25" s="1">
        <v>0</v>
      </c>
      <c r="R25" s="10">
        <f t="shared" si="14"/>
        <v>167513</v>
      </c>
      <c r="T25" s="1">
        <v>343149</v>
      </c>
      <c r="U25" s="1">
        <v>31962</v>
      </c>
      <c r="V25" s="1">
        <v>2216</v>
      </c>
      <c r="W25" s="1">
        <v>75</v>
      </c>
      <c r="X25" s="1">
        <v>1902</v>
      </c>
      <c r="Y25" s="1">
        <v>0</v>
      </c>
      <c r="Z25" s="1">
        <v>0</v>
      </c>
      <c r="AA25" s="10">
        <f t="shared" si="15"/>
        <v>379304</v>
      </c>
      <c r="AC25" s="1">
        <v>172499</v>
      </c>
      <c r="AD25" s="1">
        <v>16703</v>
      </c>
      <c r="AE25" s="1">
        <v>688</v>
      </c>
      <c r="AF25" s="1">
        <v>27</v>
      </c>
      <c r="AG25" s="1">
        <v>1048</v>
      </c>
      <c r="AH25" s="1">
        <v>0</v>
      </c>
      <c r="AI25" s="1">
        <v>0</v>
      </c>
      <c r="AJ25" s="10">
        <f t="shared" si="16"/>
        <v>190965</v>
      </c>
      <c r="AL25" s="1">
        <v>105460</v>
      </c>
      <c r="AM25" s="1">
        <v>14571</v>
      </c>
      <c r="AN25" s="1">
        <v>483</v>
      </c>
      <c r="AO25" s="1">
        <v>37</v>
      </c>
      <c r="AP25" s="1">
        <v>1873</v>
      </c>
      <c r="AQ25" s="1">
        <v>0</v>
      </c>
      <c r="AR25" s="1">
        <v>0</v>
      </c>
      <c r="AS25" s="10">
        <f t="shared" si="17"/>
        <v>122424</v>
      </c>
      <c r="AU25" s="1">
        <f t="shared" si="13"/>
        <v>874084</v>
      </c>
      <c r="AV25" s="1">
        <f t="shared" si="13"/>
        <v>98599</v>
      </c>
      <c r="AW25" s="1">
        <f t="shared" si="2"/>
        <v>4372</v>
      </c>
      <c r="AX25" s="1">
        <f t="shared" si="3"/>
        <v>324</v>
      </c>
      <c r="AY25" s="1">
        <f t="shared" si="4"/>
        <v>9060</v>
      </c>
      <c r="AZ25" s="1">
        <f t="shared" si="5"/>
        <v>0</v>
      </c>
      <c r="BA25" s="1">
        <f t="shared" si="6"/>
        <v>24</v>
      </c>
      <c r="BB25" s="10">
        <f t="shared" si="7"/>
        <v>986463</v>
      </c>
      <c r="BC25" s="1">
        <f t="shared" si="8"/>
        <v>986439</v>
      </c>
      <c r="BD25" s="1">
        <f t="shared" si="18"/>
        <v>52713</v>
      </c>
      <c r="BE25" s="86">
        <f t="shared" si="19"/>
        <v>24259</v>
      </c>
      <c r="BF25" s="1">
        <f t="shared" si="20"/>
        <v>-7855</v>
      </c>
      <c r="BJ25">
        <v>65000</v>
      </c>
    </row>
    <row r="26" spans="1:62" x14ac:dyDescent="0.25">
      <c r="A26" s="8">
        <v>24289</v>
      </c>
      <c r="B26" s="1">
        <v>108520</v>
      </c>
      <c r="C26" s="1">
        <v>14727</v>
      </c>
      <c r="D26" s="1">
        <v>531</v>
      </c>
      <c r="E26" s="1">
        <v>56</v>
      </c>
      <c r="F26" s="1">
        <v>1590</v>
      </c>
      <c r="G26" s="1">
        <v>0</v>
      </c>
      <c r="H26" s="1">
        <v>23</v>
      </c>
      <c r="I26" s="10">
        <f t="shared" si="0"/>
        <v>125447</v>
      </c>
      <c r="K26" s="1">
        <v>144160</v>
      </c>
      <c r="L26" s="1">
        <v>20373</v>
      </c>
      <c r="M26" s="1">
        <v>436</v>
      </c>
      <c r="N26" s="1">
        <v>135</v>
      </c>
      <c r="O26" s="1">
        <v>2669</v>
      </c>
      <c r="P26" s="1">
        <v>0</v>
      </c>
      <c r="Q26" s="1">
        <v>0</v>
      </c>
      <c r="R26" s="10">
        <f t="shared" si="14"/>
        <v>167773</v>
      </c>
      <c r="T26" s="1">
        <v>341474</v>
      </c>
      <c r="U26" s="1">
        <v>31906</v>
      </c>
      <c r="V26" s="1">
        <v>2228</v>
      </c>
      <c r="W26" s="1">
        <v>75</v>
      </c>
      <c r="X26" s="1">
        <v>1928</v>
      </c>
      <c r="Y26" s="1">
        <v>0</v>
      </c>
      <c r="Z26" s="1">
        <v>0</v>
      </c>
      <c r="AA26" s="10">
        <f t="shared" si="15"/>
        <v>377611</v>
      </c>
      <c r="AC26" s="1">
        <v>172210</v>
      </c>
      <c r="AD26" s="1">
        <v>16692</v>
      </c>
      <c r="AE26" s="1">
        <v>691</v>
      </c>
      <c r="AF26" s="1">
        <v>27</v>
      </c>
      <c r="AG26" s="1">
        <v>1049</v>
      </c>
      <c r="AH26" s="1">
        <v>0</v>
      </c>
      <c r="AI26" s="1">
        <v>0</v>
      </c>
      <c r="AJ26" s="10">
        <f t="shared" si="16"/>
        <v>190669</v>
      </c>
      <c r="AL26" s="1">
        <v>104246</v>
      </c>
      <c r="AM26" s="1">
        <v>14565</v>
      </c>
      <c r="AN26" s="1">
        <v>463</v>
      </c>
      <c r="AO26" s="1">
        <v>37</v>
      </c>
      <c r="AP26" s="1">
        <v>1878</v>
      </c>
      <c r="AQ26" s="1">
        <v>0</v>
      </c>
      <c r="AR26" s="1">
        <v>0</v>
      </c>
      <c r="AS26" s="10">
        <f t="shared" si="17"/>
        <v>121189</v>
      </c>
      <c r="AU26" s="1">
        <f t="shared" si="13"/>
        <v>870610</v>
      </c>
      <c r="AV26" s="1">
        <f t="shared" si="13"/>
        <v>98263</v>
      </c>
      <c r="AW26" s="1">
        <f t="shared" si="2"/>
        <v>4349</v>
      </c>
      <c r="AX26" s="1">
        <f t="shared" si="3"/>
        <v>330</v>
      </c>
      <c r="AY26" s="1">
        <f t="shared" si="4"/>
        <v>9114</v>
      </c>
      <c r="AZ26" s="1">
        <f t="shared" si="5"/>
        <v>0</v>
      </c>
      <c r="BA26" s="1">
        <f t="shared" si="6"/>
        <v>23</v>
      </c>
      <c r="BB26" s="10">
        <f t="shared" si="7"/>
        <v>982689</v>
      </c>
      <c r="BC26" s="1">
        <f t="shared" si="8"/>
        <v>982666</v>
      </c>
      <c r="BD26" s="1">
        <f t="shared" si="18"/>
        <v>51731</v>
      </c>
      <c r="BE26" s="86">
        <f t="shared" si="19"/>
        <v>24289</v>
      </c>
      <c r="BF26" s="1">
        <f t="shared" si="20"/>
        <v>-3774</v>
      </c>
      <c r="BJ26">
        <v>65000</v>
      </c>
    </row>
    <row r="27" spans="1:62" x14ac:dyDescent="0.25">
      <c r="A27" s="8">
        <v>24320</v>
      </c>
      <c r="B27" s="1">
        <v>108630</v>
      </c>
      <c r="C27" s="1">
        <v>14712</v>
      </c>
      <c r="D27" s="1">
        <v>546</v>
      </c>
      <c r="E27" s="1">
        <v>56</v>
      </c>
      <c r="F27" s="1">
        <v>1590</v>
      </c>
      <c r="G27" s="1">
        <v>0</v>
      </c>
      <c r="H27" s="1">
        <v>23</v>
      </c>
      <c r="I27" s="10">
        <f t="shared" si="0"/>
        <v>125557</v>
      </c>
      <c r="K27" s="1">
        <v>144774</v>
      </c>
      <c r="L27" s="1">
        <v>20225</v>
      </c>
      <c r="M27" s="1">
        <v>427</v>
      </c>
      <c r="N27" s="1">
        <v>135</v>
      </c>
      <c r="O27" s="1">
        <v>2662</v>
      </c>
      <c r="P27" s="1">
        <v>0</v>
      </c>
      <c r="Q27" s="1">
        <v>0</v>
      </c>
      <c r="R27" s="10">
        <f t="shared" si="14"/>
        <v>168223</v>
      </c>
      <c r="T27" s="1">
        <v>341956</v>
      </c>
      <c r="U27" s="1">
        <v>31909</v>
      </c>
      <c r="V27" s="1">
        <v>2243</v>
      </c>
      <c r="W27" s="1">
        <v>77</v>
      </c>
      <c r="X27" s="1">
        <v>1938</v>
      </c>
      <c r="Y27" s="1">
        <v>0</v>
      </c>
      <c r="Z27" s="1">
        <v>0</v>
      </c>
      <c r="AA27" s="10">
        <f t="shared" si="15"/>
        <v>378123</v>
      </c>
      <c r="AC27" s="1">
        <v>172758</v>
      </c>
      <c r="AD27" s="1">
        <v>16765</v>
      </c>
      <c r="AE27" s="1">
        <v>686</v>
      </c>
      <c r="AF27" s="1">
        <v>27</v>
      </c>
      <c r="AG27" s="1">
        <v>1041</v>
      </c>
      <c r="AH27" s="1">
        <v>0</v>
      </c>
      <c r="AI27" s="1">
        <v>0</v>
      </c>
      <c r="AJ27" s="10">
        <f t="shared" si="16"/>
        <v>191277</v>
      </c>
      <c r="AL27" s="1">
        <v>104510</v>
      </c>
      <c r="AM27" s="1">
        <v>14639</v>
      </c>
      <c r="AN27" s="1">
        <v>455</v>
      </c>
      <c r="AO27" s="1">
        <v>36</v>
      </c>
      <c r="AP27" s="1">
        <v>1885</v>
      </c>
      <c r="AQ27" s="1">
        <v>0</v>
      </c>
      <c r="AR27" s="1">
        <v>0</v>
      </c>
      <c r="AS27" s="10">
        <f t="shared" si="17"/>
        <v>121525</v>
      </c>
      <c r="AU27" s="1">
        <f t="shared" si="13"/>
        <v>872628</v>
      </c>
      <c r="AV27" s="1">
        <f t="shared" si="13"/>
        <v>98250</v>
      </c>
      <c r="AW27" s="1">
        <f t="shared" si="2"/>
        <v>4357</v>
      </c>
      <c r="AX27" s="1">
        <f t="shared" si="3"/>
        <v>331</v>
      </c>
      <c r="AY27" s="1">
        <f t="shared" si="4"/>
        <v>9116</v>
      </c>
      <c r="AZ27" s="1">
        <f t="shared" si="5"/>
        <v>0</v>
      </c>
      <c r="BA27" s="1">
        <f t="shared" si="6"/>
        <v>23</v>
      </c>
      <c r="BB27" s="10">
        <f t="shared" si="7"/>
        <v>984705</v>
      </c>
      <c r="BC27" s="1">
        <f t="shared" si="8"/>
        <v>984682</v>
      </c>
      <c r="BD27" s="1">
        <f t="shared" si="18"/>
        <v>52279</v>
      </c>
      <c r="BE27" s="86">
        <f t="shared" si="19"/>
        <v>24320</v>
      </c>
      <c r="BF27" s="1">
        <f t="shared" si="20"/>
        <v>2016</v>
      </c>
      <c r="BJ27">
        <v>65000</v>
      </c>
    </row>
    <row r="28" spans="1:62" x14ac:dyDescent="0.25">
      <c r="A28" s="8">
        <v>24351</v>
      </c>
      <c r="B28" s="1">
        <v>104318</v>
      </c>
      <c r="C28" s="1">
        <v>14252</v>
      </c>
      <c r="D28" s="1">
        <v>529</v>
      </c>
      <c r="E28" s="1">
        <v>55</v>
      </c>
      <c r="F28" s="1">
        <v>1559</v>
      </c>
      <c r="G28" s="1">
        <v>0</v>
      </c>
      <c r="H28" s="1">
        <v>24</v>
      </c>
      <c r="I28" s="10">
        <f t="shared" si="0"/>
        <v>120737</v>
      </c>
      <c r="K28" s="1">
        <v>145478</v>
      </c>
      <c r="L28" s="1">
        <v>20281</v>
      </c>
      <c r="M28" s="1">
        <v>425</v>
      </c>
      <c r="N28" s="1">
        <v>141</v>
      </c>
      <c r="O28" s="1">
        <v>2663</v>
      </c>
      <c r="P28" s="1">
        <v>0</v>
      </c>
      <c r="Q28" s="1">
        <v>0</v>
      </c>
      <c r="R28" s="10">
        <f t="shared" si="14"/>
        <v>168988</v>
      </c>
      <c r="T28" s="1">
        <v>343850</v>
      </c>
      <c r="U28" s="1">
        <v>31918</v>
      </c>
      <c r="V28" s="1">
        <v>2236</v>
      </c>
      <c r="W28" s="1">
        <v>79</v>
      </c>
      <c r="X28" s="1">
        <v>1954</v>
      </c>
      <c r="Y28" s="1">
        <v>0</v>
      </c>
      <c r="Z28" s="1">
        <v>0</v>
      </c>
      <c r="AA28" s="10">
        <f t="shared" si="15"/>
        <v>380037</v>
      </c>
      <c r="AC28" s="1">
        <v>179276</v>
      </c>
      <c r="AD28" s="1">
        <v>17382</v>
      </c>
      <c r="AE28" s="1">
        <v>699</v>
      </c>
      <c r="AF28" s="1">
        <v>28</v>
      </c>
      <c r="AG28" s="1">
        <v>1095</v>
      </c>
      <c r="AH28" s="1">
        <v>0</v>
      </c>
      <c r="AI28" s="1">
        <v>0</v>
      </c>
      <c r="AJ28" s="10">
        <f t="shared" si="16"/>
        <v>198480</v>
      </c>
      <c r="AL28" s="1">
        <v>105725</v>
      </c>
      <c r="AM28" s="1">
        <v>14731</v>
      </c>
      <c r="AN28" s="1">
        <v>453</v>
      </c>
      <c r="AO28" s="1">
        <v>36</v>
      </c>
      <c r="AP28" s="1">
        <v>1893</v>
      </c>
      <c r="AQ28" s="1">
        <v>0</v>
      </c>
      <c r="AR28" s="1">
        <v>0</v>
      </c>
      <c r="AS28" s="10">
        <f t="shared" si="17"/>
        <v>122838</v>
      </c>
      <c r="AU28" s="1">
        <f t="shared" ref="AU28:AV37" si="21">B28+K28+T28+AC28+AL28</f>
        <v>878647</v>
      </c>
      <c r="AV28" s="1">
        <f t="shared" si="21"/>
        <v>98564</v>
      </c>
      <c r="AW28" s="1">
        <f t="shared" si="2"/>
        <v>4342</v>
      </c>
      <c r="AX28" s="1">
        <f t="shared" si="3"/>
        <v>339</v>
      </c>
      <c r="AY28" s="1">
        <f t="shared" si="4"/>
        <v>9164</v>
      </c>
      <c r="AZ28" s="1">
        <f t="shared" si="5"/>
        <v>0</v>
      </c>
      <c r="BA28" s="1">
        <f t="shared" si="6"/>
        <v>24</v>
      </c>
      <c r="BB28" s="10">
        <f t="shared" si="7"/>
        <v>991080</v>
      </c>
      <c r="BC28" s="1">
        <f t="shared" si="8"/>
        <v>991056</v>
      </c>
      <c r="BD28" s="1">
        <f t="shared" si="18"/>
        <v>50119</v>
      </c>
      <c r="BE28" s="86">
        <f t="shared" si="19"/>
        <v>24351</v>
      </c>
      <c r="BF28" s="1">
        <f t="shared" si="20"/>
        <v>6375</v>
      </c>
      <c r="BJ28">
        <v>65000</v>
      </c>
    </row>
    <row r="29" spans="1:62" x14ac:dyDescent="0.25">
      <c r="A29" s="8">
        <v>24381</v>
      </c>
      <c r="B29" s="1">
        <v>105643</v>
      </c>
      <c r="C29" s="1">
        <v>14366</v>
      </c>
      <c r="D29" s="1">
        <v>535</v>
      </c>
      <c r="E29" s="1">
        <v>55</v>
      </c>
      <c r="F29" s="1">
        <v>1572</v>
      </c>
      <c r="G29" s="1">
        <v>0</v>
      </c>
      <c r="H29" s="1">
        <v>24</v>
      </c>
      <c r="I29" s="10">
        <f t="shared" si="0"/>
        <v>122195</v>
      </c>
      <c r="K29" s="1">
        <v>146192</v>
      </c>
      <c r="L29" s="1">
        <v>20308</v>
      </c>
      <c r="M29" s="1">
        <v>421</v>
      </c>
      <c r="N29" s="1">
        <v>146</v>
      </c>
      <c r="O29" s="1">
        <v>2684</v>
      </c>
      <c r="P29" s="1">
        <v>0</v>
      </c>
      <c r="Q29" s="1">
        <v>0</v>
      </c>
      <c r="R29" s="10">
        <f t="shared" si="14"/>
        <v>169751</v>
      </c>
      <c r="T29" s="1">
        <v>346578</v>
      </c>
      <c r="U29" s="1">
        <v>31964</v>
      </c>
      <c r="V29" s="1">
        <v>2243</v>
      </c>
      <c r="W29" s="1">
        <v>82</v>
      </c>
      <c r="X29" s="1">
        <v>1981</v>
      </c>
      <c r="Y29" s="1">
        <v>0</v>
      </c>
      <c r="Z29" s="1">
        <v>0</v>
      </c>
      <c r="AA29" s="10">
        <f t="shared" si="15"/>
        <v>382848</v>
      </c>
      <c r="AC29" s="1">
        <v>181299</v>
      </c>
      <c r="AD29" s="1">
        <v>17478</v>
      </c>
      <c r="AE29" s="1">
        <v>707</v>
      </c>
      <c r="AF29" s="1">
        <v>28</v>
      </c>
      <c r="AG29" s="1">
        <v>1105</v>
      </c>
      <c r="AH29" s="1">
        <v>0</v>
      </c>
      <c r="AI29" s="1">
        <v>0</v>
      </c>
      <c r="AJ29" s="10">
        <f t="shared" si="16"/>
        <v>200617</v>
      </c>
      <c r="AL29" s="1">
        <v>108119</v>
      </c>
      <c r="AM29" s="1">
        <v>14763</v>
      </c>
      <c r="AN29" s="1">
        <v>451</v>
      </c>
      <c r="AO29" s="1">
        <v>36</v>
      </c>
      <c r="AP29" s="1">
        <v>1898</v>
      </c>
      <c r="AQ29" s="1">
        <v>0</v>
      </c>
      <c r="AR29" s="1">
        <v>0</v>
      </c>
      <c r="AS29" s="10">
        <f t="shared" si="17"/>
        <v>125267</v>
      </c>
      <c r="AU29" s="1">
        <f t="shared" si="21"/>
        <v>887831</v>
      </c>
      <c r="AV29" s="1">
        <f t="shared" si="21"/>
        <v>98879</v>
      </c>
      <c r="AW29" s="1">
        <f t="shared" si="2"/>
        <v>4357</v>
      </c>
      <c r="AX29" s="1">
        <f t="shared" si="3"/>
        <v>347</v>
      </c>
      <c r="AY29" s="1">
        <f t="shared" si="4"/>
        <v>9240</v>
      </c>
      <c r="AZ29" s="1">
        <f t="shared" si="5"/>
        <v>0</v>
      </c>
      <c r="BA29" s="1">
        <f t="shared" si="6"/>
        <v>24</v>
      </c>
      <c r="BB29" s="10">
        <f t="shared" si="7"/>
        <v>1000678</v>
      </c>
      <c r="BC29" s="1">
        <f t="shared" si="8"/>
        <v>1000654</v>
      </c>
      <c r="BD29" s="1">
        <f t="shared" si="18"/>
        <v>51487</v>
      </c>
      <c r="BE29" s="86">
        <f t="shared" si="19"/>
        <v>24381</v>
      </c>
      <c r="BF29" s="1">
        <f t="shared" si="20"/>
        <v>9598</v>
      </c>
      <c r="BJ29">
        <v>65000</v>
      </c>
    </row>
    <row r="30" spans="1:62" x14ac:dyDescent="0.25">
      <c r="A30" s="8">
        <v>24412</v>
      </c>
      <c r="B30" s="1">
        <v>107714</v>
      </c>
      <c r="C30" s="1">
        <v>14581</v>
      </c>
      <c r="D30" s="1">
        <v>518</v>
      </c>
      <c r="E30" s="1">
        <v>55</v>
      </c>
      <c r="F30" s="1">
        <v>1585</v>
      </c>
      <c r="G30" s="1">
        <v>0</v>
      </c>
      <c r="H30" s="1">
        <v>24</v>
      </c>
      <c r="I30" s="10">
        <f t="shared" si="0"/>
        <v>124477</v>
      </c>
      <c r="K30" s="1">
        <v>147185</v>
      </c>
      <c r="L30" s="1">
        <v>20350</v>
      </c>
      <c r="M30" s="1">
        <v>419</v>
      </c>
      <c r="N30" s="1">
        <v>152</v>
      </c>
      <c r="O30" s="1">
        <v>2699</v>
      </c>
      <c r="P30" s="1">
        <v>0</v>
      </c>
      <c r="Q30" s="1">
        <v>0</v>
      </c>
      <c r="R30" s="10">
        <f>SUM(K247:Q247)</f>
        <v>356842</v>
      </c>
      <c r="T30" s="1">
        <v>349839</v>
      </c>
      <c r="U30" s="1">
        <v>32000</v>
      </c>
      <c r="V30" s="1">
        <v>2239</v>
      </c>
      <c r="W30" s="1">
        <v>83</v>
      </c>
      <c r="X30" s="1">
        <v>2041</v>
      </c>
      <c r="Y30" s="1">
        <v>0</v>
      </c>
      <c r="Z30" s="1">
        <v>0</v>
      </c>
      <c r="AA30" s="10">
        <f>SUM(T247:Z247)</f>
        <v>700156</v>
      </c>
      <c r="AC30" s="1">
        <v>184221</v>
      </c>
      <c r="AD30" s="1">
        <v>17621</v>
      </c>
      <c r="AE30" s="1">
        <v>713</v>
      </c>
      <c r="AF30" s="1">
        <v>28</v>
      </c>
      <c r="AG30" s="1">
        <v>1113</v>
      </c>
      <c r="AH30" s="1">
        <v>0</v>
      </c>
      <c r="AI30" s="1">
        <v>0</v>
      </c>
      <c r="AJ30" s="10">
        <f>SUM(AC247:AI247)</f>
        <v>583982</v>
      </c>
      <c r="AL30" s="1">
        <v>111874</v>
      </c>
      <c r="AM30" s="1">
        <v>14833</v>
      </c>
      <c r="AN30" s="1">
        <v>455</v>
      </c>
      <c r="AO30" s="1">
        <v>37</v>
      </c>
      <c r="AP30" s="1">
        <v>1895</v>
      </c>
      <c r="AQ30" s="1">
        <v>0</v>
      </c>
      <c r="AR30" s="1">
        <v>0</v>
      </c>
      <c r="AS30" s="10">
        <f>SUM(AL247:AR247)</f>
        <v>447470</v>
      </c>
      <c r="AU30" s="1">
        <f t="shared" si="21"/>
        <v>900833</v>
      </c>
      <c r="AV30" s="1">
        <f t="shared" si="21"/>
        <v>99385</v>
      </c>
      <c r="AW30" s="1">
        <f t="shared" si="2"/>
        <v>4344</v>
      </c>
      <c r="AX30" s="1">
        <f t="shared" si="3"/>
        <v>355</v>
      </c>
      <c r="AY30" s="1">
        <f t="shared" si="4"/>
        <v>9333</v>
      </c>
      <c r="AZ30" s="1">
        <f t="shared" si="5"/>
        <v>0</v>
      </c>
      <c r="BA30" s="1">
        <f t="shared" si="6"/>
        <v>24</v>
      </c>
      <c r="BB30" s="10">
        <f t="shared" si="7"/>
        <v>1014274</v>
      </c>
      <c r="BC30" s="1">
        <f t="shared" si="8"/>
        <v>1014250</v>
      </c>
      <c r="BD30" s="1">
        <f t="shared" si="18"/>
        <v>50793</v>
      </c>
      <c r="BE30" s="86">
        <f t="shared" si="19"/>
        <v>24412</v>
      </c>
      <c r="BF30" s="1">
        <f t="shared" si="20"/>
        <v>13596</v>
      </c>
      <c r="BJ30">
        <v>65000</v>
      </c>
    </row>
    <row r="31" spans="1:62" x14ac:dyDescent="0.25">
      <c r="A31" s="8">
        <v>24442</v>
      </c>
      <c r="B31" s="1">
        <v>110196</v>
      </c>
      <c r="C31" s="1">
        <v>14705</v>
      </c>
      <c r="D31" s="1">
        <v>518</v>
      </c>
      <c r="E31" s="1">
        <v>56</v>
      </c>
      <c r="F31" s="1">
        <v>1586</v>
      </c>
      <c r="G31" s="1">
        <v>0</v>
      </c>
      <c r="H31" s="1">
        <v>24</v>
      </c>
      <c r="I31" s="10">
        <f t="shared" si="0"/>
        <v>127085</v>
      </c>
      <c r="K31" s="1">
        <v>147961</v>
      </c>
      <c r="L31" s="1">
        <v>20376</v>
      </c>
      <c r="M31" s="1">
        <v>419</v>
      </c>
      <c r="N31" s="1">
        <v>156</v>
      </c>
      <c r="O31" s="1">
        <v>2758</v>
      </c>
      <c r="P31" s="1">
        <v>0</v>
      </c>
      <c r="Q31" s="1">
        <v>0</v>
      </c>
      <c r="R31" s="10">
        <f t="shared" ref="R31:R40" si="22">SUM(K31:Q31)</f>
        <v>171670</v>
      </c>
      <c r="T31" s="1">
        <v>354300</v>
      </c>
      <c r="U31" s="1">
        <v>31937</v>
      </c>
      <c r="V31" s="1">
        <v>2238</v>
      </c>
      <c r="W31" s="1">
        <v>84</v>
      </c>
      <c r="X31" s="1">
        <v>2070</v>
      </c>
      <c r="Y31" s="1">
        <v>0</v>
      </c>
      <c r="Z31" s="1">
        <v>0</v>
      </c>
      <c r="AA31" s="10">
        <f t="shared" ref="AA31:AA40" si="23">SUM(T31:Z31)</f>
        <v>390629</v>
      </c>
      <c r="AC31" s="1">
        <v>187696</v>
      </c>
      <c r="AD31" s="1">
        <v>17625</v>
      </c>
      <c r="AE31" s="1">
        <v>733</v>
      </c>
      <c r="AF31" s="1">
        <v>28</v>
      </c>
      <c r="AG31" s="1">
        <v>1120</v>
      </c>
      <c r="AH31" s="1">
        <v>0</v>
      </c>
      <c r="AI31" s="1">
        <v>0</v>
      </c>
      <c r="AJ31" s="10">
        <f t="shared" ref="AJ31:AJ40" si="24">SUM(AC31:AI31)</f>
        <v>207202</v>
      </c>
      <c r="AL31" s="1">
        <v>116094</v>
      </c>
      <c r="AM31" s="1">
        <v>14951</v>
      </c>
      <c r="AN31" s="1">
        <v>471</v>
      </c>
      <c r="AO31" s="1">
        <v>37</v>
      </c>
      <c r="AP31" s="1">
        <v>1901</v>
      </c>
      <c r="AQ31" s="1">
        <v>0</v>
      </c>
      <c r="AR31" s="1">
        <v>0</v>
      </c>
      <c r="AS31" s="10">
        <f t="shared" ref="AS31:AS40" si="25">SUM(AL31:AR31)</f>
        <v>133454</v>
      </c>
      <c r="AU31" s="1">
        <f t="shared" si="21"/>
        <v>916247</v>
      </c>
      <c r="AV31" s="1">
        <f t="shared" si="21"/>
        <v>99594</v>
      </c>
      <c r="AW31" s="1">
        <f t="shared" si="2"/>
        <v>4379</v>
      </c>
      <c r="AX31" s="1">
        <f t="shared" si="3"/>
        <v>361</v>
      </c>
      <c r="AY31" s="1">
        <f t="shared" si="4"/>
        <v>9435</v>
      </c>
      <c r="AZ31" s="1">
        <f t="shared" si="5"/>
        <v>0</v>
      </c>
      <c r="BA31" s="1">
        <f t="shared" si="6"/>
        <v>24</v>
      </c>
      <c r="BB31" s="10">
        <f t="shared" si="7"/>
        <v>1030040</v>
      </c>
      <c r="BC31" s="1">
        <f t="shared" si="8"/>
        <v>1030016</v>
      </c>
      <c r="BD31" s="1">
        <f t="shared" si="18"/>
        <v>50408</v>
      </c>
      <c r="BE31" s="86">
        <f t="shared" si="19"/>
        <v>24442</v>
      </c>
      <c r="BF31" s="1">
        <f t="shared" si="20"/>
        <v>15766</v>
      </c>
      <c r="BH31" s="44" t="s">
        <v>92</v>
      </c>
      <c r="BI31" s="1">
        <f>AVERAGE(BD20:BD31)</f>
        <v>50428.5</v>
      </c>
      <c r="BJ31">
        <v>65000</v>
      </c>
    </row>
    <row r="32" spans="1:62" x14ac:dyDescent="0.25">
      <c r="A32" s="8">
        <v>24473</v>
      </c>
      <c r="B32" s="1">
        <v>112132</v>
      </c>
      <c r="C32" s="1">
        <v>14808</v>
      </c>
      <c r="D32" s="1">
        <v>516</v>
      </c>
      <c r="E32" s="1">
        <v>56</v>
      </c>
      <c r="F32" s="1">
        <v>1572</v>
      </c>
      <c r="G32" s="1">
        <v>0</v>
      </c>
      <c r="H32" s="1">
        <v>24</v>
      </c>
      <c r="I32" s="10">
        <f t="shared" si="0"/>
        <v>129108</v>
      </c>
      <c r="K32" s="1">
        <v>149030</v>
      </c>
      <c r="L32" s="1">
        <v>20516</v>
      </c>
      <c r="M32" s="1">
        <v>420</v>
      </c>
      <c r="N32" s="1">
        <v>157</v>
      </c>
      <c r="O32" s="1">
        <v>2729</v>
      </c>
      <c r="P32" s="1">
        <v>0</v>
      </c>
      <c r="Q32" s="1">
        <v>0</v>
      </c>
      <c r="R32" s="10">
        <f t="shared" si="22"/>
        <v>172852</v>
      </c>
      <c r="T32" s="1">
        <v>358641</v>
      </c>
      <c r="U32" s="1">
        <v>31910</v>
      </c>
      <c r="V32" s="1">
        <v>2237</v>
      </c>
      <c r="W32" s="1">
        <v>85</v>
      </c>
      <c r="X32" s="1">
        <v>2122</v>
      </c>
      <c r="Y32" s="1">
        <v>0</v>
      </c>
      <c r="Z32" s="1">
        <v>0</v>
      </c>
      <c r="AA32" s="10">
        <f t="shared" si="23"/>
        <v>394995</v>
      </c>
      <c r="AC32" s="1">
        <v>191782</v>
      </c>
      <c r="AD32" s="1">
        <v>17726</v>
      </c>
      <c r="AE32" s="1">
        <v>743</v>
      </c>
      <c r="AF32" s="1">
        <v>29</v>
      </c>
      <c r="AG32" s="1">
        <v>1116</v>
      </c>
      <c r="AH32" s="1">
        <v>0</v>
      </c>
      <c r="AI32" s="1">
        <v>0</v>
      </c>
      <c r="AJ32" s="10">
        <f t="shared" si="24"/>
        <v>211396</v>
      </c>
      <c r="AL32" s="1">
        <v>119079</v>
      </c>
      <c r="AM32" s="1">
        <v>15081</v>
      </c>
      <c r="AN32" s="1">
        <v>472</v>
      </c>
      <c r="AO32" s="1">
        <v>39</v>
      </c>
      <c r="AP32" s="1">
        <v>1908</v>
      </c>
      <c r="AQ32" s="1">
        <v>0</v>
      </c>
      <c r="AR32" s="1">
        <v>0</v>
      </c>
      <c r="AS32" s="10">
        <f t="shared" si="25"/>
        <v>136579</v>
      </c>
      <c r="AU32" s="1">
        <f t="shared" si="21"/>
        <v>930664</v>
      </c>
      <c r="AV32" s="1">
        <f t="shared" si="21"/>
        <v>100041</v>
      </c>
      <c r="AW32" s="1">
        <f t="shared" si="2"/>
        <v>4388</v>
      </c>
      <c r="AX32" s="1">
        <f t="shared" si="3"/>
        <v>366</v>
      </c>
      <c r="AY32" s="1">
        <f t="shared" si="4"/>
        <v>9447</v>
      </c>
      <c r="AZ32" s="1">
        <f t="shared" si="5"/>
        <v>0</v>
      </c>
      <c r="BA32" s="1">
        <f t="shared" si="6"/>
        <v>24</v>
      </c>
      <c r="BB32" s="10">
        <f t="shared" si="7"/>
        <v>1044930</v>
      </c>
      <c r="BC32" s="1">
        <f t="shared" si="8"/>
        <v>1044906</v>
      </c>
      <c r="BD32" s="1">
        <f t="shared" si="18"/>
        <v>51766</v>
      </c>
      <c r="BE32" s="86">
        <f t="shared" si="19"/>
        <v>24473</v>
      </c>
      <c r="BF32" s="1">
        <f t="shared" si="20"/>
        <v>14890</v>
      </c>
      <c r="BH32" s="44" t="s">
        <v>93</v>
      </c>
      <c r="BI32" s="1">
        <f t="shared" ref="BI32:BI95" si="26">AVERAGE(BD21:BD32)</f>
        <v>50752</v>
      </c>
      <c r="BJ32">
        <v>65000</v>
      </c>
    </row>
    <row r="33" spans="1:62" x14ac:dyDescent="0.25">
      <c r="A33" s="8">
        <v>24504</v>
      </c>
      <c r="B33" s="1">
        <v>113470</v>
      </c>
      <c r="C33" s="1">
        <v>14768</v>
      </c>
      <c r="D33" s="1">
        <v>518</v>
      </c>
      <c r="E33" s="1">
        <v>125</v>
      </c>
      <c r="F33" s="1">
        <v>1560</v>
      </c>
      <c r="G33" s="1">
        <v>0</v>
      </c>
      <c r="H33" s="1">
        <v>25</v>
      </c>
      <c r="I33" s="10">
        <f t="shared" si="0"/>
        <v>130466</v>
      </c>
      <c r="K33" s="1">
        <v>150019</v>
      </c>
      <c r="L33" s="1">
        <v>20558</v>
      </c>
      <c r="M33" s="1">
        <v>421</v>
      </c>
      <c r="N33" s="1">
        <v>254</v>
      </c>
      <c r="O33" s="1">
        <v>2730</v>
      </c>
      <c r="P33" s="1">
        <v>0</v>
      </c>
      <c r="Q33" s="1">
        <v>0</v>
      </c>
      <c r="R33" s="10">
        <f t="shared" si="22"/>
        <v>173982</v>
      </c>
      <c r="T33" s="1">
        <v>362261</v>
      </c>
      <c r="U33" s="1">
        <v>31936</v>
      </c>
      <c r="V33" s="1">
        <v>2239</v>
      </c>
      <c r="W33" s="1">
        <v>98</v>
      </c>
      <c r="X33" s="1">
        <v>2135</v>
      </c>
      <c r="Y33" s="1">
        <v>0</v>
      </c>
      <c r="Z33" s="1">
        <v>0</v>
      </c>
      <c r="AA33" s="10">
        <f t="shared" si="23"/>
        <v>398669</v>
      </c>
      <c r="AC33" s="1">
        <v>193903</v>
      </c>
      <c r="AD33" s="1">
        <v>17664</v>
      </c>
      <c r="AE33" s="1">
        <v>745</v>
      </c>
      <c r="AF33" s="1">
        <v>69</v>
      </c>
      <c r="AG33" s="1">
        <v>1112</v>
      </c>
      <c r="AH33" s="1">
        <v>0</v>
      </c>
      <c r="AI33" s="1">
        <v>0</v>
      </c>
      <c r="AJ33" s="10">
        <f t="shared" si="24"/>
        <v>213493</v>
      </c>
      <c r="AL33" s="1">
        <v>121114</v>
      </c>
      <c r="AM33" s="1">
        <v>15088</v>
      </c>
      <c r="AN33" s="1">
        <v>467</v>
      </c>
      <c r="AO33" s="1">
        <v>75</v>
      </c>
      <c r="AP33" s="1">
        <v>1905</v>
      </c>
      <c r="AQ33" s="1">
        <v>0</v>
      </c>
      <c r="AR33" s="1">
        <v>0</v>
      </c>
      <c r="AS33" s="10">
        <f t="shared" si="25"/>
        <v>138649</v>
      </c>
      <c r="AU33" s="1">
        <f t="shared" si="21"/>
        <v>940767</v>
      </c>
      <c r="AV33" s="1">
        <f t="shared" si="21"/>
        <v>100014</v>
      </c>
      <c r="AW33" s="1">
        <f t="shared" si="2"/>
        <v>4390</v>
      </c>
      <c r="AX33" s="1">
        <f t="shared" si="3"/>
        <v>621</v>
      </c>
      <c r="AY33" s="1">
        <f t="shared" si="4"/>
        <v>9442</v>
      </c>
      <c r="AZ33" s="1">
        <f t="shared" si="5"/>
        <v>0</v>
      </c>
      <c r="BA33" s="1">
        <f t="shared" si="6"/>
        <v>25</v>
      </c>
      <c r="BB33" s="10">
        <f t="shared" si="7"/>
        <v>1055259</v>
      </c>
      <c r="BC33" s="1">
        <f t="shared" si="8"/>
        <v>1055234</v>
      </c>
      <c r="BD33" s="1">
        <f t="shared" si="18"/>
        <v>50144</v>
      </c>
      <c r="BE33" s="86">
        <f t="shared" si="19"/>
        <v>24504</v>
      </c>
      <c r="BF33" s="1">
        <f t="shared" si="20"/>
        <v>10329</v>
      </c>
      <c r="BH33" s="44" t="s">
        <v>94</v>
      </c>
      <c r="BI33" s="1">
        <f t="shared" si="26"/>
        <v>50914.166666666664</v>
      </c>
      <c r="BJ33">
        <v>65000</v>
      </c>
    </row>
    <row r="34" spans="1:62" x14ac:dyDescent="0.25">
      <c r="A34" s="8">
        <v>24532</v>
      </c>
      <c r="B34" s="1">
        <v>114094</v>
      </c>
      <c r="C34" s="1">
        <v>14883</v>
      </c>
      <c r="D34" s="1">
        <v>521</v>
      </c>
      <c r="E34" s="1">
        <v>90</v>
      </c>
      <c r="F34" s="1">
        <v>1569</v>
      </c>
      <c r="G34" s="1">
        <v>0</v>
      </c>
      <c r="H34" s="1">
        <v>27</v>
      </c>
      <c r="I34" s="10">
        <f t="shared" si="0"/>
        <v>131184</v>
      </c>
      <c r="K34" s="1">
        <v>150819</v>
      </c>
      <c r="L34" s="1">
        <v>20763</v>
      </c>
      <c r="M34" s="1">
        <v>423</v>
      </c>
      <c r="N34" s="1">
        <v>214</v>
      </c>
      <c r="O34" s="1">
        <v>2730</v>
      </c>
      <c r="P34" s="1">
        <v>0</v>
      </c>
      <c r="Q34" s="1">
        <v>0</v>
      </c>
      <c r="R34" s="10">
        <f t="shared" si="22"/>
        <v>174949</v>
      </c>
      <c r="T34" s="1">
        <v>364182</v>
      </c>
      <c r="U34" s="1">
        <v>32029</v>
      </c>
      <c r="V34" s="1">
        <v>2241</v>
      </c>
      <c r="W34" s="1">
        <v>96</v>
      </c>
      <c r="X34" s="1">
        <v>2186</v>
      </c>
      <c r="Y34" s="1">
        <v>0</v>
      </c>
      <c r="Z34" s="1">
        <v>0</v>
      </c>
      <c r="AA34" s="10">
        <f t="shared" si="23"/>
        <v>400734</v>
      </c>
      <c r="AC34" s="1">
        <v>195492</v>
      </c>
      <c r="AD34" s="1">
        <v>17802</v>
      </c>
      <c r="AE34" s="1">
        <v>755</v>
      </c>
      <c r="AF34" s="1">
        <v>54</v>
      </c>
      <c r="AG34" s="1">
        <v>1110</v>
      </c>
      <c r="AH34" s="1">
        <v>0</v>
      </c>
      <c r="AI34" s="1">
        <v>0</v>
      </c>
      <c r="AJ34" s="10">
        <f t="shared" si="24"/>
        <v>215213</v>
      </c>
      <c r="AL34" s="1">
        <v>121885</v>
      </c>
      <c r="AM34" s="1">
        <v>15156</v>
      </c>
      <c r="AN34" s="1">
        <v>470</v>
      </c>
      <c r="AO34" s="1">
        <v>57</v>
      </c>
      <c r="AP34" s="1">
        <v>1908</v>
      </c>
      <c r="AQ34" s="1">
        <v>0</v>
      </c>
      <c r="AR34" s="1">
        <v>0</v>
      </c>
      <c r="AS34" s="10">
        <f t="shared" si="25"/>
        <v>139476</v>
      </c>
      <c r="AU34" s="1">
        <f t="shared" si="21"/>
        <v>946472</v>
      </c>
      <c r="AV34" s="1">
        <f t="shared" si="21"/>
        <v>100633</v>
      </c>
      <c r="AW34" s="1">
        <f t="shared" si="2"/>
        <v>4410</v>
      </c>
      <c r="AX34" s="1">
        <f t="shared" si="3"/>
        <v>511</v>
      </c>
      <c r="AY34" s="1">
        <f t="shared" si="4"/>
        <v>9503</v>
      </c>
      <c r="AZ34" s="1">
        <f t="shared" si="5"/>
        <v>0</v>
      </c>
      <c r="BA34" s="1">
        <f t="shared" si="6"/>
        <v>27</v>
      </c>
      <c r="BB34" s="10">
        <f t="shared" si="7"/>
        <v>1061556</v>
      </c>
      <c r="BC34" s="1">
        <f t="shared" si="8"/>
        <v>1061529</v>
      </c>
      <c r="BD34" s="1">
        <f t="shared" si="18"/>
        <v>50288</v>
      </c>
      <c r="BE34" s="86">
        <f t="shared" si="19"/>
        <v>24532</v>
      </c>
      <c r="BF34" s="1">
        <f t="shared" si="20"/>
        <v>6297</v>
      </c>
      <c r="BH34" s="44" t="s">
        <v>95</v>
      </c>
      <c r="BI34" s="1">
        <f t="shared" si="26"/>
        <v>50997.583333333336</v>
      </c>
      <c r="BJ34">
        <v>65000</v>
      </c>
    </row>
    <row r="35" spans="1:62" x14ac:dyDescent="0.25">
      <c r="A35" s="8">
        <v>24563</v>
      </c>
      <c r="B35" s="1">
        <v>113249</v>
      </c>
      <c r="C35" s="1">
        <v>14930</v>
      </c>
      <c r="D35" s="1">
        <v>514</v>
      </c>
      <c r="E35" s="1">
        <v>88</v>
      </c>
      <c r="F35" s="1">
        <v>1556</v>
      </c>
      <c r="G35" s="1">
        <v>0</v>
      </c>
      <c r="H35" s="1">
        <v>26</v>
      </c>
      <c r="I35" s="10">
        <f t="shared" si="0"/>
        <v>130363</v>
      </c>
      <c r="K35" s="1">
        <v>150864</v>
      </c>
      <c r="L35" s="1">
        <v>20880</v>
      </c>
      <c r="M35" s="1">
        <v>472</v>
      </c>
      <c r="N35" s="1">
        <v>215</v>
      </c>
      <c r="O35" s="1">
        <v>2702</v>
      </c>
      <c r="P35" s="1">
        <v>0</v>
      </c>
      <c r="Q35" s="1">
        <v>0</v>
      </c>
      <c r="R35" s="10">
        <f t="shared" si="22"/>
        <v>175133</v>
      </c>
      <c r="T35" s="1">
        <v>363147</v>
      </c>
      <c r="U35" s="1">
        <v>32160</v>
      </c>
      <c r="V35" s="1">
        <v>2233</v>
      </c>
      <c r="W35" s="1">
        <v>99</v>
      </c>
      <c r="X35" s="1">
        <v>2213</v>
      </c>
      <c r="Y35" s="1">
        <v>0</v>
      </c>
      <c r="Z35" s="1">
        <v>0</v>
      </c>
      <c r="AA35" s="10">
        <f t="shared" si="23"/>
        <v>399852</v>
      </c>
      <c r="AC35" s="1">
        <v>195032</v>
      </c>
      <c r="AD35" s="1">
        <v>17861</v>
      </c>
      <c r="AE35" s="1">
        <v>749</v>
      </c>
      <c r="AF35" s="1">
        <v>55</v>
      </c>
      <c r="AG35" s="1">
        <v>1105</v>
      </c>
      <c r="AH35" s="1">
        <v>0</v>
      </c>
      <c r="AI35" s="1">
        <v>0</v>
      </c>
      <c r="AJ35" s="10">
        <f t="shared" si="24"/>
        <v>214802</v>
      </c>
      <c r="AL35" s="1">
        <v>119324</v>
      </c>
      <c r="AM35" s="1">
        <v>15215</v>
      </c>
      <c r="AN35" s="1">
        <v>471</v>
      </c>
      <c r="AO35" s="1">
        <v>59</v>
      </c>
      <c r="AP35" s="1">
        <v>1908</v>
      </c>
      <c r="AQ35" s="1">
        <v>0</v>
      </c>
      <c r="AR35" s="1">
        <v>0</v>
      </c>
      <c r="AS35" s="10">
        <f t="shared" si="25"/>
        <v>136977</v>
      </c>
      <c r="AU35" s="1">
        <f t="shared" si="21"/>
        <v>941616</v>
      </c>
      <c r="AV35" s="1">
        <f t="shared" si="21"/>
        <v>101046</v>
      </c>
      <c r="AW35" s="1">
        <f t="shared" si="2"/>
        <v>4439</v>
      </c>
      <c r="AX35" s="1">
        <f t="shared" si="3"/>
        <v>516</v>
      </c>
      <c r="AY35" s="1">
        <f t="shared" si="4"/>
        <v>9484</v>
      </c>
      <c r="AZ35" s="1">
        <f t="shared" si="5"/>
        <v>0</v>
      </c>
      <c r="BA35" s="1">
        <f t="shared" si="6"/>
        <v>26</v>
      </c>
      <c r="BB35" s="10">
        <f t="shared" si="7"/>
        <v>1057127</v>
      </c>
      <c r="BC35" s="1">
        <f t="shared" si="8"/>
        <v>1057101</v>
      </c>
      <c r="BD35" s="1">
        <f t="shared" si="18"/>
        <v>50683</v>
      </c>
      <c r="BE35" s="86">
        <f t="shared" si="19"/>
        <v>24563</v>
      </c>
      <c r="BF35" s="1">
        <f t="shared" si="20"/>
        <v>-4429</v>
      </c>
      <c r="BH35" s="44" t="s">
        <v>96</v>
      </c>
      <c r="BI35" s="1">
        <f t="shared" si="26"/>
        <v>51071.833333333336</v>
      </c>
      <c r="BJ35">
        <v>65000</v>
      </c>
    </row>
    <row r="36" spans="1:62" x14ac:dyDescent="0.25">
      <c r="A36" s="8">
        <v>24593</v>
      </c>
      <c r="B36" s="1">
        <v>111007</v>
      </c>
      <c r="C36" s="1">
        <v>14874</v>
      </c>
      <c r="D36" s="1">
        <v>512</v>
      </c>
      <c r="E36" s="1">
        <v>90</v>
      </c>
      <c r="F36" s="1">
        <v>1685</v>
      </c>
      <c r="G36" s="1">
        <v>0</v>
      </c>
      <c r="H36" s="1">
        <v>25</v>
      </c>
      <c r="I36" s="10">
        <f t="shared" si="0"/>
        <v>128193</v>
      </c>
      <c r="K36" s="1">
        <v>150505</v>
      </c>
      <c r="L36" s="1">
        <v>20964</v>
      </c>
      <c r="M36" s="1">
        <v>477</v>
      </c>
      <c r="N36" s="1">
        <v>221</v>
      </c>
      <c r="O36" s="1">
        <v>2708</v>
      </c>
      <c r="P36" s="1">
        <v>0</v>
      </c>
      <c r="Q36" s="1">
        <v>0</v>
      </c>
      <c r="R36" s="10">
        <f t="shared" si="22"/>
        <v>174875</v>
      </c>
      <c r="T36" s="1">
        <v>359941</v>
      </c>
      <c r="U36" s="1">
        <v>32243</v>
      </c>
      <c r="V36" s="1">
        <v>2253</v>
      </c>
      <c r="W36" s="1">
        <v>100</v>
      </c>
      <c r="X36" s="1">
        <v>2203</v>
      </c>
      <c r="Y36" s="1">
        <v>0</v>
      </c>
      <c r="Z36" s="1">
        <v>0</v>
      </c>
      <c r="AA36" s="10">
        <f t="shared" si="23"/>
        <v>396740</v>
      </c>
      <c r="AC36" s="1">
        <v>192598</v>
      </c>
      <c r="AD36" s="1">
        <v>17868</v>
      </c>
      <c r="AE36" s="1">
        <v>749</v>
      </c>
      <c r="AF36" s="1">
        <v>55</v>
      </c>
      <c r="AG36" s="1">
        <v>1103</v>
      </c>
      <c r="AH36" s="1">
        <v>0</v>
      </c>
      <c r="AI36" s="1">
        <v>0</v>
      </c>
      <c r="AJ36" s="10">
        <f t="shared" si="24"/>
        <v>212373</v>
      </c>
      <c r="AL36" s="1">
        <v>114234</v>
      </c>
      <c r="AM36" s="1">
        <v>15240</v>
      </c>
      <c r="AN36" s="1">
        <v>472</v>
      </c>
      <c r="AO36" s="1">
        <v>59</v>
      </c>
      <c r="AP36" s="1">
        <v>1913</v>
      </c>
      <c r="AQ36" s="1">
        <v>0</v>
      </c>
      <c r="AR36" s="1">
        <v>0</v>
      </c>
      <c r="AS36" s="10">
        <f t="shared" si="25"/>
        <v>131918</v>
      </c>
      <c r="AU36" s="1">
        <f t="shared" si="21"/>
        <v>928285</v>
      </c>
      <c r="AV36" s="1">
        <f t="shared" si="21"/>
        <v>101189</v>
      </c>
      <c r="AW36" s="1">
        <f t="shared" si="2"/>
        <v>4463</v>
      </c>
      <c r="AX36" s="1">
        <f t="shared" si="3"/>
        <v>525</v>
      </c>
      <c r="AY36" s="1">
        <f t="shared" si="4"/>
        <v>9612</v>
      </c>
      <c r="AZ36" s="1">
        <f t="shared" si="5"/>
        <v>0</v>
      </c>
      <c r="BA36" s="1">
        <f t="shared" si="6"/>
        <v>25</v>
      </c>
      <c r="BB36" s="10">
        <f t="shared" si="7"/>
        <v>1044099</v>
      </c>
      <c r="BC36" s="1">
        <f t="shared" si="8"/>
        <v>1044074</v>
      </c>
      <c r="BD36" s="1">
        <f t="shared" si="18"/>
        <v>49781</v>
      </c>
      <c r="BE36" s="86">
        <f t="shared" si="19"/>
        <v>24593</v>
      </c>
      <c r="BF36" s="1">
        <f t="shared" si="20"/>
        <v>-13028</v>
      </c>
      <c r="BH36" s="44" t="s">
        <v>97</v>
      </c>
      <c r="BI36" s="1">
        <f t="shared" si="26"/>
        <v>51016</v>
      </c>
      <c r="BJ36">
        <v>65000</v>
      </c>
    </row>
    <row r="37" spans="1:62" x14ac:dyDescent="0.25">
      <c r="A37" s="8">
        <v>24624</v>
      </c>
      <c r="B37" s="1">
        <v>109468</v>
      </c>
      <c r="C37" s="1">
        <v>14853</v>
      </c>
      <c r="D37" s="1">
        <v>513</v>
      </c>
      <c r="E37" s="1">
        <v>91</v>
      </c>
      <c r="F37" s="1">
        <v>1706</v>
      </c>
      <c r="G37" s="1">
        <v>0</v>
      </c>
      <c r="H37" s="1">
        <v>25</v>
      </c>
      <c r="I37" s="10">
        <f t="shared" si="0"/>
        <v>126656</v>
      </c>
      <c r="K37" s="1">
        <v>150375</v>
      </c>
      <c r="L37" s="1">
        <v>20861</v>
      </c>
      <c r="M37" s="1">
        <v>477</v>
      </c>
      <c r="N37" s="1">
        <v>222</v>
      </c>
      <c r="O37" s="1">
        <v>2710</v>
      </c>
      <c r="P37" s="1">
        <v>0</v>
      </c>
      <c r="Q37" s="1">
        <v>0</v>
      </c>
      <c r="R37" s="10">
        <f t="shared" si="22"/>
        <v>174645</v>
      </c>
      <c r="T37" s="1">
        <v>357666</v>
      </c>
      <c r="U37" s="1">
        <v>32333</v>
      </c>
      <c r="V37" s="1">
        <v>2248</v>
      </c>
      <c r="W37" s="1">
        <v>100</v>
      </c>
      <c r="X37" s="1">
        <v>2192</v>
      </c>
      <c r="Y37" s="1">
        <v>0</v>
      </c>
      <c r="Z37" s="1">
        <v>0</v>
      </c>
      <c r="AA37" s="10">
        <f t="shared" si="23"/>
        <v>394539</v>
      </c>
      <c r="AC37" s="1">
        <v>191011</v>
      </c>
      <c r="AD37" s="1">
        <v>17934</v>
      </c>
      <c r="AE37" s="1">
        <v>749</v>
      </c>
      <c r="AF37" s="1">
        <v>55</v>
      </c>
      <c r="AG37" s="1">
        <v>1110</v>
      </c>
      <c r="AH37" s="1">
        <v>0</v>
      </c>
      <c r="AI37" s="1">
        <v>0</v>
      </c>
      <c r="AJ37" s="10">
        <f t="shared" si="24"/>
        <v>210859</v>
      </c>
      <c r="AL37" s="1">
        <v>111544</v>
      </c>
      <c r="AM37" s="1">
        <v>15249</v>
      </c>
      <c r="AN37" s="1">
        <v>466</v>
      </c>
      <c r="AO37" s="1">
        <v>59</v>
      </c>
      <c r="AP37" s="1">
        <v>1912</v>
      </c>
      <c r="AQ37" s="1">
        <v>0</v>
      </c>
      <c r="AR37" s="1">
        <v>0</v>
      </c>
      <c r="AS37" s="10">
        <f t="shared" si="25"/>
        <v>129230</v>
      </c>
      <c r="AU37" s="1">
        <f t="shared" si="21"/>
        <v>920064</v>
      </c>
      <c r="AV37" s="1">
        <f t="shared" si="21"/>
        <v>101230</v>
      </c>
      <c r="AW37" s="1">
        <f t="shared" si="2"/>
        <v>4453</v>
      </c>
      <c r="AX37" s="1">
        <f t="shared" si="3"/>
        <v>527</v>
      </c>
      <c r="AY37" s="1">
        <f t="shared" si="4"/>
        <v>9630</v>
      </c>
      <c r="AZ37" s="1">
        <f t="shared" si="5"/>
        <v>0</v>
      </c>
      <c r="BA37" s="1">
        <f t="shared" si="6"/>
        <v>25</v>
      </c>
      <c r="BB37" s="10">
        <f t="shared" si="7"/>
        <v>1035929</v>
      </c>
      <c r="BC37" s="1">
        <f t="shared" si="8"/>
        <v>1035904</v>
      </c>
      <c r="BD37" s="1">
        <f t="shared" si="18"/>
        <v>49466</v>
      </c>
      <c r="BE37" s="86">
        <f t="shared" si="19"/>
        <v>24624</v>
      </c>
      <c r="BF37" s="1">
        <f t="shared" si="20"/>
        <v>-8170</v>
      </c>
      <c r="BH37" s="44" t="s">
        <v>98</v>
      </c>
      <c r="BI37" s="1">
        <f t="shared" si="26"/>
        <v>50745.416666666664</v>
      </c>
      <c r="BJ37">
        <v>65000</v>
      </c>
    </row>
    <row r="38" spans="1:62" x14ac:dyDescent="0.25">
      <c r="A38" s="8">
        <v>24654</v>
      </c>
      <c r="B38" s="1">
        <v>108731</v>
      </c>
      <c r="C38" s="1">
        <v>14853</v>
      </c>
      <c r="D38" s="1">
        <v>504</v>
      </c>
      <c r="E38" s="1">
        <v>91</v>
      </c>
      <c r="F38" s="1">
        <v>1716</v>
      </c>
      <c r="G38" s="1">
        <v>0</v>
      </c>
      <c r="H38" s="1">
        <v>25</v>
      </c>
      <c r="I38" s="10">
        <f t="shared" si="0"/>
        <v>125920</v>
      </c>
      <c r="K38" s="1">
        <v>150464</v>
      </c>
      <c r="L38" s="1">
        <v>20838</v>
      </c>
      <c r="M38" s="1">
        <v>475</v>
      </c>
      <c r="N38" s="1">
        <v>222</v>
      </c>
      <c r="O38" s="1">
        <v>2706</v>
      </c>
      <c r="P38" s="1">
        <v>0</v>
      </c>
      <c r="Q38" s="1">
        <v>0</v>
      </c>
      <c r="R38" s="10">
        <f t="shared" si="22"/>
        <v>174705</v>
      </c>
      <c r="T38" s="1">
        <v>356542</v>
      </c>
      <c r="U38" s="1">
        <v>32327</v>
      </c>
      <c r="V38" s="1">
        <v>2270</v>
      </c>
      <c r="W38" s="1">
        <v>100</v>
      </c>
      <c r="X38" s="1">
        <v>2478</v>
      </c>
      <c r="Y38" s="1">
        <v>0</v>
      </c>
      <c r="Z38" s="1">
        <v>0</v>
      </c>
      <c r="AA38" s="10">
        <f t="shared" si="23"/>
        <v>393717</v>
      </c>
      <c r="AC38" s="1">
        <v>190672</v>
      </c>
      <c r="AD38" s="1">
        <v>17965</v>
      </c>
      <c r="AE38" s="1">
        <v>744</v>
      </c>
      <c r="AF38" s="1">
        <v>55</v>
      </c>
      <c r="AG38" s="1">
        <v>1104</v>
      </c>
      <c r="AH38" s="1">
        <v>0</v>
      </c>
      <c r="AI38" s="1">
        <v>0</v>
      </c>
      <c r="AJ38" s="10">
        <f t="shared" si="24"/>
        <v>210540</v>
      </c>
      <c r="AL38" s="1">
        <v>110342</v>
      </c>
      <c r="AM38" s="1">
        <v>15298</v>
      </c>
      <c r="AN38" s="1">
        <v>460</v>
      </c>
      <c r="AO38" s="1">
        <v>61</v>
      </c>
      <c r="AP38" s="1">
        <v>1904</v>
      </c>
      <c r="AQ38" s="1">
        <v>0</v>
      </c>
      <c r="AR38" s="1">
        <v>0</v>
      </c>
      <c r="AS38" s="10">
        <f t="shared" si="25"/>
        <v>128065</v>
      </c>
      <c r="AU38" s="1">
        <f t="shared" ref="AU38:AV47" si="27">B38+K38+T38+AC38+AL38</f>
        <v>916751</v>
      </c>
      <c r="AV38" s="1">
        <f t="shared" si="27"/>
        <v>101281</v>
      </c>
      <c r="AW38" s="1">
        <f t="shared" si="2"/>
        <v>4453</v>
      </c>
      <c r="AX38" s="1">
        <f t="shared" si="3"/>
        <v>529</v>
      </c>
      <c r="AY38" s="1">
        <f t="shared" si="4"/>
        <v>9908</v>
      </c>
      <c r="AZ38" s="1">
        <f t="shared" si="5"/>
        <v>0</v>
      </c>
      <c r="BA38" s="1">
        <f t="shared" si="6"/>
        <v>25</v>
      </c>
      <c r="BB38" s="10">
        <f t="shared" si="7"/>
        <v>1032947</v>
      </c>
      <c r="BC38" s="1">
        <f t="shared" si="8"/>
        <v>1032922</v>
      </c>
      <c r="BD38" s="1">
        <f t="shared" si="18"/>
        <v>50258</v>
      </c>
      <c r="BE38" s="86">
        <f t="shared" si="19"/>
        <v>24654</v>
      </c>
      <c r="BF38" s="1">
        <f t="shared" si="20"/>
        <v>-2982</v>
      </c>
      <c r="BH38" s="44" t="s">
        <v>99</v>
      </c>
      <c r="BI38" s="1">
        <f t="shared" si="26"/>
        <v>50622.666666666664</v>
      </c>
      <c r="BJ38">
        <v>65000</v>
      </c>
    </row>
    <row r="39" spans="1:62" x14ac:dyDescent="0.25">
      <c r="A39" s="8">
        <v>24685</v>
      </c>
      <c r="B39" s="1">
        <v>108893</v>
      </c>
      <c r="C39" s="1">
        <v>14880</v>
      </c>
      <c r="D39" s="1">
        <v>508</v>
      </c>
      <c r="E39" s="1">
        <v>91</v>
      </c>
      <c r="F39" s="1">
        <v>1714</v>
      </c>
      <c r="G39" s="1">
        <v>0</v>
      </c>
      <c r="H39" s="1">
        <v>25</v>
      </c>
      <c r="I39" s="10">
        <f t="shared" si="0"/>
        <v>126111</v>
      </c>
      <c r="K39" s="1">
        <v>150813</v>
      </c>
      <c r="L39" s="1">
        <v>20844</v>
      </c>
      <c r="M39" s="1">
        <v>477</v>
      </c>
      <c r="N39" s="1">
        <v>224</v>
      </c>
      <c r="O39" s="1">
        <v>2691</v>
      </c>
      <c r="P39" s="1">
        <v>0</v>
      </c>
      <c r="Q39" s="1">
        <v>0</v>
      </c>
      <c r="R39" s="10">
        <f t="shared" si="22"/>
        <v>175049</v>
      </c>
      <c r="T39" s="1">
        <v>357065</v>
      </c>
      <c r="U39" s="1">
        <v>32346</v>
      </c>
      <c r="V39" s="1">
        <v>2266</v>
      </c>
      <c r="W39" s="1">
        <v>101</v>
      </c>
      <c r="X39" s="1">
        <v>2476</v>
      </c>
      <c r="Y39" s="1">
        <v>0</v>
      </c>
      <c r="Z39" s="1">
        <v>0</v>
      </c>
      <c r="AA39" s="10">
        <f t="shared" si="23"/>
        <v>394254</v>
      </c>
      <c r="AC39" s="1">
        <v>191554</v>
      </c>
      <c r="AD39" s="1">
        <v>18183</v>
      </c>
      <c r="AE39" s="1">
        <v>744</v>
      </c>
      <c r="AF39" s="1">
        <v>55</v>
      </c>
      <c r="AG39" s="1">
        <v>1099</v>
      </c>
      <c r="AH39" s="1">
        <v>0</v>
      </c>
      <c r="AI39" s="1">
        <v>0</v>
      </c>
      <c r="AJ39" s="10">
        <f t="shared" si="24"/>
        <v>211635</v>
      </c>
      <c r="AL39" s="1">
        <v>110474</v>
      </c>
      <c r="AM39" s="1">
        <v>15353</v>
      </c>
      <c r="AN39" s="1">
        <v>450</v>
      </c>
      <c r="AO39" s="1">
        <v>61</v>
      </c>
      <c r="AP39" s="1">
        <v>1898</v>
      </c>
      <c r="AQ39" s="1">
        <v>0</v>
      </c>
      <c r="AR39" s="1">
        <v>0</v>
      </c>
      <c r="AS39" s="10">
        <f t="shared" si="25"/>
        <v>128236</v>
      </c>
      <c r="AU39" s="1">
        <f t="shared" si="27"/>
        <v>918799</v>
      </c>
      <c r="AV39" s="1">
        <f t="shared" si="27"/>
        <v>101606</v>
      </c>
      <c r="AW39" s="1">
        <f t="shared" si="2"/>
        <v>4445</v>
      </c>
      <c r="AX39" s="1">
        <f t="shared" si="3"/>
        <v>532</v>
      </c>
      <c r="AY39" s="1">
        <f t="shared" si="4"/>
        <v>9878</v>
      </c>
      <c r="AZ39" s="1">
        <f t="shared" si="5"/>
        <v>0</v>
      </c>
      <c r="BA39" s="1">
        <f t="shared" si="6"/>
        <v>25</v>
      </c>
      <c r="BB39" s="10">
        <f t="shared" si="7"/>
        <v>1035285</v>
      </c>
      <c r="BC39" s="1">
        <f t="shared" si="8"/>
        <v>1035260</v>
      </c>
      <c r="BD39" s="1">
        <f t="shared" si="18"/>
        <v>50580</v>
      </c>
      <c r="BE39" s="86">
        <f t="shared" si="19"/>
        <v>24685</v>
      </c>
      <c r="BF39" s="1">
        <f t="shared" si="20"/>
        <v>2338</v>
      </c>
      <c r="BH39" s="44" t="s">
        <v>100</v>
      </c>
      <c r="BI39" s="1">
        <f t="shared" si="26"/>
        <v>50481.083333333336</v>
      </c>
      <c r="BJ39">
        <v>65000</v>
      </c>
    </row>
    <row r="40" spans="1:62" x14ac:dyDescent="0.25">
      <c r="A40" s="8">
        <v>24716</v>
      </c>
      <c r="B40" s="1">
        <v>109786</v>
      </c>
      <c r="C40" s="1">
        <v>14969</v>
      </c>
      <c r="D40" s="1">
        <v>511</v>
      </c>
      <c r="E40" s="1">
        <v>91</v>
      </c>
      <c r="F40" s="1">
        <v>1709</v>
      </c>
      <c r="G40" s="1">
        <v>0</v>
      </c>
      <c r="H40" s="1">
        <v>26</v>
      </c>
      <c r="I40" s="10">
        <f t="shared" si="0"/>
        <v>127092</v>
      </c>
      <c r="K40" s="1">
        <v>151380</v>
      </c>
      <c r="L40" s="1">
        <v>20857</v>
      </c>
      <c r="M40" s="1">
        <v>480</v>
      </c>
      <c r="N40" s="1">
        <v>225</v>
      </c>
      <c r="O40" s="1">
        <v>2698</v>
      </c>
      <c r="P40" s="1">
        <v>0</v>
      </c>
      <c r="Q40" s="1">
        <v>0</v>
      </c>
      <c r="R40" s="10">
        <f t="shared" si="22"/>
        <v>175640</v>
      </c>
      <c r="T40" s="1">
        <v>359199</v>
      </c>
      <c r="U40" s="1">
        <v>32454</v>
      </c>
      <c r="V40" s="1">
        <v>2291</v>
      </c>
      <c r="W40" s="1">
        <v>101</v>
      </c>
      <c r="X40" s="1">
        <v>2471</v>
      </c>
      <c r="Y40" s="1">
        <v>0</v>
      </c>
      <c r="Z40" s="1">
        <v>0</v>
      </c>
      <c r="AA40" s="10">
        <f t="shared" si="23"/>
        <v>396516</v>
      </c>
      <c r="AC40" s="1">
        <v>193119</v>
      </c>
      <c r="AD40" s="1">
        <v>18383</v>
      </c>
      <c r="AE40" s="1">
        <v>746</v>
      </c>
      <c r="AF40" s="1">
        <v>55</v>
      </c>
      <c r="AG40" s="1">
        <v>1100</v>
      </c>
      <c r="AH40" s="1">
        <v>0</v>
      </c>
      <c r="AI40" s="1">
        <v>0</v>
      </c>
      <c r="AJ40" s="10">
        <f t="shared" si="24"/>
        <v>213403</v>
      </c>
      <c r="AL40" s="1">
        <v>111695</v>
      </c>
      <c r="AM40" s="1">
        <v>15521</v>
      </c>
      <c r="AN40" s="1">
        <v>446</v>
      </c>
      <c r="AO40" s="1">
        <v>62</v>
      </c>
      <c r="AP40" s="1">
        <v>1907</v>
      </c>
      <c r="AQ40" s="1">
        <v>0</v>
      </c>
      <c r="AR40" s="1">
        <v>0</v>
      </c>
      <c r="AS40" s="10">
        <f t="shared" si="25"/>
        <v>129631</v>
      </c>
      <c r="AU40" s="1">
        <f t="shared" si="27"/>
        <v>925179</v>
      </c>
      <c r="AV40" s="1">
        <f t="shared" si="27"/>
        <v>102184</v>
      </c>
      <c r="AW40" s="1">
        <f t="shared" si="2"/>
        <v>4474</v>
      </c>
      <c r="AX40" s="1">
        <f t="shared" si="3"/>
        <v>534</v>
      </c>
      <c r="AY40" s="1">
        <f t="shared" si="4"/>
        <v>9885</v>
      </c>
      <c r="AZ40" s="1">
        <f t="shared" si="5"/>
        <v>0</v>
      </c>
      <c r="BA40" s="1">
        <f t="shared" si="6"/>
        <v>26</v>
      </c>
      <c r="BB40" s="10">
        <f t="shared" si="7"/>
        <v>1042282</v>
      </c>
      <c r="BC40" s="1">
        <f t="shared" si="8"/>
        <v>1042256</v>
      </c>
      <c r="BD40" s="1">
        <f t="shared" si="18"/>
        <v>51202</v>
      </c>
      <c r="BE40" s="86">
        <f t="shared" si="19"/>
        <v>24716</v>
      </c>
      <c r="BF40" s="1">
        <f t="shared" si="20"/>
        <v>6997</v>
      </c>
      <c r="BH40" s="44" t="s">
        <v>101</v>
      </c>
      <c r="BI40" s="1">
        <f t="shared" si="26"/>
        <v>50571.333333333336</v>
      </c>
      <c r="BJ40">
        <v>65000</v>
      </c>
    </row>
    <row r="41" spans="1:62" x14ac:dyDescent="0.25">
      <c r="A41" s="8">
        <v>24746</v>
      </c>
      <c r="B41" s="1">
        <v>111356</v>
      </c>
      <c r="C41" s="1">
        <v>15212</v>
      </c>
      <c r="D41" s="1">
        <v>516</v>
      </c>
      <c r="E41" s="1">
        <v>91</v>
      </c>
      <c r="F41" s="1">
        <v>1711</v>
      </c>
      <c r="G41" s="1">
        <v>0</v>
      </c>
      <c r="H41" s="1">
        <v>26</v>
      </c>
      <c r="I41" s="10">
        <f t="shared" si="0"/>
        <v>128912</v>
      </c>
      <c r="K41" s="1">
        <v>151644</v>
      </c>
      <c r="L41" s="1">
        <v>20893</v>
      </c>
      <c r="M41" s="1">
        <v>482</v>
      </c>
      <c r="N41" s="1">
        <v>225</v>
      </c>
      <c r="O41" s="1">
        <v>2702</v>
      </c>
      <c r="P41" s="1">
        <v>0</v>
      </c>
      <c r="Q41" s="1">
        <v>0</v>
      </c>
      <c r="R41" s="10">
        <f>SUM(K348:Q348)</f>
        <v>482753</v>
      </c>
      <c r="T41" s="1">
        <v>361927</v>
      </c>
      <c r="U41" s="1">
        <v>32662</v>
      </c>
      <c r="V41" s="1">
        <v>2295</v>
      </c>
      <c r="W41" s="1">
        <v>101</v>
      </c>
      <c r="X41" s="1">
        <v>2477</v>
      </c>
      <c r="Y41" s="1">
        <v>0</v>
      </c>
      <c r="Z41" s="1">
        <v>0</v>
      </c>
      <c r="AA41" s="10">
        <f>SUM(T348:Z348)</f>
        <v>824058</v>
      </c>
      <c r="AC41" s="1">
        <v>195357</v>
      </c>
      <c r="AD41" s="1">
        <v>18677</v>
      </c>
      <c r="AE41" s="1">
        <v>746</v>
      </c>
      <c r="AF41" s="1">
        <v>55</v>
      </c>
      <c r="AG41" s="1">
        <v>1105</v>
      </c>
      <c r="AH41" s="1">
        <v>0</v>
      </c>
      <c r="AI41" s="1">
        <v>0</v>
      </c>
      <c r="AJ41" s="10">
        <f>SUM(AC348:AI348)</f>
        <v>724900</v>
      </c>
      <c r="AL41" s="1">
        <v>114462</v>
      </c>
      <c r="AM41" s="1">
        <v>15672</v>
      </c>
      <c r="AN41" s="1">
        <v>443</v>
      </c>
      <c r="AO41" s="1">
        <v>62</v>
      </c>
      <c r="AP41" s="1">
        <v>1909</v>
      </c>
      <c r="AQ41" s="1">
        <v>0</v>
      </c>
      <c r="AR41" s="1">
        <v>0</v>
      </c>
      <c r="AS41" s="10">
        <f>SUM(AL348:AR348)</f>
        <v>615857</v>
      </c>
      <c r="AU41" s="1">
        <f t="shared" si="27"/>
        <v>934746</v>
      </c>
      <c r="AV41" s="1">
        <f t="shared" si="27"/>
        <v>103116</v>
      </c>
      <c r="AW41" s="1">
        <f t="shared" si="2"/>
        <v>4482</v>
      </c>
      <c r="AX41" s="1">
        <f t="shared" si="3"/>
        <v>534</v>
      </c>
      <c r="AY41" s="1">
        <f t="shared" si="4"/>
        <v>9904</v>
      </c>
      <c r="AZ41" s="1">
        <f t="shared" si="5"/>
        <v>0</v>
      </c>
      <c r="BA41" s="1">
        <f t="shared" si="6"/>
        <v>26</v>
      </c>
      <c r="BB41" s="10">
        <f t="shared" si="7"/>
        <v>1052808</v>
      </c>
      <c r="BC41" s="1">
        <f t="shared" si="8"/>
        <v>1052782</v>
      </c>
      <c r="BD41" s="1">
        <f t="shared" si="18"/>
        <v>52130</v>
      </c>
      <c r="BE41" s="86">
        <f t="shared" si="19"/>
        <v>24746</v>
      </c>
      <c r="BF41" s="1">
        <f t="shared" si="20"/>
        <v>10526</v>
      </c>
      <c r="BH41" s="44" t="s">
        <v>102</v>
      </c>
      <c r="BI41" s="1">
        <f t="shared" si="26"/>
        <v>50624.916666666664</v>
      </c>
      <c r="BJ41">
        <v>65000</v>
      </c>
    </row>
    <row r="42" spans="1:62" x14ac:dyDescent="0.25">
      <c r="A42" s="8">
        <v>24777</v>
      </c>
      <c r="B42" s="1">
        <v>113912</v>
      </c>
      <c r="C42" s="1">
        <v>15506</v>
      </c>
      <c r="D42" s="1">
        <v>520</v>
      </c>
      <c r="E42" s="1">
        <v>91</v>
      </c>
      <c r="F42" s="1">
        <v>1709</v>
      </c>
      <c r="G42" s="1">
        <v>0</v>
      </c>
      <c r="H42" s="1">
        <v>26</v>
      </c>
      <c r="I42" s="10">
        <f t="shared" si="0"/>
        <v>131764</v>
      </c>
      <c r="K42" s="1">
        <v>152546</v>
      </c>
      <c r="L42" s="1">
        <v>21009</v>
      </c>
      <c r="M42" s="1">
        <v>489</v>
      </c>
      <c r="N42" s="1">
        <v>227</v>
      </c>
      <c r="O42" s="1">
        <v>2701</v>
      </c>
      <c r="P42" s="1">
        <v>0</v>
      </c>
      <c r="Q42" s="1">
        <v>0</v>
      </c>
      <c r="R42" s="10">
        <f t="shared" ref="R42:R105" si="28">SUM(K42:Q42)</f>
        <v>176972</v>
      </c>
      <c r="T42" s="1">
        <v>365486</v>
      </c>
      <c r="U42" s="1">
        <v>32835</v>
      </c>
      <c r="V42" s="1">
        <v>2315</v>
      </c>
      <c r="W42" s="1">
        <v>102</v>
      </c>
      <c r="X42" s="1">
        <v>2476</v>
      </c>
      <c r="Y42" s="1">
        <v>0</v>
      </c>
      <c r="Z42" s="1">
        <v>0</v>
      </c>
      <c r="AA42" s="10">
        <f t="shared" ref="AA42:AA105" si="29">SUM(T42:Z42)</f>
        <v>403214</v>
      </c>
      <c r="AC42" s="1">
        <v>198330</v>
      </c>
      <c r="AD42" s="1">
        <v>18867</v>
      </c>
      <c r="AE42" s="1">
        <v>746</v>
      </c>
      <c r="AF42" s="1">
        <v>55</v>
      </c>
      <c r="AG42" s="1">
        <v>1105</v>
      </c>
      <c r="AH42" s="1">
        <v>0</v>
      </c>
      <c r="AI42" s="1">
        <v>0</v>
      </c>
      <c r="AJ42" s="10">
        <f t="shared" ref="AJ42:AJ105" si="30">SUM(AC42:AI42)</f>
        <v>219103</v>
      </c>
      <c r="AL42" s="1">
        <v>119035</v>
      </c>
      <c r="AM42" s="1">
        <v>15858</v>
      </c>
      <c r="AN42" s="1">
        <v>448</v>
      </c>
      <c r="AO42" s="1">
        <v>62</v>
      </c>
      <c r="AP42" s="1">
        <v>1905</v>
      </c>
      <c r="AQ42" s="1">
        <v>0</v>
      </c>
      <c r="AR42" s="1">
        <v>0</v>
      </c>
      <c r="AS42" s="10">
        <f t="shared" ref="AS42:AS105" si="31">SUM(AL42:AR42)</f>
        <v>137308</v>
      </c>
      <c r="AU42" s="1">
        <f t="shared" si="27"/>
        <v>949309</v>
      </c>
      <c r="AV42" s="1">
        <f t="shared" si="27"/>
        <v>104075</v>
      </c>
      <c r="AW42" s="1">
        <f t="shared" si="2"/>
        <v>4518</v>
      </c>
      <c r="AX42" s="1">
        <f t="shared" si="3"/>
        <v>537</v>
      </c>
      <c r="AY42" s="1">
        <f t="shared" si="4"/>
        <v>9896</v>
      </c>
      <c r="AZ42" s="1">
        <f t="shared" si="5"/>
        <v>0</v>
      </c>
      <c r="BA42" s="1">
        <f t="shared" si="6"/>
        <v>26</v>
      </c>
      <c r="BB42" s="10">
        <f t="shared" si="7"/>
        <v>1068361</v>
      </c>
      <c r="BC42" s="1">
        <f t="shared" si="8"/>
        <v>1068335</v>
      </c>
      <c r="BD42" s="1">
        <f t="shared" si="18"/>
        <v>54087</v>
      </c>
      <c r="BE42" s="86">
        <f t="shared" si="19"/>
        <v>24777</v>
      </c>
      <c r="BF42" s="1">
        <f t="shared" si="20"/>
        <v>15553</v>
      </c>
      <c r="BH42" s="44" t="s">
        <v>103</v>
      </c>
      <c r="BI42" s="1">
        <f t="shared" si="26"/>
        <v>50899.416666666664</v>
      </c>
      <c r="BJ42">
        <v>65000</v>
      </c>
    </row>
    <row r="43" spans="1:62" x14ac:dyDescent="0.25">
      <c r="A43" s="8">
        <v>24807</v>
      </c>
      <c r="B43" s="1">
        <v>116329</v>
      </c>
      <c r="C43" s="1">
        <v>15718</v>
      </c>
      <c r="D43" s="1">
        <v>525</v>
      </c>
      <c r="E43" s="1">
        <v>91</v>
      </c>
      <c r="F43" s="1">
        <v>1711</v>
      </c>
      <c r="G43" s="1">
        <v>0</v>
      </c>
      <c r="H43" s="1">
        <v>26</v>
      </c>
      <c r="I43" s="10">
        <f t="shared" si="0"/>
        <v>134400</v>
      </c>
      <c r="K43" s="1">
        <v>153764</v>
      </c>
      <c r="L43" s="1">
        <v>21136</v>
      </c>
      <c r="M43" s="1">
        <v>489</v>
      </c>
      <c r="N43" s="1">
        <v>230</v>
      </c>
      <c r="O43" s="1">
        <v>2694</v>
      </c>
      <c r="P43" s="1">
        <v>0</v>
      </c>
      <c r="Q43" s="1">
        <v>0</v>
      </c>
      <c r="R43" s="10">
        <f t="shared" si="28"/>
        <v>178313</v>
      </c>
      <c r="T43" s="1">
        <v>369515</v>
      </c>
      <c r="U43" s="1">
        <v>32982</v>
      </c>
      <c r="V43" s="1">
        <v>2324</v>
      </c>
      <c r="W43" s="1">
        <v>102</v>
      </c>
      <c r="X43" s="1">
        <v>2478</v>
      </c>
      <c r="Y43" s="1">
        <v>0</v>
      </c>
      <c r="Z43" s="1">
        <v>0</v>
      </c>
      <c r="AA43" s="10">
        <f t="shared" si="29"/>
        <v>407401</v>
      </c>
      <c r="AC43" s="1">
        <v>202149</v>
      </c>
      <c r="AD43" s="1">
        <v>19088</v>
      </c>
      <c r="AE43" s="1">
        <v>747</v>
      </c>
      <c r="AF43" s="1">
        <v>55</v>
      </c>
      <c r="AG43" s="1">
        <v>1105</v>
      </c>
      <c r="AH43" s="1">
        <v>0</v>
      </c>
      <c r="AI43" s="1">
        <v>0</v>
      </c>
      <c r="AJ43" s="10">
        <f t="shared" si="30"/>
        <v>223144</v>
      </c>
      <c r="AL43" s="1">
        <v>123706</v>
      </c>
      <c r="AM43" s="1">
        <v>16048</v>
      </c>
      <c r="AN43" s="1">
        <v>453</v>
      </c>
      <c r="AO43" s="1">
        <v>62</v>
      </c>
      <c r="AP43" s="1">
        <v>1906</v>
      </c>
      <c r="AQ43" s="1">
        <v>0</v>
      </c>
      <c r="AR43" s="1">
        <v>0</v>
      </c>
      <c r="AS43" s="10">
        <f t="shared" si="31"/>
        <v>142175</v>
      </c>
      <c r="AU43" s="1">
        <f t="shared" si="27"/>
        <v>965463</v>
      </c>
      <c r="AV43" s="1">
        <f t="shared" si="27"/>
        <v>104972</v>
      </c>
      <c r="AW43" s="1">
        <f t="shared" si="2"/>
        <v>4538</v>
      </c>
      <c r="AX43" s="1">
        <f t="shared" si="3"/>
        <v>540</v>
      </c>
      <c r="AY43" s="1">
        <f t="shared" si="4"/>
        <v>9894</v>
      </c>
      <c r="AZ43" s="1">
        <f t="shared" si="5"/>
        <v>0</v>
      </c>
      <c r="BA43" s="1">
        <f t="shared" si="6"/>
        <v>26</v>
      </c>
      <c r="BB43" s="10">
        <f t="shared" si="7"/>
        <v>1085433</v>
      </c>
      <c r="BC43" s="1">
        <f t="shared" si="8"/>
        <v>1085407</v>
      </c>
      <c r="BD43" s="1">
        <f t="shared" si="18"/>
        <v>55393</v>
      </c>
      <c r="BE43" s="86">
        <f t="shared" si="19"/>
        <v>24807</v>
      </c>
      <c r="BF43" s="1">
        <f t="shared" si="20"/>
        <v>17072</v>
      </c>
      <c r="BH43" s="44" t="s">
        <v>104</v>
      </c>
      <c r="BI43" s="1">
        <f t="shared" si="26"/>
        <v>51314.833333333336</v>
      </c>
      <c r="BJ43">
        <v>65000</v>
      </c>
    </row>
    <row r="44" spans="1:62" x14ac:dyDescent="0.25">
      <c r="A44" s="8">
        <v>24838</v>
      </c>
      <c r="B44" s="1">
        <v>118300</v>
      </c>
      <c r="C44" s="1">
        <v>15694</v>
      </c>
      <c r="D44" s="1">
        <v>530</v>
      </c>
      <c r="E44" s="1">
        <v>91</v>
      </c>
      <c r="F44" s="1">
        <v>1712</v>
      </c>
      <c r="G44" s="1">
        <v>0</v>
      </c>
      <c r="H44" s="1">
        <v>26</v>
      </c>
      <c r="I44" s="10">
        <f t="shared" si="0"/>
        <v>136353</v>
      </c>
      <c r="K44" s="1">
        <v>154917</v>
      </c>
      <c r="L44" s="1">
        <v>21218</v>
      </c>
      <c r="M44" s="1">
        <v>487</v>
      </c>
      <c r="N44" s="1">
        <v>230</v>
      </c>
      <c r="O44" s="1">
        <v>2682</v>
      </c>
      <c r="P44" s="1">
        <v>0</v>
      </c>
      <c r="Q44" s="1">
        <v>0</v>
      </c>
      <c r="R44" s="10">
        <f t="shared" si="28"/>
        <v>179534</v>
      </c>
      <c r="T44" s="1">
        <v>373042</v>
      </c>
      <c r="U44" s="1">
        <v>33073</v>
      </c>
      <c r="V44" s="1">
        <v>2342</v>
      </c>
      <c r="W44" s="1">
        <v>102</v>
      </c>
      <c r="X44" s="1">
        <v>2478</v>
      </c>
      <c r="Y44" s="1">
        <v>0</v>
      </c>
      <c r="Z44" s="1">
        <v>0</v>
      </c>
      <c r="AA44" s="10">
        <f t="shared" si="29"/>
        <v>411037</v>
      </c>
      <c r="AC44" s="1">
        <v>205697</v>
      </c>
      <c r="AD44" s="1">
        <v>19294</v>
      </c>
      <c r="AE44" s="1">
        <v>749</v>
      </c>
      <c r="AF44" s="1">
        <v>55</v>
      </c>
      <c r="AG44" s="1">
        <v>1102</v>
      </c>
      <c r="AH44" s="1">
        <v>0</v>
      </c>
      <c r="AI44" s="1">
        <v>0</v>
      </c>
      <c r="AJ44" s="10">
        <f t="shared" si="30"/>
        <v>226897</v>
      </c>
      <c r="AL44" s="1">
        <v>126894</v>
      </c>
      <c r="AM44" s="1">
        <v>16075</v>
      </c>
      <c r="AN44" s="1">
        <v>459</v>
      </c>
      <c r="AO44" s="1">
        <v>62</v>
      </c>
      <c r="AP44" s="1">
        <v>1897</v>
      </c>
      <c r="AQ44" s="1">
        <v>0</v>
      </c>
      <c r="AR44" s="1">
        <v>0</v>
      </c>
      <c r="AS44" s="10">
        <f t="shared" si="31"/>
        <v>145387</v>
      </c>
      <c r="AU44" s="1">
        <f t="shared" si="27"/>
        <v>978850</v>
      </c>
      <c r="AV44" s="1">
        <f t="shared" si="27"/>
        <v>105354</v>
      </c>
      <c r="AW44" s="1">
        <f t="shared" si="2"/>
        <v>4567</v>
      </c>
      <c r="AX44" s="1">
        <f t="shared" si="3"/>
        <v>540</v>
      </c>
      <c r="AY44" s="1">
        <f t="shared" si="4"/>
        <v>9871</v>
      </c>
      <c r="AZ44" s="1">
        <f t="shared" si="5"/>
        <v>0</v>
      </c>
      <c r="BA44" s="1">
        <f t="shared" si="6"/>
        <v>26</v>
      </c>
      <c r="BB44" s="10">
        <f t="shared" si="7"/>
        <v>1099208</v>
      </c>
      <c r="BC44" s="1">
        <f t="shared" si="8"/>
        <v>1099182</v>
      </c>
      <c r="BD44" s="1">
        <f t="shared" si="18"/>
        <v>54278</v>
      </c>
      <c r="BE44" s="86">
        <f t="shared" si="19"/>
        <v>24838</v>
      </c>
      <c r="BF44" s="1">
        <f t="shared" si="20"/>
        <v>13775</v>
      </c>
      <c r="BH44" s="44" t="s">
        <v>105</v>
      </c>
      <c r="BI44" s="1">
        <f t="shared" si="26"/>
        <v>51524.166666666664</v>
      </c>
      <c r="BJ44">
        <v>65000</v>
      </c>
    </row>
    <row r="45" spans="1:62" x14ac:dyDescent="0.25">
      <c r="A45" s="8">
        <v>24869</v>
      </c>
      <c r="B45" s="1">
        <v>119899</v>
      </c>
      <c r="C45" s="1">
        <v>15626</v>
      </c>
      <c r="D45" s="1">
        <v>532</v>
      </c>
      <c r="E45" s="1">
        <v>92</v>
      </c>
      <c r="F45" s="1">
        <v>1709</v>
      </c>
      <c r="G45" s="1">
        <v>0</v>
      </c>
      <c r="H45" s="1">
        <v>26</v>
      </c>
      <c r="I45" s="10">
        <f t="shared" si="0"/>
        <v>137884</v>
      </c>
      <c r="K45" s="1">
        <v>155756</v>
      </c>
      <c r="L45" s="1">
        <v>21269</v>
      </c>
      <c r="M45" s="1">
        <v>489</v>
      </c>
      <c r="N45" s="1">
        <v>230</v>
      </c>
      <c r="O45" s="1">
        <v>2677</v>
      </c>
      <c r="P45" s="1">
        <v>0</v>
      </c>
      <c r="Q45" s="1">
        <v>0</v>
      </c>
      <c r="R45" s="10">
        <f t="shared" si="28"/>
        <v>180421</v>
      </c>
      <c r="T45" s="1">
        <v>375598</v>
      </c>
      <c r="U45" s="1">
        <v>33300</v>
      </c>
      <c r="V45" s="1">
        <v>2344</v>
      </c>
      <c r="W45" s="1">
        <v>107</v>
      </c>
      <c r="X45" s="1">
        <v>2481</v>
      </c>
      <c r="Y45" s="1">
        <v>0</v>
      </c>
      <c r="Z45" s="1">
        <v>0</v>
      </c>
      <c r="AA45" s="10">
        <f t="shared" si="29"/>
        <v>413830</v>
      </c>
      <c r="AC45" s="1">
        <v>208938</v>
      </c>
      <c r="AD45" s="1">
        <v>19469</v>
      </c>
      <c r="AE45" s="1">
        <v>748</v>
      </c>
      <c r="AF45" s="1">
        <v>55</v>
      </c>
      <c r="AG45" s="1">
        <v>1211</v>
      </c>
      <c r="AH45" s="1">
        <v>0</v>
      </c>
      <c r="AI45" s="1">
        <v>0</v>
      </c>
      <c r="AJ45" s="10">
        <f t="shared" si="30"/>
        <v>230421</v>
      </c>
      <c r="AL45" s="1">
        <v>129412</v>
      </c>
      <c r="AM45" s="1">
        <v>16053</v>
      </c>
      <c r="AN45" s="1">
        <v>461</v>
      </c>
      <c r="AO45" s="1">
        <v>62</v>
      </c>
      <c r="AP45" s="1">
        <v>1896</v>
      </c>
      <c r="AQ45" s="1">
        <v>0</v>
      </c>
      <c r="AR45" s="1">
        <v>0</v>
      </c>
      <c r="AS45" s="10">
        <f t="shared" si="31"/>
        <v>147884</v>
      </c>
      <c r="AU45" s="1">
        <f t="shared" si="27"/>
        <v>989603</v>
      </c>
      <c r="AV45" s="1">
        <f t="shared" si="27"/>
        <v>105717</v>
      </c>
      <c r="AW45" s="1">
        <f t="shared" si="2"/>
        <v>4574</v>
      </c>
      <c r="AX45" s="1">
        <f t="shared" si="3"/>
        <v>546</v>
      </c>
      <c r="AY45" s="1">
        <f t="shared" si="4"/>
        <v>9974</v>
      </c>
      <c r="AZ45" s="1">
        <f t="shared" si="5"/>
        <v>0</v>
      </c>
      <c r="BA45" s="1">
        <f t="shared" si="6"/>
        <v>26</v>
      </c>
      <c r="BB45" s="10">
        <f t="shared" si="7"/>
        <v>1110440</v>
      </c>
      <c r="BC45" s="1">
        <f t="shared" si="8"/>
        <v>1110414</v>
      </c>
      <c r="BD45" s="1">
        <f t="shared" si="18"/>
        <v>55181</v>
      </c>
      <c r="BE45" s="86">
        <f t="shared" si="19"/>
        <v>24869</v>
      </c>
      <c r="BF45" s="1">
        <f t="shared" si="20"/>
        <v>11232</v>
      </c>
      <c r="BH45" s="44" t="s">
        <v>106</v>
      </c>
      <c r="BI45" s="1">
        <f t="shared" si="26"/>
        <v>51943.916666666664</v>
      </c>
      <c r="BJ45">
        <v>65000</v>
      </c>
    </row>
    <row r="46" spans="1:62" x14ac:dyDescent="0.25">
      <c r="A46" s="8">
        <v>24898</v>
      </c>
      <c r="B46" s="1">
        <v>120627</v>
      </c>
      <c r="C46" s="1">
        <v>15695</v>
      </c>
      <c r="D46" s="1">
        <v>535</v>
      </c>
      <c r="E46" s="1">
        <v>90</v>
      </c>
      <c r="F46" s="1">
        <v>1708</v>
      </c>
      <c r="G46" s="1">
        <v>0</v>
      </c>
      <c r="H46" s="1">
        <v>26</v>
      </c>
      <c r="I46" s="10">
        <f t="shared" si="0"/>
        <v>138681</v>
      </c>
      <c r="K46" s="1">
        <v>156296</v>
      </c>
      <c r="L46" s="1">
        <v>21568</v>
      </c>
      <c r="M46" s="1">
        <v>488</v>
      </c>
      <c r="N46" s="1">
        <v>230</v>
      </c>
      <c r="O46" s="1">
        <v>2672</v>
      </c>
      <c r="P46" s="1">
        <v>0</v>
      </c>
      <c r="Q46" s="1">
        <v>0</v>
      </c>
      <c r="R46" s="10">
        <f t="shared" si="28"/>
        <v>181254</v>
      </c>
      <c r="T46" s="1">
        <v>376957</v>
      </c>
      <c r="U46" s="1">
        <v>33506</v>
      </c>
      <c r="V46" s="1">
        <v>2372</v>
      </c>
      <c r="W46" s="1">
        <v>113</v>
      </c>
      <c r="X46" s="1">
        <v>2480</v>
      </c>
      <c r="Y46" s="1">
        <v>0</v>
      </c>
      <c r="Z46" s="1">
        <v>0</v>
      </c>
      <c r="AA46" s="10">
        <f t="shared" si="29"/>
        <v>415428</v>
      </c>
      <c r="AC46" s="1">
        <v>210691</v>
      </c>
      <c r="AD46" s="1">
        <v>19665</v>
      </c>
      <c r="AE46" s="1">
        <v>746</v>
      </c>
      <c r="AF46" s="1">
        <v>55</v>
      </c>
      <c r="AG46" s="1">
        <v>1209</v>
      </c>
      <c r="AH46" s="1">
        <v>0</v>
      </c>
      <c r="AI46" s="1">
        <v>0</v>
      </c>
      <c r="AJ46" s="10">
        <f t="shared" si="30"/>
        <v>232366</v>
      </c>
      <c r="AL46" s="1">
        <v>130200</v>
      </c>
      <c r="AM46" s="1">
        <v>16145</v>
      </c>
      <c r="AN46" s="1">
        <v>471</v>
      </c>
      <c r="AO46" s="1">
        <v>64</v>
      </c>
      <c r="AP46" s="1">
        <v>1889</v>
      </c>
      <c r="AQ46" s="1">
        <v>0</v>
      </c>
      <c r="AR46" s="1">
        <v>0</v>
      </c>
      <c r="AS46" s="10">
        <f t="shared" si="31"/>
        <v>148769</v>
      </c>
      <c r="AU46" s="1">
        <f t="shared" si="27"/>
        <v>994771</v>
      </c>
      <c r="AV46" s="1">
        <f t="shared" si="27"/>
        <v>106579</v>
      </c>
      <c r="AW46" s="1">
        <f t="shared" si="2"/>
        <v>4612</v>
      </c>
      <c r="AX46" s="1">
        <f t="shared" si="3"/>
        <v>552</v>
      </c>
      <c r="AY46" s="1">
        <f t="shared" si="4"/>
        <v>9958</v>
      </c>
      <c r="AZ46" s="1">
        <f t="shared" si="5"/>
        <v>0</v>
      </c>
      <c r="BA46" s="1">
        <f t="shared" si="6"/>
        <v>26</v>
      </c>
      <c r="BB46" s="10">
        <f t="shared" si="7"/>
        <v>1116498</v>
      </c>
      <c r="BC46" s="1">
        <f t="shared" si="8"/>
        <v>1116472</v>
      </c>
      <c r="BD46" s="1">
        <f t="shared" si="18"/>
        <v>54942</v>
      </c>
      <c r="BE46" s="86">
        <f t="shared" si="19"/>
        <v>24898</v>
      </c>
      <c r="BF46" s="1">
        <f t="shared" si="20"/>
        <v>6058</v>
      </c>
      <c r="BH46" s="44" t="s">
        <v>107</v>
      </c>
      <c r="BI46" s="1">
        <f t="shared" si="26"/>
        <v>52331.75</v>
      </c>
      <c r="BJ46">
        <v>65000</v>
      </c>
    </row>
    <row r="47" spans="1:62" x14ac:dyDescent="0.25">
      <c r="A47" s="8">
        <v>24929</v>
      </c>
      <c r="B47" s="1">
        <v>120041</v>
      </c>
      <c r="C47" s="1">
        <v>15760</v>
      </c>
      <c r="D47" s="1">
        <v>539</v>
      </c>
      <c r="E47" s="1">
        <v>92</v>
      </c>
      <c r="F47" s="1">
        <v>1710</v>
      </c>
      <c r="G47" s="1">
        <v>0</v>
      </c>
      <c r="H47" s="1">
        <v>26</v>
      </c>
      <c r="I47" s="10">
        <f t="shared" si="0"/>
        <v>138168</v>
      </c>
      <c r="K47" s="1">
        <v>155902</v>
      </c>
      <c r="L47" s="1">
        <v>21665</v>
      </c>
      <c r="M47" s="1">
        <v>492</v>
      </c>
      <c r="N47" s="1">
        <v>231</v>
      </c>
      <c r="O47" s="1">
        <v>2661</v>
      </c>
      <c r="P47" s="1">
        <v>0</v>
      </c>
      <c r="Q47" s="1">
        <v>0</v>
      </c>
      <c r="R47" s="10">
        <f t="shared" si="28"/>
        <v>180951</v>
      </c>
      <c r="T47" s="1">
        <v>376144</v>
      </c>
      <c r="U47" s="1">
        <v>33754</v>
      </c>
      <c r="V47" s="1">
        <v>2396</v>
      </c>
      <c r="W47" s="1">
        <v>114</v>
      </c>
      <c r="X47" s="1">
        <v>2474</v>
      </c>
      <c r="Y47" s="1">
        <v>0</v>
      </c>
      <c r="Z47" s="1">
        <v>0</v>
      </c>
      <c r="AA47" s="10">
        <f t="shared" si="29"/>
        <v>414882</v>
      </c>
      <c r="AC47" s="1">
        <v>210411</v>
      </c>
      <c r="AD47" s="1">
        <v>19791</v>
      </c>
      <c r="AE47" s="1">
        <v>746</v>
      </c>
      <c r="AF47" s="1">
        <v>55</v>
      </c>
      <c r="AG47" s="1">
        <v>1209</v>
      </c>
      <c r="AH47" s="1">
        <v>0</v>
      </c>
      <c r="AI47" s="1">
        <v>0</v>
      </c>
      <c r="AJ47" s="10">
        <f t="shared" si="30"/>
        <v>232212</v>
      </c>
      <c r="AL47" s="1">
        <v>127529</v>
      </c>
      <c r="AM47" s="1">
        <v>16269</v>
      </c>
      <c r="AN47" s="1">
        <v>471</v>
      </c>
      <c r="AO47" s="1">
        <v>63</v>
      </c>
      <c r="AP47" s="1">
        <v>1889</v>
      </c>
      <c r="AQ47" s="1">
        <v>0</v>
      </c>
      <c r="AR47" s="1">
        <v>0</v>
      </c>
      <c r="AS47" s="10">
        <f t="shared" si="31"/>
        <v>146221</v>
      </c>
      <c r="AU47" s="1">
        <f t="shared" si="27"/>
        <v>990027</v>
      </c>
      <c r="AV47" s="1">
        <f t="shared" si="27"/>
        <v>107239</v>
      </c>
      <c r="AW47" s="1">
        <f t="shared" si="2"/>
        <v>4644</v>
      </c>
      <c r="AX47" s="1">
        <f t="shared" si="3"/>
        <v>555</v>
      </c>
      <c r="AY47" s="1">
        <f t="shared" si="4"/>
        <v>9943</v>
      </c>
      <c r="AZ47" s="1">
        <f t="shared" si="5"/>
        <v>0</v>
      </c>
      <c r="BA47" s="1">
        <f t="shared" si="6"/>
        <v>26</v>
      </c>
      <c r="BB47" s="10">
        <f t="shared" si="7"/>
        <v>1112434</v>
      </c>
      <c r="BC47" s="1">
        <f t="shared" si="8"/>
        <v>1112408</v>
      </c>
      <c r="BD47" s="1">
        <f t="shared" si="18"/>
        <v>55307</v>
      </c>
      <c r="BE47" s="86">
        <f t="shared" si="19"/>
        <v>24929</v>
      </c>
      <c r="BF47" s="1">
        <f t="shared" si="20"/>
        <v>-4064</v>
      </c>
      <c r="BH47" s="44" t="s">
        <v>108</v>
      </c>
      <c r="BI47" s="1">
        <f t="shared" si="26"/>
        <v>52717.083333333336</v>
      </c>
      <c r="BJ47">
        <v>65000</v>
      </c>
    </row>
    <row r="48" spans="1:62" x14ac:dyDescent="0.25">
      <c r="A48" s="8">
        <v>24959</v>
      </c>
      <c r="B48" s="1">
        <v>118169</v>
      </c>
      <c r="C48" s="1">
        <v>15790</v>
      </c>
      <c r="D48" s="1">
        <v>540</v>
      </c>
      <c r="E48" s="1">
        <v>91</v>
      </c>
      <c r="F48" s="1">
        <v>1707</v>
      </c>
      <c r="G48" s="1">
        <v>0</v>
      </c>
      <c r="H48" s="1">
        <v>27</v>
      </c>
      <c r="I48" s="10">
        <f t="shared" si="0"/>
        <v>136324</v>
      </c>
      <c r="K48" s="1">
        <v>155478</v>
      </c>
      <c r="L48" s="1">
        <v>21742</v>
      </c>
      <c r="M48" s="1">
        <v>496</v>
      </c>
      <c r="N48" s="1">
        <v>236</v>
      </c>
      <c r="O48" s="1">
        <v>2661</v>
      </c>
      <c r="P48" s="1">
        <v>0</v>
      </c>
      <c r="Q48" s="1">
        <v>0</v>
      </c>
      <c r="R48" s="10">
        <f t="shared" si="28"/>
        <v>180613</v>
      </c>
      <c r="T48" s="1">
        <v>373319</v>
      </c>
      <c r="U48" s="1">
        <v>33913</v>
      </c>
      <c r="V48" s="1">
        <v>2419</v>
      </c>
      <c r="W48" s="1">
        <v>113</v>
      </c>
      <c r="X48" s="1">
        <v>2481</v>
      </c>
      <c r="Y48" s="1">
        <v>0</v>
      </c>
      <c r="Z48" s="1">
        <v>0</v>
      </c>
      <c r="AA48" s="10">
        <f t="shared" si="29"/>
        <v>412245</v>
      </c>
      <c r="AC48" s="1">
        <v>209040</v>
      </c>
      <c r="AD48" s="1">
        <v>19903</v>
      </c>
      <c r="AE48" s="1">
        <v>747</v>
      </c>
      <c r="AF48" s="1">
        <v>56</v>
      </c>
      <c r="AG48" s="1">
        <v>1209</v>
      </c>
      <c r="AH48" s="1">
        <v>0</v>
      </c>
      <c r="AI48" s="1">
        <v>0</v>
      </c>
      <c r="AJ48" s="10">
        <f t="shared" si="30"/>
        <v>230955</v>
      </c>
      <c r="AL48" s="1">
        <v>122234</v>
      </c>
      <c r="AM48" s="1">
        <v>16352</v>
      </c>
      <c r="AN48" s="1">
        <v>469</v>
      </c>
      <c r="AO48" s="1">
        <v>62</v>
      </c>
      <c r="AP48" s="1">
        <v>1886</v>
      </c>
      <c r="AQ48" s="1">
        <v>0</v>
      </c>
      <c r="AR48" s="1">
        <v>0</v>
      </c>
      <c r="AS48" s="10">
        <f t="shared" si="31"/>
        <v>141003</v>
      </c>
      <c r="AU48" s="1">
        <f t="shared" ref="AU48:AV57" si="32">B48+K48+T48+AC48+AL48</f>
        <v>978240</v>
      </c>
      <c r="AV48" s="1">
        <f t="shared" si="32"/>
        <v>107700</v>
      </c>
      <c r="AW48" s="1">
        <f t="shared" si="2"/>
        <v>4671</v>
      </c>
      <c r="AX48" s="1">
        <f t="shared" si="3"/>
        <v>558</v>
      </c>
      <c r="AY48" s="1">
        <f t="shared" si="4"/>
        <v>9944</v>
      </c>
      <c r="AZ48" s="1">
        <f t="shared" si="5"/>
        <v>0</v>
      </c>
      <c r="BA48" s="1">
        <f t="shared" si="6"/>
        <v>27</v>
      </c>
      <c r="BB48" s="10">
        <f t="shared" si="7"/>
        <v>1101140</v>
      </c>
      <c r="BC48" s="1">
        <f t="shared" si="8"/>
        <v>1101113</v>
      </c>
      <c r="BD48" s="1">
        <f t="shared" si="18"/>
        <v>57041</v>
      </c>
      <c r="BE48" s="86">
        <f t="shared" si="19"/>
        <v>24959</v>
      </c>
      <c r="BF48" s="1">
        <f t="shared" si="20"/>
        <v>-11294</v>
      </c>
      <c r="BH48" s="44" t="s">
        <v>109</v>
      </c>
      <c r="BI48" s="1">
        <f t="shared" si="26"/>
        <v>53322.083333333336</v>
      </c>
      <c r="BJ48">
        <v>65000</v>
      </c>
    </row>
    <row r="49" spans="1:62" x14ac:dyDescent="0.25">
      <c r="A49" s="8">
        <v>24990</v>
      </c>
      <c r="B49" s="1">
        <v>116632</v>
      </c>
      <c r="C49" s="1">
        <v>15799</v>
      </c>
      <c r="D49" s="1">
        <v>543</v>
      </c>
      <c r="E49" s="1">
        <v>91</v>
      </c>
      <c r="F49" s="1">
        <v>1706</v>
      </c>
      <c r="G49" s="1">
        <v>0</v>
      </c>
      <c r="H49" s="1">
        <v>30</v>
      </c>
      <c r="I49" s="10">
        <f t="shared" si="0"/>
        <v>134801</v>
      </c>
      <c r="K49" s="1">
        <v>155096</v>
      </c>
      <c r="L49" s="1">
        <v>21642</v>
      </c>
      <c r="M49" s="1">
        <v>494</v>
      </c>
      <c r="N49" s="1">
        <v>239</v>
      </c>
      <c r="O49" s="1">
        <v>2649</v>
      </c>
      <c r="P49" s="1">
        <v>0</v>
      </c>
      <c r="Q49" s="1">
        <v>0</v>
      </c>
      <c r="R49" s="10">
        <f t="shared" si="28"/>
        <v>180120</v>
      </c>
      <c r="T49" s="1">
        <v>371319</v>
      </c>
      <c r="U49" s="1">
        <v>34009</v>
      </c>
      <c r="V49" s="1">
        <v>2424</v>
      </c>
      <c r="W49" s="1">
        <v>113</v>
      </c>
      <c r="X49" s="1">
        <v>2468</v>
      </c>
      <c r="Y49" s="1">
        <v>0</v>
      </c>
      <c r="Z49" s="1">
        <v>0</v>
      </c>
      <c r="AA49" s="10">
        <f t="shared" si="29"/>
        <v>410333</v>
      </c>
      <c r="AC49" s="1">
        <v>207882</v>
      </c>
      <c r="AD49" s="1">
        <v>20057</v>
      </c>
      <c r="AE49" s="1">
        <v>751</v>
      </c>
      <c r="AF49" s="1">
        <v>56</v>
      </c>
      <c r="AG49" s="1">
        <v>1219</v>
      </c>
      <c r="AH49" s="1">
        <v>0</v>
      </c>
      <c r="AI49" s="1">
        <v>0</v>
      </c>
      <c r="AJ49" s="10">
        <f t="shared" si="30"/>
        <v>229965</v>
      </c>
      <c r="AL49" s="1">
        <v>119231</v>
      </c>
      <c r="AM49" s="1">
        <v>16433</v>
      </c>
      <c r="AN49" s="1">
        <v>467</v>
      </c>
      <c r="AO49" s="1">
        <v>63</v>
      </c>
      <c r="AP49" s="1">
        <v>1886</v>
      </c>
      <c r="AQ49" s="1">
        <v>0</v>
      </c>
      <c r="AR49" s="1">
        <v>0</v>
      </c>
      <c r="AS49" s="10">
        <f t="shared" si="31"/>
        <v>138080</v>
      </c>
      <c r="AU49" s="1">
        <f t="shared" si="32"/>
        <v>970160</v>
      </c>
      <c r="AV49" s="1">
        <f t="shared" si="32"/>
        <v>107940</v>
      </c>
      <c r="AW49" s="1">
        <f t="shared" si="2"/>
        <v>4679</v>
      </c>
      <c r="AX49" s="1">
        <f t="shared" si="3"/>
        <v>562</v>
      </c>
      <c r="AY49" s="1">
        <f t="shared" si="4"/>
        <v>9928</v>
      </c>
      <c r="AZ49" s="1">
        <f t="shared" si="5"/>
        <v>0</v>
      </c>
      <c r="BA49" s="1">
        <f t="shared" si="6"/>
        <v>30</v>
      </c>
      <c r="BB49" s="10">
        <f t="shared" si="7"/>
        <v>1093299</v>
      </c>
      <c r="BC49" s="1">
        <f t="shared" si="8"/>
        <v>1093269</v>
      </c>
      <c r="BD49" s="1">
        <f t="shared" si="18"/>
        <v>57370</v>
      </c>
      <c r="BE49" s="86">
        <f t="shared" si="19"/>
        <v>24990</v>
      </c>
      <c r="BF49" s="1">
        <f t="shared" si="20"/>
        <v>-7841</v>
      </c>
      <c r="BH49" s="44" t="s">
        <v>110</v>
      </c>
      <c r="BI49" s="1">
        <f t="shared" si="26"/>
        <v>53980.75</v>
      </c>
      <c r="BJ49">
        <v>65000</v>
      </c>
    </row>
    <row r="50" spans="1:62" x14ac:dyDescent="0.25">
      <c r="A50" s="8">
        <v>25020</v>
      </c>
      <c r="B50" s="1">
        <v>115951</v>
      </c>
      <c r="C50" s="1">
        <v>15832</v>
      </c>
      <c r="D50" s="1">
        <v>548</v>
      </c>
      <c r="E50" s="1">
        <v>91</v>
      </c>
      <c r="F50" s="1">
        <v>1704</v>
      </c>
      <c r="G50" s="1">
        <v>0</v>
      </c>
      <c r="H50" s="1">
        <v>29</v>
      </c>
      <c r="I50" s="10">
        <f t="shared" si="0"/>
        <v>134155</v>
      </c>
      <c r="K50" s="1">
        <v>155031</v>
      </c>
      <c r="L50" s="1">
        <v>21571</v>
      </c>
      <c r="M50" s="1">
        <v>486</v>
      </c>
      <c r="N50" s="1">
        <v>239</v>
      </c>
      <c r="O50" s="1">
        <v>2637</v>
      </c>
      <c r="P50" s="1">
        <v>0</v>
      </c>
      <c r="Q50" s="1">
        <v>0</v>
      </c>
      <c r="R50" s="10">
        <f t="shared" si="28"/>
        <v>179964</v>
      </c>
      <c r="T50" s="1">
        <v>370250</v>
      </c>
      <c r="U50" s="1">
        <v>34169</v>
      </c>
      <c r="V50" s="1">
        <v>2433</v>
      </c>
      <c r="W50" s="1">
        <v>114</v>
      </c>
      <c r="X50" s="1">
        <v>2459</v>
      </c>
      <c r="Y50" s="1">
        <v>0</v>
      </c>
      <c r="Z50" s="1">
        <v>0</v>
      </c>
      <c r="AA50" s="10">
        <f t="shared" si="29"/>
        <v>409425</v>
      </c>
      <c r="AC50" s="1">
        <v>207908</v>
      </c>
      <c r="AD50" s="1">
        <v>20162</v>
      </c>
      <c r="AE50" s="1">
        <v>749</v>
      </c>
      <c r="AF50" s="1">
        <v>56</v>
      </c>
      <c r="AG50" s="1">
        <v>1206</v>
      </c>
      <c r="AH50" s="1">
        <v>0</v>
      </c>
      <c r="AI50" s="1">
        <v>0</v>
      </c>
      <c r="AJ50" s="10">
        <f t="shared" si="30"/>
        <v>230081</v>
      </c>
      <c r="AL50" s="1">
        <v>118147</v>
      </c>
      <c r="AM50" s="1">
        <v>16456</v>
      </c>
      <c r="AN50" s="1">
        <v>453</v>
      </c>
      <c r="AO50" s="1">
        <v>63</v>
      </c>
      <c r="AP50" s="1">
        <v>1884</v>
      </c>
      <c r="AQ50" s="1">
        <v>0</v>
      </c>
      <c r="AR50" s="1">
        <v>0</v>
      </c>
      <c r="AS50" s="10">
        <f t="shared" si="31"/>
        <v>137003</v>
      </c>
      <c r="AU50" s="1">
        <f t="shared" si="32"/>
        <v>967287</v>
      </c>
      <c r="AV50" s="1">
        <f t="shared" si="32"/>
        <v>108190</v>
      </c>
      <c r="AW50" s="1">
        <f t="shared" si="2"/>
        <v>4669</v>
      </c>
      <c r="AX50" s="1">
        <f t="shared" si="3"/>
        <v>563</v>
      </c>
      <c r="AY50" s="1">
        <f t="shared" si="4"/>
        <v>9890</v>
      </c>
      <c r="AZ50" s="1">
        <f t="shared" si="5"/>
        <v>0</v>
      </c>
      <c r="BA50" s="1">
        <f t="shared" si="6"/>
        <v>29</v>
      </c>
      <c r="BB50" s="10">
        <f t="shared" si="7"/>
        <v>1090628</v>
      </c>
      <c r="BC50" s="1">
        <f t="shared" si="8"/>
        <v>1090599</v>
      </c>
      <c r="BD50" s="1">
        <f t="shared" si="18"/>
        <v>57681</v>
      </c>
      <c r="BE50" s="86">
        <f t="shared" si="19"/>
        <v>25020</v>
      </c>
      <c r="BF50" s="1">
        <f t="shared" si="20"/>
        <v>-2671</v>
      </c>
      <c r="BH50" s="44" t="s">
        <v>111</v>
      </c>
      <c r="BI50" s="1">
        <f t="shared" si="26"/>
        <v>54599.333333333336</v>
      </c>
      <c r="BJ50">
        <v>65000</v>
      </c>
    </row>
    <row r="51" spans="1:62" x14ac:dyDescent="0.25">
      <c r="A51" s="8">
        <v>25051</v>
      </c>
      <c r="B51" s="1">
        <v>116265</v>
      </c>
      <c r="C51" s="1">
        <v>15877</v>
      </c>
      <c r="D51" s="1">
        <v>548</v>
      </c>
      <c r="E51" s="1">
        <v>92</v>
      </c>
      <c r="F51" s="1">
        <v>1710</v>
      </c>
      <c r="G51" s="1">
        <v>0</v>
      </c>
      <c r="H51" s="1">
        <v>29</v>
      </c>
      <c r="I51" s="10">
        <f t="shared" si="0"/>
        <v>134521</v>
      </c>
      <c r="K51" s="1">
        <v>155297</v>
      </c>
      <c r="L51" s="1">
        <v>21493</v>
      </c>
      <c r="M51" s="1">
        <v>488</v>
      </c>
      <c r="N51" s="1">
        <v>238</v>
      </c>
      <c r="O51" s="1">
        <v>2624</v>
      </c>
      <c r="P51" s="1">
        <v>0</v>
      </c>
      <c r="Q51" s="1">
        <v>0</v>
      </c>
      <c r="R51" s="10">
        <f t="shared" si="28"/>
        <v>180140</v>
      </c>
      <c r="T51" s="1">
        <v>371363</v>
      </c>
      <c r="U51" s="1">
        <v>34504</v>
      </c>
      <c r="V51" s="1">
        <v>2437</v>
      </c>
      <c r="W51" s="1">
        <v>114</v>
      </c>
      <c r="X51" s="1">
        <v>2458</v>
      </c>
      <c r="Y51" s="1">
        <v>0</v>
      </c>
      <c r="Z51" s="1">
        <v>0</v>
      </c>
      <c r="AA51" s="10">
        <f t="shared" si="29"/>
        <v>410876</v>
      </c>
      <c r="AC51" s="1">
        <v>208999</v>
      </c>
      <c r="AD51" s="1">
        <v>20341</v>
      </c>
      <c r="AE51" s="1">
        <v>749</v>
      </c>
      <c r="AF51" s="1">
        <v>56</v>
      </c>
      <c r="AG51" s="1">
        <v>1203</v>
      </c>
      <c r="AH51" s="1">
        <v>0</v>
      </c>
      <c r="AI51" s="1">
        <v>0</v>
      </c>
      <c r="AJ51" s="10">
        <f t="shared" si="30"/>
        <v>231348</v>
      </c>
      <c r="AL51" s="1">
        <v>118585</v>
      </c>
      <c r="AM51" s="1">
        <v>16571</v>
      </c>
      <c r="AN51" s="1">
        <v>451</v>
      </c>
      <c r="AO51" s="1">
        <v>63</v>
      </c>
      <c r="AP51" s="1">
        <v>1881</v>
      </c>
      <c r="AQ51" s="1">
        <v>0</v>
      </c>
      <c r="AR51" s="1">
        <v>0</v>
      </c>
      <c r="AS51" s="10">
        <f t="shared" si="31"/>
        <v>137551</v>
      </c>
      <c r="AU51" s="1">
        <f t="shared" si="32"/>
        <v>970509</v>
      </c>
      <c r="AV51" s="1">
        <f t="shared" si="32"/>
        <v>108786</v>
      </c>
      <c r="AW51" s="1">
        <f t="shared" si="2"/>
        <v>4673</v>
      </c>
      <c r="AX51" s="1">
        <f t="shared" si="3"/>
        <v>563</v>
      </c>
      <c r="AY51" s="1">
        <f t="shared" si="4"/>
        <v>9876</v>
      </c>
      <c r="AZ51" s="1">
        <f t="shared" si="5"/>
        <v>0</v>
      </c>
      <c r="BA51" s="1">
        <f t="shared" si="6"/>
        <v>29</v>
      </c>
      <c r="BB51" s="10">
        <f t="shared" si="7"/>
        <v>1094436</v>
      </c>
      <c r="BC51" s="1">
        <f t="shared" si="8"/>
        <v>1094407</v>
      </c>
      <c r="BD51" s="1">
        <f t="shared" si="18"/>
        <v>59151</v>
      </c>
      <c r="BE51" s="86">
        <f t="shared" si="19"/>
        <v>25051</v>
      </c>
      <c r="BF51" s="1">
        <f t="shared" si="20"/>
        <v>3808</v>
      </c>
      <c r="BH51" s="44" t="s">
        <v>112</v>
      </c>
      <c r="BI51" s="1">
        <f t="shared" si="26"/>
        <v>55313.583333333336</v>
      </c>
      <c r="BJ51">
        <v>65000</v>
      </c>
    </row>
    <row r="52" spans="1:62" x14ac:dyDescent="0.25">
      <c r="A52" s="8">
        <v>25082</v>
      </c>
      <c r="B52" s="1">
        <v>117142</v>
      </c>
      <c r="C52" s="1">
        <v>16027</v>
      </c>
      <c r="D52" s="1">
        <v>551</v>
      </c>
      <c r="E52" s="1">
        <v>92</v>
      </c>
      <c r="F52" s="1">
        <v>1706</v>
      </c>
      <c r="G52" s="1">
        <v>0</v>
      </c>
      <c r="H52" s="1">
        <v>29</v>
      </c>
      <c r="I52" s="10">
        <f t="shared" si="0"/>
        <v>135547</v>
      </c>
      <c r="K52" s="1">
        <v>155967</v>
      </c>
      <c r="L52" s="1">
        <v>21482</v>
      </c>
      <c r="M52" s="1">
        <v>491</v>
      </c>
      <c r="N52" s="1">
        <v>240</v>
      </c>
      <c r="O52" s="1">
        <v>2635</v>
      </c>
      <c r="P52" s="1">
        <v>0</v>
      </c>
      <c r="Q52" s="1">
        <v>0</v>
      </c>
      <c r="R52" s="10">
        <f t="shared" si="28"/>
        <v>180815</v>
      </c>
      <c r="T52" s="1">
        <v>373699</v>
      </c>
      <c r="U52" s="1">
        <v>34682</v>
      </c>
      <c r="V52" s="1">
        <v>2447</v>
      </c>
      <c r="W52" s="1">
        <v>114</v>
      </c>
      <c r="X52" s="1">
        <v>2455</v>
      </c>
      <c r="Y52" s="1">
        <v>0</v>
      </c>
      <c r="Z52" s="1">
        <v>0</v>
      </c>
      <c r="AA52" s="10">
        <f t="shared" si="29"/>
        <v>413397</v>
      </c>
      <c r="AC52" s="1">
        <v>210782</v>
      </c>
      <c r="AD52" s="1">
        <v>20475</v>
      </c>
      <c r="AE52" s="1">
        <v>756</v>
      </c>
      <c r="AF52" s="1">
        <v>56</v>
      </c>
      <c r="AG52" s="1">
        <v>1202</v>
      </c>
      <c r="AH52" s="1">
        <v>0</v>
      </c>
      <c r="AI52" s="1">
        <v>0</v>
      </c>
      <c r="AJ52" s="10">
        <f t="shared" si="30"/>
        <v>233271</v>
      </c>
      <c r="AL52" s="1">
        <v>120199</v>
      </c>
      <c r="AM52" s="1">
        <v>16714</v>
      </c>
      <c r="AN52" s="1">
        <v>455</v>
      </c>
      <c r="AO52" s="1">
        <v>63</v>
      </c>
      <c r="AP52" s="1">
        <v>1879</v>
      </c>
      <c r="AQ52" s="1">
        <v>0</v>
      </c>
      <c r="AR52" s="1">
        <v>0</v>
      </c>
      <c r="AS52" s="10">
        <f t="shared" si="31"/>
        <v>139310</v>
      </c>
      <c r="AU52" s="1">
        <f t="shared" si="32"/>
        <v>977789</v>
      </c>
      <c r="AV52" s="1">
        <f t="shared" si="32"/>
        <v>109380</v>
      </c>
      <c r="AW52" s="1">
        <f t="shared" si="2"/>
        <v>4700</v>
      </c>
      <c r="AX52" s="1">
        <f t="shared" si="3"/>
        <v>565</v>
      </c>
      <c r="AY52" s="1">
        <f t="shared" si="4"/>
        <v>9877</v>
      </c>
      <c r="AZ52" s="1">
        <f t="shared" si="5"/>
        <v>0</v>
      </c>
      <c r="BA52" s="1">
        <f t="shared" si="6"/>
        <v>29</v>
      </c>
      <c r="BB52" s="10">
        <f t="shared" si="7"/>
        <v>1102340</v>
      </c>
      <c r="BC52" s="1">
        <f t="shared" si="8"/>
        <v>1102311</v>
      </c>
      <c r="BD52" s="1">
        <f t="shared" si="18"/>
        <v>60058</v>
      </c>
      <c r="BE52" s="86">
        <f t="shared" si="19"/>
        <v>25082</v>
      </c>
      <c r="BF52" s="1">
        <f t="shared" si="20"/>
        <v>7904</v>
      </c>
      <c r="BH52" s="44" t="s">
        <v>113</v>
      </c>
      <c r="BI52" s="1">
        <f t="shared" si="26"/>
        <v>56051.583333333336</v>
      </c>
      <c r="BJ52">
        <v>65000</v>
      </c>
    </row>
    <row r="53" spans="1:62" x14ac:dyDescent="0.25">
      <c r="A53" s="8">
        <v>25112</v>
      </c>
      <c r="B53" s="1">
        <v>118969</v>
      </c>
      <c r="C53" s="1">
        <v>16210</v>
      </c>
      <c r="D53" s="1">
        <v>549</v>
      </c>
      <c r="E53" s="1">
        <v>92</v>
      </c>
      <c r="F53" s="1">
        <v>1702</v>
      </c>
      <c r="G53" s="1">
        <v>0</v>
      </c>
      <c r="H53" s="1">
        <v>29</v>
      </c>
      <c r="I53" s="10">
        <f t="shared" si="0"/>
        <v>137551</v>
      </c>
      <c r="K53" s="1">
        <v>156453</v>
      </c>
      <c r="L53" s="1">
        <v>21516</v>
      </c>
      <c r="M53" s="1">
        <v>493</v>
      </c>
      <c r="N53" s="1">
        <v>242</v>
      </c>
      <c r="O53" s="1">
        <v>2646</v>
      </c>
      <c r="P53" s="1">
        <v>0</v>
      </c>
      <c r="Q53" s="1">
        <v>0</v>
      </c>
      <c r="R53" s="10">
        <f t="shared" si="28"/>
        <v>181350</v>
      </c>
      <c r="T53" s="1">
        <v>376156</v>
      </c>
      <c r="U53" s="1">
        <v>34882</v>
      </c>
      <c r="V53" s="1">
        <v>2462</v>
      </c>
      <c r="W53" s="1">
        <v>117</v>
      </c>
      <c r="X53" s="1">
        <v>2456</v>
      </c>
      <c r="Y53" s="1">
        <v>0</v>
      </c>
      <c r="Z53" s="1">
        <v>0</v>
      </c>
      <c r="AA53" s="10">
        <f t="shared" si="29"/>
        <v>416073</v>
      </c>
      <c r="AC53" s="1">
        <v>213087</v>
      </c>
      <c r="AD53" s="1">
        <v>20740</v>
      </c>
      <c r="AE53" s="1">
        <v>769</v>
      </c>
      <c r="AF53" s="1">
        <v>56</v>
      </c>
      <c r="AG53" s="1">
        <v>1201</v>
      </c>
      <c r="AH53" s="1">
        <v>0</v>
      </c>
      <c r="AI53" s="1">
        <v>0</v>
      </c>
      <c r="AJ53" s="10">
        <f t="shared" si="30"/>
        <v>235853</v>
      </c>
      <c r="AL53" s="1">
        <v>123405</v>
      </c>
      <c r="AM53" s="1">
        <v>16878</v>
      </c>
      <c r="AN53" s="1">
        <v>461</v>
      </c>
      <c r="AO53" s="1">
        <v>63</v>
      </c>
      <c r="AP53" s="1">
        <v>1887</v>
      </c>
      <c r="AQ53" s="1">
        <v>0</v>
      </c>
      <c r="AR53" s="1">
        <v>0</v>
      </c>
      <c r="AS53" s="10">
        <f t="shared" si="31"/>
        <v>142694</v>
      </c>
      <c r="AU53" s="1">
        <f t="shared" si="32"/>
        <v>988070</v>
      </c>
      <c r="AV53" s="1">
        <f t="shared" si="32"/>
        <v>110226</v>
      </c>
      <c r="AW53" s="1">
        <f t="shared" si="2"/>
        <v>4734</v>
      </c>
      <c r="AX53" s="1">
        <f t="shared" si="3"/>
        <v>570</v>
      </c>
      <c r="AY53" s="1">
        <f t="shared" si="4"/>
        <v>9892</v>
      </c>
      <c r="AZ53" s="1">
        <f t="shared" si="5"/>
        <v>0</v>
      </c>
      <c r="BA53" s="1">
        <f t="shared" si="6"/>
        <v>29</v>
      </c>
      <c r="BB53" s="10">
        <f t="shared" si="7"/>
        <v>1113521</v>
      </c>
      <c r="BC53" s="1">
        <f t="shared" si="8"/>
        <v>1113492</v>
      </c>
      <c r="BD53" s="1">
        <f t="shared" si="18"/>
        <v>60713</v>
      </c>
      <c r="BE53" s="86">
        <f t="shared" si="19"/>
        <v>25112</v>
      </c>
      <c r="BF53" s="1">
        <f t="shared" si="20"/>
        <v>11181</v>
      </c>
      <c r="BH53" s="44" t="s">
        <v>114</v>
      </c>
      <c r="BI53" s="1">
        <f t="shared" si="26"/>
        <v>56766.833333333336</v>
      </c>
      <c r="BJ53">
        <v>65000</v>
      </c>
    </row>
    <row r="54" spans="1:62" x14ac:dyDescent="0.25">
      <c r="A54" s="8">
        <v>25143</v>
      </c>
      <c r="B54" s="1">
        <v>121509</v>
      </c>
      <c r="C54" s="1">
        <v>16399</v>
      </c>
      <c r="D54" s="1">
        <v>555</v>
      </c>
      <c r="E54" s="1">
        <v>92</v>
      </c>
      <c r="F54" s="1">
        <v>1697</v>
      </c>
      <c r="G54" s="1">
        <v>0</v>
      </c>
      <c r="H54" s="1">
        <v>27</v>
      </c>
      <c r="I54" s="10">
        <f t="shared" si="0"/>
        <v>140279</v>
      </c>
      <c r="K54" s="1">
        <v>157425</v>
      </c>
      <c r="L54" s="1">
        <v>21566</v>
      </c>
      <c r="M54" s="1">
        <v>503</v>
      </c>
      <c r="N54" s="1">
        <v>244</v>
      </c>
      <c r="O54" s="1">
        <v>2645</v>
      </c>
      <c r="P54" s="1">
        <v>0</v>
      </c>
      <c r="Q54" s="1">
        <v>0</v>
      </c>
      <c r="R54" s="10">
        <f t="shared" si="28"/>
        <v>182383</v>
      </c>
      <c r="T54" s="1">
        <v>379805.5</v>
      </c>
      <c r="U54" s="1">
        <v>35089</v>
      </c>
      <c r="V54" s="1">
        <v>2463</v>
      </c>
      <c r="W54" s="1">
        <v>118.5</v>
      </c>
      <c r="X54" s="1">
        <v>2453</v>
      </c>
      <c r="Y54" s="1">
        <v>0</v>
      </c>
      <c r="Z54" s="1">
        <v>0</v>
      </c>
      <c r="AA54" s="10">
        <f t="shared" si="29"/>
        <v>419929</v>
      </c>
      <c r="AC54" s="1">
        <v>216322</v>
      </c>
      <c r="AD54" s="1">
        <v>20948</v>
      </c>
      <c r="AE54" s="1">
        <v>776</v>
      </c>
      <c r="AF54" s="1">
        <v>57</v>
      </c>
      <c r="AG54" s="1">
        <v>1197</v>
      </c>
      <c r="AH54" s="1">
        <v>0</v>
      </c>
      <c r="AI54" s="1">
        <v>0</v>
      </c>
      <c r="AJ54" s="10">
        <f t="shared" si="30"/>
        <v>239300</v>
      </c>
      <c r="AL54" s="1">
        <v>128538</v>
      </c>
      <c r="AM54" s="1">
        <v>17066</v>
      </c>
      <c r="AN54" s="1">
        <v>470</v>
      </c>
      <c r="AO54" s="1">
        <v>63</v>
      </c>
      <c r="AP54" s="1">
        <v>1887</v>
      </c>
      <c r="AQ54" s="1">
        <v>0</v>
      </c>
      <c r="AR54" s="1">
        <v>0</v>
      </c>
      <c r="AS54" s="10">
        <f t="shared" si="31"/>
        <v>148024</v>
      </c>
      <c r="AU54" s="1">
        <f t="shared" si="32"/>
        <v>1003599.5</v>
      </c>
      <c r="AV54" s="1">
        <f t="shared" si="32"/>
        <v>111068</v>
      </c>
      <c r="AW54" s="1">
        <f t="shared" si="2"/>
        <v>4767</v>
      </c>
      <c r="AX54" s="1">
        <f t="shared" si="3"/>
        <v>574.5</v>
      </c>
      <c r="AY54" s="1">
        <f t="shared" si="4"/>
        <v>9879</v>
      </c>
      <c r="AZ54" s="1">
        <f t="shared" si="5"/>
        <v>0</v>
      </c>
      <c r="BA54" s="1">
        <f t="shared" si="6"/>
        <v>27</v>
      </c>
      <c r="BB54" s="10">
        <f t="shared" si="7"/>
        <v>1129915</v>
      </c>
      <c r="BC54" s="1">
        <f t="shared" si="8"/>
        <v>1129888</v>
      </c>
      <c r="BD54" s="1">
        <f t="shared" si="18"/>
        <v>61554</v>
      </c>
      <c r="BE54" s="86">
        <f t="shared" si="19"/>
        <v>25143</v>
      </c>
      <c r="BF54" s="1">
        <f t="shared" si="20"/>
        <v>16394</v>
      </c>
      <c r="BH54" s="44" t="s">
        <v>115</v>
      </c>
      <c r="BI54" s="1">
        <f t="shared" si="26"/>
        <v>57389.083333333336</v>
      </c>
      <c r="BJ54">
        <v>65000</v>
      </c>
    </row>
    <row r="55" spans="1:62" x14ac:dyDescent="0.25">
      <c r="A55" s="8">
        <v>25173</v>
      </c>
      <c r="B55" s="1">
        <v>123800</v>
      </c>
      <c r="C55" s="1">
        <v>16581</v>
      </c>
      <c r="D55" s="1">
        <v>553</v>
      </c>
      <c r="E55" s="1">
        <v>92</v>
      </c>
      <c r="F55" s="1">
        <v>1695</v>
      </c>
      <c r="G55" s="1">
        <v>0</v>
      </c>
      <c r="H55" s="1">
        <v>27</v>
      </c>
      <c r="I55" s="10">
        <f t="shared" si="0"/>
        <v>142748</v>
      </c>
      <c r="K55" s="1">
        <v>158341</v>
      </c>
      <c r="L55" s="1">
        <v>21586</v>
      </c>
      <c r="M55" s="1">
        <v>498</v>
      </c>
      <c r="N55" s="1">
        <v>244</v>
      </c>
      <c r="O55" s="1">
        <v>2639</v>
      </c>
      <c r="P55" s="1">
        <v>0</v>
      </c>
      <c r="Q55" s="1">
        <v>0</v>
      </c>
      <c r="R55" s="10">
        <f t="shared" si="28"/>
        <v>183308</v>
      </c>
      <c r="T55" s="1">
        <v>383455</v>
      </c>
      <c r="U55" s="1">
        <v>35296</v>
      </c>
      <c r="V55" s="1">
        <v>2456</v>
      </c>
      <c r="W55" s="1">
        <v>120</v>
      </c>
      <c r="X55" s="1">
        <v>2450</v>
      </c>
      <c r="Y55" s="1">
        <v>0</v>
      </c>
      <c r="Z55" s="1">
        <v>0</v>
      </c>
      <c r="AA55" s="10">
        <f t="shared" si="29"/>
        <v>423777</v>
      </c>
      <c r="AC55" s="1">
        <v>220029</v>
      </c>
      <c r="AD55" s="1">
        <v>21209</v>
      </c>
      <c r="AE55" s="1">
        <v>775</v>
      </c>
      <c r="AF55" s="1">
        <v>57</v>
      </c>
      <c r="AG55" s="1">
        <v>1256</v>
      </c>
      <c r="AH55" s="1">
        <v>0</v>
      </c>
      <c r="AI55" s="1">
        <v>0</v>
      </c>
      <c r="AJ55" s="10">
        <f t="shared" si="30"/>
        <v>243326</v>
      </c>
      <c r="AL55" s="1">
        <v>133940</v>
      </c>
      <c r="AM55" s="1">
        <v>17258</v>
      </c>
      <c r="AN55" s="1">
        <v>468</v>
      </c>
      <c r="AO55" s="1">
        <v>63</v>
      </c>
      <c r="AP55" s="1">
        <v>1886</v>
      </c>
      <c r="AQ55" s="1">
        <v>0</v>
      </c>
      <c r="AR55" s="1">
        <v>0</v>
      </c>
      <c r="AS55" s="10">
        <f t="shared" si="31"/>
        <v>153615</v>
      </c>
      <c r="AU55" s="1">
        <f t="shared" si="32"/>
        <v>1019565</v>
      </c>
      <c r="AV55" s="1">
        <f t="shared" si="32"/>
        <v>111930</v>
      </c>
      <c r="AW55" s="1">
        <f t="shared" si="2"/>
        <v>4750</v>
      </c>
      <c r="AX55" s="1">
        <f t="shared" si="3"/>
        <v>576</v>
      </c>
      <c r="AY55" s="1">
        <f t="shared" si="4"/>
        <v>9926</v>
      </c>
      <c r="AZ55" s="1">
        <f t="shared" si="5"/>
        <v>0</v>
      </c>
      <c r="BA55" s="1">
        <f t="shared" si="6"/>
        <v>27</v>
      </c>
      <c r="BB55" s="10">
        <f t="shared" si="7"/>
        <v>1146774</v>
      </c>
      <c r="BC55" s="1">
        <f t="shared" si="8"/>
        <v>1146747</v>
      </c>
      <c r="BD55" s="1">
        <f t="shared" si="18"/>
        <v>61341</v>
      </c>
      <c r="BE55" s="86">
        <f t="shared" si="19"/>
        <v>25173</v>
      </c>
      <c r="BF55" s="1">
        <f t="shared" si="20"/>
        <v>16859</v>
      </c>
      <c r="BH55" s="44" t="s">
        <v>116</v>
      </c>
      <c r="BI55" s="1">
        <f t="shared" si="26"/>
        <v>57884.75</v>
      </c>
      <c r="BJ55">
        <v>65000</v>
      </c>
    </row>
    <row r="56" spans="1:62" x14ac:dyDescent="0.25">
      <c r="A56" s="8">
        <v>25204</v>
      </c>
      <c r="B56" s="1">
        <v>125724</v>
      </c>
      <c r="C56" s="1">
        <v>16685</v>
      </c>
      <c r="D56" s="1">
        <v>559</v>
      </c>
      <c r="E56" s="1">
        <v>92</v>
      </c>
      <c r="F56" s="1">
        <v>1692</v>
      </c>
      <c r="G56" s="1">
        <v>0</v>
      </c>
      <c r="H56" s="1">
        <v>27</v>
      </c>
      <c r="I56" s="10">
        <f t="shared" si="0"/>
        <v>144779</v>
      </c>
      <c r="K56" s="1">
        <v>159229</v>
      </c>
      <c r="L56" s="1">
        <v>21632</v>
      </c>
      <c r="M56" s="1">
        <v>498</v>
      </c>
      <c r="N56" s="1">
        <v>245</v>
      </c>
      <c r="O56" s="1">
        <v>2644</v>
      </c>
      <c r="P56" s="1">
        <v>0</v>
      </c>
      <c r="Q56" s="1">
        <v>0</v>
      </c>
      <c r="R56" s="10">
        <f t="shared" si="28"/>
        <v>184248</v>
      </c>
      <c r="T56" s="1">
        <v>386534</v>
      </c>
      <c r="U56" s="1">
        <v>35513</v>
      </c>
      <c r="V56" s="1">
        <v>2482</v>
      </c>
      <c r="W56" s="1">
        <v>122</v>
      </c>
      <c r="X56" s="1">
        <v>2448</v>
      </c>
      <c r="Y56" s="1">
        <v>0</v>
      </c>
      <c r="Z56" s="1">
        <v>0</v>
      </c>
      <c r="AA56" s="10">
        <f t="shared" si="29"/>
        <v>427099</v>
      </c>
      <c r="AC56" s="1">
        <v>223303</v>
      </c>
      <c r="AD56" s="1">
        <v>21313</v>
      </c>
      <c r="AE56" s="1">
        <v>778</v>
      </c>
      <c r="AF56" s="1">
        <v>58</v>
      </c>
      <c r="AG56" s="1">
        <v>1362</v>
      </c>
      <c r="AH56" s="1">
        <v>0</v>
      </c>
      <c r="AI56" s="1">
        <v>0</v>
      </c>
      <c r="AJ56" s="10">
        <f t="shared" si="30"/>
        <v>246814</v>
      </c>
      <c r="AL56" s="1">
        <v>137366</v>
      </c>
      <c r="AM56" s="1">
        <v>17416</v>
      </c>
      <c r="AN56" s="1">
        <v>468</v>
      </c>
      <c r="AO56" s="1">
        <v>64</v>
      </c>
      <c r="AP56" s="1">
        <v>1884</v>
      </c>
      <c r="AQ56" s="1">
        <v>0</v>
      </c>
      <c r="AR56" s="1">
        <v>0</v>
      </c>
      <c r="AS56" s="10">
        <f t="shared" si="31"/>
        <v>157198</v>
      </c>
      <c r="AU56" s="1">
        <f t="shared" si="32"/>
        <v>1032156</v>
      </c>
      <c r="AV56" s="1">
        <f t="shared" si="32"/>
        <v>112559</v>
      </c>
      <c r="AW56" s="1">
        <f t="shared" si="2"/>
        <v>4785</v>
      </c>
      <c r="AX56" s="1">
        <f t="shared" si="3"/>
        <v>581</v>
      </c>
      <c r="AY56" s="1">
        <f t="shared" si="4"/>
        <v>10030</v>
      </c>
      <c r="AZ56" s="1">
        <f t="shared" si="5"/>
        <v>0</v>
      </c>
      <c r="BA56" s="1">
        <f t="shared" si="6"/>
        <v>27</v>
      </c>
      <c r="BB56" s="10">
        <f t="shared" si="7"/>
        <v>1160138</v>
      </c>
      <c r="BC56" s="1">
        <f t="shared" si="8"/>
        <v>1160111</v>
      </c>
      <c r="BD56" s="1">
        <f t="shared" si="18"/>
        <v>60930</v>
      </c>
      <c r="BE56" s="86">
        <f t="shared" si="19"/>
        <v>25204</v>
      </c>
      <c r="BF56" s="1">
        <f t="shared" si="20"/>
        <v>13364</v>
      </c>
      <c r="BH56" s="44" t="s">
        <v>117</v>
      </c>
      <c r="BI56" s="1">
        <f t="shared" si="26"/>
        <v>58439.083333333336</v>
      </c>
      <c r="BJ56">
        <v>65000</v>
      </c>
    </row>
    <row r="57" spans="1:62" x14ac:dyDescent="0.25">
      <c r="A57" s="8">
        <v>25235</v>
      </c>
      <c r="B57" s="1">
        <v>127405</v>
      </c>
      <c r="C57" s="1">
        <v>16760</v>
      </c>
      <c r="D57" s="1">
        <v>569</v>
      </c>
      <c r="E57" s="1">
        <v>92</v>
      </c>
      <c r="F57" s="1">
        <v>1691</v>
      </c>
      <c r="G57" s="1">
        <v>0</v>
      </c>
      <c r="H57" s="1">
        <v>27</v>
      </c>
      <c r="I57" s="10">
        <f t="shared" si="0"/>
        <v>146544</v>
      </c>
      <c r="K57" s="1">
        <v>159957</v>
      </c>
      <c r="L57" s="1">
        <v>21715</v>
      </c>
      <c r="M57" s="1">
        <v>493</v>
      </c>
      <c r="N57" s="1">
        <v>250</v>
      </c>
      <c r="O57" s="1">
        <v>2640</v>
      </c>
      <c r="P57" s="1">
        <v>0</v>
      </c>
      <c r="Q57" s="1">
        <v>0</v>
      </c>
      <c r="R57" s="10">
        <f t="shared" si="28"/>
        <v>185055</v>
      </c>
      <c r="T57" s="1">
        <v>389191</v>
      </c>
      <c r="U57" s="1">
        <v>35691</v>
      </c>
      <c r="V57" s="1">
        <v>2506</v>
      </c>
      <c r="W57" s="1">
        <v>123</v>
      </c>
      <c r="X57" s="1">
        <v>2448</v>
      </c>
      <c r="Y57" s="1">
        <v>0</v>
      </c>
      <c r="Z57" s="1">
        <v>0</v>
      </c>
      <c r="AA57" s="10">
        <f t="shared" si="29"/>
        <v>429959</v>
      </c>
      <c r="AC57" s="1">
        <v>226309</v>
      </c>
      <c r="AD57" s="1">
        <v>21614</v>
      </c>
      <c r="AE57" s="1">
        <v>790</v>
      </c>
      <c r="AF57" s="1">
        <v>58</v>
      </c>
      <c r="AG57" s="1">
        <v>1408</v>
      </c>
      <c r="AH57" s="1">
        <v>0</v>
      </c>
      <c r="AI57" s="1">
        <v>0</v>
      </c>
      <c r="AJ57" s="10">
        <f t="shared" si="30"/>
        <v>250179</v>
      </c>
      <c r="AL57" s="1">
        <v>139946</v>
      </c>
      <c r="AM57" s="1">
        <v>17488</v>
      </c>
      <c r="AN57" s="1">
        <v>470</v>
      </c>
      <c r="AO57" s="1">
        <v>64</v>
      </c>
      <c r="AP57" s="1">
        <v>1883</v>
      </c>
      <c r="AQ57" s="1">
        <v>0</v>
      </c>
      <c r="AR57" s="1">
        <v>0</v>
      </c>
      <c r="AS57" s="10">
        <f t="shared" si="31"/>
        <v>159851</v>
      </c>
      <c r="AU57" s="1">
        <f t="shared" si="32"/>
        <v>1042808</v>
      </c>
      <c r="AV57" s="1">
        <f t="shared" si="32"/>
        <v>113268</v>
      </c>
      <c r="AW57" s="1">
        <f t="shared" si="2"/>
        <v>4828</v>
      </c>
      <c r="AX57" s="1">
        <f t="shared" si="3"/>
        <v>587</v>
      </c>
      <c r="AY57" s="1">
        <f t="shared" si="4"/>
        <v>10070</v>
      </c>
      <c r="AZ57" s="1">
        <f t="shared" si="5"/>
        <v>0</v>
      </c>
      <c r="BA57" s="1">
        <f t="shared" si="6"/>
        <v>27</v>
      </c>
      <c r="BB57" s="10">
        <f t="shared" si="7"/>
        <v>1171588</v>
      </c>
      <c r="BC57" s="1">
        <f t="shared" si="8"/>
        <v>1171561</v>
      </c>
      <c r="BD57" s="1">
        <f t="shared" si="18"/>
        <v>61148</v>
      </c>
      <c r="BE57" s="86">
        <f t="shared" si="19"/>
        <v>25235</v>
      </c>
      <c r="BF57" s="1">
        <f t="shared" si="20"/>
        <v>11450</v>
      </c>
      <c r="BH57" s="44" t="s">
        <v>118</v>
      </c>
      <c r="BI57" s="1">
        <f t="shared" si="26"/>
        <v>58936.333333333336</v>
      </c>
      <c r="BJ57">
        <v>65000</v>
      </c>
    </row>
    <row r="58" spans="1:62" x14ac:dyDescent="0.25">
      <c r="A58" s="8">
        <v>25263</v>
      </c>
      <c r="B58" s="1">
        <v>128264</v>
      </c>
      <c r="C58" s="1">
        <v>16929</v>
      </c>
      <c r="D58" s="1">
        <v>570</v>
      </c>
      <c r="E58" s="1">
        <v>93</v>
      </c>
      <c r="F58" s="1">
        <v>1687</v>
      </c>
      <c r="G58" s="1">
        <v>0</v>
      </c>
      <c r="H58" s="1">
        <v>27</v>
      </c>
      <c r="I58" s="10">
        <f t="shared" si="0"/>
        <v>147570</v>
      </c>
      <c r="K58" s="1">
        <v>160458</v>
      </c>
      <c r="L58" s="1">
        <v>21852</v>
      </c>
      <c r="M58" s="1">
        <v>493</v>
      </c>
      <c r="N58" s="1">
        <v>252</v>
      </c>
      <c r="O58" s="1">
        <v>2629</v>
      </c>
      <c r="P58" s="1">
        <v>0</v>
      </c>
      <c r="Q58" s="1">
        <v>0</v>
      </c>
      <c r="R58" s="10">
        <f t="shared" si="28"/>
        <v>185684</v>
      </c>
      <c r="T58" s="1">
        <v>390812</v>
      </c>
      <c r="U58" s="1">
        <v>35955</v>
      </c>
      <c r="V58" s="1">
        <v>2528</v>
      </c>
      <c r="W58" s="1">
        <v>124</v>
      </c>
      <c r="X58" s="1">
        <v>2445</v>
      </c>
      <c r="Y58" s="1">
        <v>0</v>
      </c>
      <c r="Z58" s="1">
        <v>0</v>
      </c>
      <c r="AA58" s="10">
        <f t="shared" si="29"/>
        <v>431864</v>
      </c>
      <c r="AC58" s="1">
        <v>228655</v>
      </c>
      <c r="AD58" s="1">
        <v>21797</v>
      </c>
      <c r="AE58" s="1">
        <v>805</v>
      </c>
      <c r="AF58" s="1">
        <v>58</v>
      </c>
      <c r="AG58" s="1">
        <v>1461</v>
      </c>
      <c r="AH58" s="1">
        <v>0</v>
      </c>
      <c r="AI58" s="1">
        <v>0</v>
      </c>
      <c r="AJ58" s="10">
        <f t="shared" si="30"/>
        <v>252776</v>
      </c>
      <c r="AL58" s="1">
        <v>141292</v>
      </c>
      <c r="AM58" s="1">
        <v>17627</v>
      </c>
      <c r="AN58" s="1">
        <v>472</v>
      </c>
      <c r="AO58" s="1">
        <v>64</v>
      </c>
      <c r="AP58" s="1">
        <v>1883</v>
      </c>
      <c r="AQ58" s="1">
        <v>0</v>
      </c>
      <c r="AR58" s="1">
        <v>0</v>
      </c>
      <c r="AS58" s="10">
        <f t="shared" si="31"/>
        <v>161338</v>
      </c>
      <c r="AU58" s="1">
        <f t="shared" ref="AU58:AV67" si="33">B58+K58+T58+AC58+AL58</f>
        <v>1049481</v>
      </c>
      <c r="AV58" s="1">
        <f t="shared" si="33"/>
        <v>114160</v>
      </c>
      <c r="AW58" s="1">
        <f t="shared" si="2"/>
        <v>4868</v>
      </c>
      <c r="AX58" s="1">
        <f t="shared" si="3"/>
        <v>591</v>
      </c>
      <c r="AY58" s="1">
        <f t="shared" si="4"/>
        <v>10105</v>
      </c>
      <c r="AZ58" s="1">
        <f t="shared" si="5"/>
        <v>0</v>
      </c>
      <c r="BA58" s="1">
        <f t="shared" si="6"/>
        <v>27</v>
      </c>
      <c r="BB58" s="10">
        <f t="shared" si="7"/>
        <v>1179232</v>
      </c>
      <c r="BC58" s="1">
        <f t="shared" si="8"/>
        <v>1179205</v>
      </c>
      <c r="BD58" s="1">
        <f t="shared" si="18"/>
        <v>62734</v>
      </c>
      <c r="BE58" s="86">
        <f t="shared" si="19"/>
        <v>25263</v>
      </c>
      <c r="BF58" s="1">
        <f t="shared" si="20"/>
        <v>7644</v>
      </c>
      <c r="BH58" s="44" t="s">
        <v>119</v>
      </c>
      <c r="BI58" s="1">
        <f t="shared" si="26"/>
        <v>59585.666666666664</v>
      </c>
      <c r="BJ58">
        <v>65000</v>
      </c>
    </row>
    <row r="59" spans="1:62" x14ac:dyDescent="0.25">
      <c r="A59" s="8">
        <v>25294</v>
      </c>
      <c r="B59" s="1">
        <v>127932</v>
      </c>
      <c r="C59" s="1">
        <v>17044</v>
      </c>
      <c r="D59" s="1">
        <v>571</v>
      </c>
      <c r="E59" s="1">
        <v>92</v>
      </c>
      <c r="F59" s="1">
        <v>1690</v>
      </c>
      <c r="G59" s="1">
        <v>0</v>
      </c>
      <c r="H59" s="1">
        <v>27</v>
      </c>
      <c r="I59" s="10">
        <f t="shared" si="0"/>
        <v>147356</v>
      </c>
      <c r="K59" s="1">
        <v>160336</v>
      </c>
      <c r="L59" s="1">
        <v>21993</v>
      </c>
      <c r="M59" s="1">
        <v>490</v>
      </c>
      <c r="N59" s="1">
        <v>251</v>
      </c>
      <c r="O59" s="1">
        <v>2626</v>
      </c>
      <c r="P59" s="1">
        <v>0</v>
      </c>
      <c r="Q59" s="1">
        <v>0</v>
      </c>
      <c r="R59" s="10">
        <f t="shared" si="28"/>
        <v>185696</v>
      </c>
      <c r="T59" s="1">
        <v>390202</v>
      </c>
      <c r="U59" s="1">
        <v>36182</v>
      </c>
      <c r="V59" s="1">
        <v>2545</v>
      </c>
      <c r="W59" s="1">
        <v>125</v>
      </c>
      <c r="X59" s="1">
        <v>2445</v>
      </c>
      <c r="Y59" s="1">
        <v>0</v>
      </c>
      <c r="Z59" s="1">
        <v>0</v>
      </c>
      <c r="AA59" s="10">
        <f t="shared" si="29"/>
        <v>431499</v>
      </c>
      <c r="AC59" s="1">
        <v>228942</v>
      </c>
      <c r="AD59" s="1">
        <v>21992</v>
      </c>
      <c r="AE59" s="1">
        <v>803</v>
      </c>
      <c r="AF59" s="1">
        <v>58</v>
      </c>
      <c r="AG59" s="1">
        <v>1577</v>
      </c>
      <c r="AH59" s="1">
        <v>0</v>
      </c>
      <c r="AI59" s="1">
        <v>0</v>
      </c>
      <c r="AJ59" s="10">
        <f t="shared" si="30"/>
        <v>253372</v>
      </c>
      <c r="AL59" s="1">
        <v>138700</v>
      </c>
      <c r="AM59" s="1">
        <v>17699</v>
      </c>
      <c r="AN59" s="1">
        <v>474</v>
      </c>
      <c r="AO59" s="1">
        <v>66</v>
      </c>
      <c r="AP59" s="1">
        <v>1886</v>
      </c>
      <c r="AQ59" s="1">
        <v>0</v>
      </c>
      <c r="AR59" s="1">
        <v>0</v>
      </c>
      <c r="AS59" s="10">
        <f t="shared" si="31"/>
        <v>158825</v>
      </c>
      <c r="AU59" s="1">
        <f t="shared" si="33"/>
        <v>1046112</v>
      </c>
      <c r="AV59" s="1">
        <f t="shared" si="33"/>
        <v>114910</v>
      </c>
      <c r="AW59" s="1">
        <f t="shared" si="2"/>
        <v>4883</v>
      </c>
      <c r="AX59" s="1">
        <f t="shared" si="3"/>
        <v>592</v>
      </c>
      <c r="AY59" s="1">
        <f t="shared" si="4"/>
        <v>10224</v>
      </c>
      <c r="AZ59" s="1">
        <f t="shared" si="5"/>
        <v>0</v>
      </c>
      <c r="BA59" s="1">
        <f t="shared" si="6"/>
        <v>27</v>
      </c>
      <c r="BB59" s="10">
        <f t="shared" si="7"/>
        <v>1176748</v>
      </c>
      <c r="BC59" s="1">
        <f t="shared" si="8"/>
        <v>1176721</v>
      </c>
      <c r="BD59" s="1">
        <f t="shared" si="18"/>
        <v>64314</v>
      </c>
      <c r="BE59" s="86">
        <f t="shared" si="19"/>
        <v>25294</v>
      </c>
      <c r="BF59" s="1">
        <f t="shared" si="20"/>
        <v>-2484</v>
      </c>
      <c r="BH59" s="44" t="s">
        <v>120</v>
      </c>
      <c r="BI59" s="1">
        <f t="shared" si="26"/>
        <v>60336.25</v>
      </c>
      <c r="BJ59">
        <v>65000</v>
      </c>
    </row>
    <row r="60" spans="1:62" x14ac:dyDescent="0.25">
      <c r="A60" s="8">
        <v>25324</v>
      </c>
      <c r="B60" s="1">
        <v>126594</v>
      </c>
      <c r="C60" s="1">
        <v>17132</v>
      </c>
      <c r="D60" s="1">
        <v>571</v>
      </c>
      <c r="E60" s="1">
        <v>92</v>
      </c>
      <c r="F60" s="1">
        <v>1687</v>
      </c>
      <c r="G60" s="1">
        <v>0</v>
      </c>
      <c r="H60" s="1">
        <v>28</v>
      </c>
      <c r="I60" s="10">
        <f t="shared" si="0"/>
        <v>146104</v>
      </c>
      <c r="K60" s="1">
        <v>159840</v>
      </c>
      <c r="L60" s="1">
        <v>22065</v>
      </c>
      <c r="M60" s="1">
        <v>498</v>
      </c>
      <c r="N60" s="1">
        <v>253</v>
      </c>
      <c r="O60" s="1">
        <v>2628</v>
      </c>
      <c r="P60" s="1">
        <v>0</v>
      </c>
      <c r="Q60" s="1">
        <v>0</v>
      </c>
      <c r="R60" s="10">
        <f t="shared" si="28"/>
        <v>185284</v>
      </c>
      <c r="T60" s="1">
        <v>388094</v>
      </c>
      <c r="U60" s="1">
        <v>36406</v>
      </c>
      <c r="V60" s="1">
        <v>2556</v>
      </c>
      <c r="W60" s="1">
        <v>125</v>
      </c>
      <c r="X60" s="1">
        <v>2442</v>
      </c>
      <c r="Y60" s="1">
        <v>0</v>
      </c>
      <c r="Z60" s="1">
        <v>0</v>
      </c>
      <c r="AA60" s="10">
        <f t="shared" si="29"/>
        <v>429623</v>
      </c>
      <c r="AC60" s="1">
        <v>227681</v>
      </c>
      <c r="AD60" s="1">
        <v>22070</v>
      </c>
      <c r="AE60" s="1">
        <v>813</v>
      </c>
      <c r="AF60" s="1">
        <v>58</v>
      </c>
      <c r="AG60" s="1">
        <v>1605</v>
      </c>
      <c r="AH60" s="1">
        <v>0</v>
      </c>
      <c r="AI60" s="1">
        <v>0</v>
      </c>
      <c r="AJ60" s="10">
        <f t="shared" si="30"/>
        <v>252227</v>
      </c>
      <c r="AL60" s="1">
        <v>133244</v>
      </c>
      <c r="AM60" s="1">
        <v>17815</v>
      </c>
      <c r="AN60" s="1">
        <v>486</v>
      </c>
      <c r="AO60" s="1">
        <v>66</v>
      </c>
      <c r="AP60" s="1">
        <v>1885</v>
      </c>
      <c r="AQ60" s="1">
        <v>0</v>
      </c>
      <c r="AR60" s="1">
        <v>0</v>
      </c>
      <c r="AS60" s="10">
        <f t="shared" si="31"/>
        <v>153496</v>
      </c>
      <c r="AU60" s="1">
        <f t="shared" si="33"/>
        <v>1035453</v>
      </c>
      <c r="AV60" s="1">
        <f t="shared" si="33"/>
        <v>115488</v>
      </c>
      <c r="AW60" s="1">
        <f t="shared" si="2"/>
        <v>4924</v>
      </c>
      <c r="AX60" s="1">
        <f t="shared" si="3"/>
        <v>594</v>
      </c>
      <c r="AY60" s="1">
        <f t="shared" si="4"/>
        <v>10247</v>
      </c>
      <c r="AZ60" s="1">
        <f t="shared" si="5"/>
        <v>0</v>
      </c>
      <c r="BA60" s="1">
        <f t="shared" si="6"/>
        <v>28</v>
      </c>
      <c r="BB60" s="10">
        <f t="shared" si="7"/>
        <v>1166734</v>
      </c>
      <c r="BC60" s="1">
        <f t="shared" si="8"/>
        <v>1166706</v>
      </c>
      <c r="BD60" s="1">
        <f t="shared" si="18"/>
        <v>65594</v>
      </c>
      <c r="BE60" s="86">
        <f t="shared" si="19"/>
        <v>25324</v>
      </c>
      <c r="BF60" s="1">
        <f t="shared" si="20"/>
        <v>-10014</v>
      </c>
      <c r="BH60" s="44" t="s">
        <v>121</v>
      </c>
      <c r="BI60" s="1">
        <f t="shared" si="26"/>
        <v>61049</v>
      </c>
      <c r="BJ60">
        <v>65000</v>
      </c>
    </row>
    <row r="61" spans="1:62" x14ac:dyDescent="0.25">
      <c r="A61" s="8">
        <v>25355</v>
      </c>
      <c r="B61" s="1">
        <v>125639</v>
      </c>
      <c r="C61" s="1">
        <v>17142</v>
      </c>
      <c r="D61" s="1">
        <v>563</v>
      </c>
      <c r="E61" s="1">
        <v>92</v>
      </c>
      <c r="F61" s="1">
        <v>1682</v>
      </c>
      <c r="G61" s="1">
        <v>0</v>
      </c>
      <c r="H61" s="1">
        <v>28</v>
      </c>
      <c r="I61" s="10">
        <f t="shared" si="0"/>
        <v>145146</v>
      </c>
      <c r="K61" s="1">
        <v>159783</v>
      </c>
      <c r="L61" s="1">
        <v>21952</v>
      </c>
      <c r="M61" s="1">
        <v>497</v>
      </c>
      <c r="N61" s="1">
        <v>254</v>
      </c>
      <c r="O61" s="1">
        <v>2631</v>
      </c>
      <c r="P61" s="1">
        <v>0</v>
      </c>
      <c r="Q61" s="1">
        <v>0</v>
      </c>
      <c r="R61" s="10">
        <f t="shared" si="28"/>
        <v>185117</v>
      </c>
      <c r="T61" s="1">
        <v>386558</v>
      </c>
      <c r="U61" s="1">
        <v>36643</v>
      </c>
      <c r="V61" s="1">
        <v>2571</v>
      </c>
      <c r="W61" s="1">
        <v>128</v>
      </c>
      <c r="X61" s="1">
        <v>2443</v>
      </c>
      <c r="Y61" s="1">
        <v>0</v>
      </c>
      <c r="Z61" s="1">
        <v>0</v>
      </c>
      <c r="AA61" s="10">
        <f t="shared" si="29"/>
        <v>428343</v>
      </c>
      <c r="AC61" s="1">
        <v>226864</v>
      </c>
      <c r="AD61" s="1">
        <v>22197</v>
      </c>
      <c r="AE61" s="1">
        <v>821</v>
      </c>
      <c r="AF61" s="1">
        <v>58</v>
      </c>
      <c r="AG61" s="1">
        <v>1610</v>
      </c>
      <c r="AH61" s="1">
        <v>0</v>
      </c>
      <c r="AI61" s="1">
        <v>0</v>
      </c>
      <c r="AJ61" s="10">
        <f t="shared" si="30"/>
        <v>251550</v>
      </c>
      <c r="AL61" s="1">
        <v>130177</v>
      </c>
      <c r="AM61" s="1">
        <v>17847</v>
      </c>
      <c r="AN61" s="1">
        <v>489</v>
      </c>
      <c r="AO61" s="1">
        <v>65</v>
      </c>
      <c r="AP61" s="1">
        <v>1887</v>
      </c>
      <c r="AQ61" s="1">
        <v>0</v>
      </c>
      <c r="AR61" s="1">
        <v>0</v>
      </c>
      <c r="AS61" s="10">
        <f t="shared" si="31"/>
        <v>150465</v>
      </c>
      <c r="AU61" s="1">
        <f t="shared" si="33"/>
        <v>1029021</v>
      </c>
      <c r="AV61" s="1">
        <f t="shared" si="33"/>
        <v>115781</v>
      </c>
      <c r="AW61" s="1">
        <f t="shared" si="2"/>
        <v>4941</v>
      </c>
      <c r="AX61" s="1">
        <f t="shared" si="3"/>
        <v>597</v>
      </c>
      <c r="AY61" s="1">
        <f t="shared" si="4"/>
        <v>10253</v>
      </c>
      <c r="AZ61" s="1">
        <f t="shared" si="5"/>
        <v>0</v>
      </c>
      <c r="BA61" s="1">
        <f t="shared" si="6"/>
        <v>28</v>
      </c>
      <c r="BB61" s="10">
        <f t="shared" si="7"/>
        <v>1160621</v>
      </c>
      <c r="BC61" s="1">
        <f t="shared" si="8"/>
        <v>1160593</v>
      </c>
      <c r="BD61" s="1">
        <f t="shared" si="18"/>
        <v>67322</v>
      </c>
      <c r="BE61" s="86">
        <f t="shared" si="19"/>
        <v>25355</v>
      </c>
      <c r="BF61" s="1">
        <f t="shared" si="20"/>
        <v>-6113</v>
      </c>
      <c r="BH61" s="44" t="s">
        <v>122</v>
      </c>
      <c r="BI61" s="1">
        <f t="shared" si="26"/>
        <v>61878.333333333336</v>
      </c>
      <c r="BJ61">
        <v>65000</v>
      </c>
    </row>
    <row r="62" spans="1:62" x14ac:dyDescent="0.25">
      <c r="A62" s="8">
        <v>25385</v>
      </c>
      <c r="B62" s="1">
        <v>125815</v>
      </c>
      <c r="C62" s="1">
        <v>17156</v>
      </c>
      <c r="D62" s="1">
        <v>578</v>
      </c>
      <c r="E62" s="1">
        <v>91</v>
      </c>
      <c r="F62" s="1">
        <v>1679</v>
      </c>
      <c r="G62" s="1">
        <v>0</v>
      </c>
      <c r="H62" s="1">
        <v>31</v>
      </c>
      <c r="I62" s="10">
        <f t="shared" si="0"/>
        <v>145350</v>
      </c>
      <c r="K62" s="1">
        <v>159649</v>
      </c>
      <c r="L62" s="1">
        <v>21788</v>
      </c>
      <c r="M62" s="1">
        <v>491</v>
      </c>
      <c r="N62" s="1">
        <v>256</v>
      </c>
      <c r="O62" s="1">
        <v>2628</v>
      </c>
      <c r="P62" s="1">
        <v>0</v>
      </c>
      <c r="Q62" s="1">
        <v>0</v>
      </c>
      <c r="R62" s="10">
        <f t="shared" si="28"/>
        <v>184812</v>
      </c>
      <c r="T62" s="1">
        <v>386284</v>
      </c>
      <c r="U62" s="1">
        <v>36822</v>
      </c>
      <c r="V62" s="1">
        <v>2570</v>
      </c>
      <c r="W62" s="1">
        <v>128</v>
      </c>
      <c r="X62" s="1">
        <v>2443</v>
      </c>
      <c r="Y62" s="1">
        <v>0</v>
      </c>
      <c r="Z62" s="1">
        <v>0</v>
      </c>
      <c r="AA62" s="10">
        <f t="shared" si="29"/>
        <v>428247</v>
      </c>
      <c r="AC62" s="1">
        <v>227905</v>
      </c>
      <c r="AD62" s="1">
        <v>22265</v>
      </c>
      <c r="AE62" s="1">
        <v>825</v>
      </c>
      <c r="AF62" s="1">
        <v>58</v>
      </c>
      <c r="AG62" s="1">
        <v>1602</v>
      </c>
      <c r="AH62" s="1">
        <v>0</v>
      </c>
      <c r="AI62" s="1">
        <v>0</v>
      </c>
      <c r="AJ62" s="10">
        <f t="shared" si="30"/>
        <v>252655</v>
      </c>
      <c r="AL62" s="1">
        <v>129338</v>
      </c>
      <c r="AM62" s="1">
        <v>17812</v>
      </c>
      <c r="AN62" s="1">
        <v>482</v>
      </c>
      <c r="AO62" s="1">
        <v>65</v>
      </c>
      <c r="AP62" s="1">
        <v>1883</v>
      </c>
      <c r="AQ62" s="1">
        <v>0</v>
      </c>
      <c r="AR62" s="1">
        <v>0</v>
      </c>
      <c r="AS62" s="10">
        <f t="shared" si="31"/>
        <v>149580</v>
      </c>
      <c r="AU62" s="1">
        <f t="shared" si="33"/>
        <v>1028991</v>
      </c>
      <c r="AV62" s="1">
        <f t="shared" si="33"/>
        <v>115843</v>
      </c>
      <c r="AW62" s="1">
        <f t="shared" si="2"/>
        <v>4946</v>
      </c>
      <c r="AX62" s="1">
        <f t="shared" si="3"/>
        <v>598</v>
      </c>
      <c r="AY62" s="1">
        <f t="shared" si="4"/>
        <v>10235</v>
      </c>
      <c r="AZ62" s="1">
        <f t="shared" si="5"/>
        <v>0</v>
      </c>
      <c r="BA62" s="1">
        <f t="shared" si="6"/>
        <v>31</v>
      </c>
      <c r="BB62" s="10">
        <f t="shared" si="7"/>
        <v>1160644</v>
      </c>
      <c r="BC62" s="1">
        <f t="shared" si="8"/>
        <v>1160613</v>
      </c>
      <c r="BD62" s="1">
        <f t="shared" si="18"/>
        <v>70016</v>
      </c>
      <c r="BE62" s="86">
        <f t="shared" si="19"/>
        <v>25385</v>
      </c>
      <c r="BF62" s="1">
        <f t="shared" si="20"/>
        <v>23</v>
      </c>
      <c r="BH62" s="44" t="s">
        <v>123</v>
      </c>
      <c r="BI62" s="1">
        <f t="shared" si="26"/>
        <v>62906.25</v>
      </c>
      <c r="BJ62">
        <v>65000</v>
      </c>
    </row>
    <row r="63" spans="1:62" x14ac:dyDescent="0.25">
      <c r="A63" s="8">
        <v>25416</v>
      </c>
      <c r="B63" s="1">
        <v>126465</v>
      </c>
      <c r="C63" s="1">
        <v>17287</v>
      </c>
      <c r="D63" s="1">
        <v>578</v>
      </c>
      <c r="E63" s="1">
        <v>92</v>
      </c>
      <c r="F63" s="1">
        <v>1707</v>
      </c>
      <c r="G63" s="1">
        <v>0</v>
      </c>
      <c r="H63" s="1">
        <v>31</v>
      </c>
      <c r="I63" s="10">
        <f t="shared" si="0"/>
        <v>146160</v>
      </c>
      <c r="K63" s="1">
        <v>159896</v>
      </c>
      <c r="L63" s="1">
        <v>21731</v>
      </c>
      <c r="M63" s="1">
        <v>490</v>
      </c>
      <c r="N63" s="1">
        <v>262</v>
      </c>
      <c r="O63" s="1">
        <v>2618</v>
      </c>
      <c r="P63" s="1">
        <v>0</v>
      </c>
      <c r="Q63" s="1">
        <v>0</v>
      </c>
      <c r="R63" s="10">
        <f t="shared" si="28"/>
        <v>184997</v>
      </c>
      <c r="T63" s="1">
        <v>387508</v>
      </c>
      <c r="U63" s="1">
        <v>37080</v>
      </c>
      <c r="V63" s="1">
        <v>2579</v>
      </c>
      <c r="W63" s="1">
        <v>138</v>
      </c>
      <c r="X63" s="1">
        <v>2434</v>
      </c>
      <c r="Y63" s="1">
        <v>0</v>
      </c>
      <c r="Z63" s="1">
        <v>0</v>
      </c>
      <c r="AA63" s="10">
        <f t="shared" si="29"/>
        <v>429739</v>
      </c>
      <c r="AC63" s="1">
        <v>229756</v>
      </c>
      <c r="AD63" s="1">
        <v>22378</v>
      </c>
      <c r="AE63" s="1">
        <v>827</v>
      </c>
      <c r="AF63" s="1">
        <v>58</v>
      </c>
      <c r="AG63" s="1">
        <v>1602</v>
      </c>
      <c r="AH63" s="1">
        <v>0</v>
      </c>
      <c r="AI63" s="1">
        <v>0</v>
      </c>
      <c r="AJ63" s="10">
        <f t="shared" si="30"/>
        <v>254621</v>
      </c>
      <c r="AL63" s="1">
        <v>130032</v>
      </c>
      <c r="AM63" s="1">
        <v>17871</v>
      </c>
      <c r="AN63" s="1">
        <v>478</v>
      </c>
      <c r="AO63" s="1">
        <v>65</v>
      </c>
      <c r="AP63" s="1">
        <v>1879</v>
      </c>
      <c r="AQ63" s="1">
        <v>0</v>
      </c>
      <c r="AR63" s="1">
        <v>0</v>
      </c>
      <c r="AS63" s="10">
        <f t="shared" si="31"/>
        <v>150325</v>
      </c>
      <c r="AU63" s="1">
        <f t="shared" si="33"/>
        <v>1033657</v>
      </c>
      <c r="AV63" s="1">
        <f t="shared" si="33"/>
        <v>116347</v>
      </c>
      <c r="AW63" s="1">
        <f t="shared" si="2"/>
        <v>4952</v>
      </c>
      <c r="AX63" s="1">
        <f t="shared" si="3"/>
        <v>615</v>
      </c>
      <c r="AY63" s="1">
        <f t="shared" si="4"/>
        <v>10240</v>
      </c>
      <c r="AZ63" s="1">
        <f t="shared" si="5"/>
        <v>0</v>
      </c>
      <c r="BA63" s="1">
        <f t="shared" si="6"/>
        <v>31</v>
      </c>
      <c r="BB63" s="10">
        <f t="shared" si="7"/>
        <v>1165842</v>
      </c>
      <c r="BC63" s="1">
        <f t="shared" si="8"/>
        <v>1165811</v>
      </c>
      <c r="BD63" s="1">
        <f t="shared" si="18"/>
        <v>71406</v>
      </c>
      <c r="BE63" s="86">
        <f t="shared" si="19"/>
        <v>25416</v>
      </c>
      <c r="BF63" s="1">
        <f t="shared" si="20"/>
        <v>5198</v>
      </c>
      <c r="BH63" s="44" t="s">
        <v>124</v>
      </c>
      <c r="BI63" s="1">
        <f t="shared" si="26"/>
        <v>63927.5</v>
      </c>
      <c r="BJ63">
        <v>65000</v>
      </c>
    </row>
    <row r="64" spans="1:62" x14ac:dyDescent="0.25">
      <c r="A64" s="8">
        <v>25447</v>
      </c>
      <c r="B64" s="1">
        <v>127803</v>
      </c>
      <c r="C64" s="1">
        <v>17374</v>
      </c>
      <c r="D64" s="1">
        <v>583</v>
      </c>
      <c r="E64" s="1">
        <v>109</v>
      </c>
      <c r="F64" s="1">
        <v>1788</v>
      </c>
      <c r="G64" s="1">
        <v>0</v>
      </c>
      <c r="H64" s="1">
        <v>31</v>
      </c>
      <c r="I64" s="10">
        <f t="shared" si="0"/>
        <v>147688</v>
      </c>
      <c r="K64" s="1">
        <v>159778</v>
      </c>
      <c r="L64" s="1">
        <v>21790</v>
      </c>
      <c r="M64" s="1">
        <v>490</v>
      </c>
      <c r="N64" s="1">
        <v>279</v>
      </c>
      <c r="O64" s="1">
        <v>2619</v>
      </c>
      <c r="P64" s="1">
        <v>0</v>
      </c>
      <c r="Q64" s="1">
        <v>0</v>
      </c>
      <c r="R64" s="10">
        <f t="shared" si="28"/>
        <v>184956</v>
      </c>
      <c r="T64" s="1">
        <v>390495</v>
      </c>
      <c r="U64" s="1">
        <v>37189</v>
      </c>
      <c r="V64" s="1">
        <v>2586</v>
      </c>
      <c r="W64" s="1">
        <v>171</v>
      </c>
      <c r="X64" s="1">
        <v>2420</v>
      </c>
      <c r="Y64" s="1">
        <v>0</v>
      </c>
      <c r="Z64" s="1">
        <v>0</v>
      </c>
      <c r="AA64" s="10">
        <f t="shared" si="29"/>
        <v>432861</v>
      </c>
      <c r="AC64" s="1">
        <v>231764</v>
      </c>
      <c r="AD64" s="1">
        <v>22525</v>
      </c>
      <c r="AE64" s="1">
        <v>827</v>
      </c>
      <c r="AF64" s="1">
        <v>71</v>
      </c>
      <c r="AG64" s="1">
        <v>1603</v>
      </c>
      <c r="AH64" s="1">
        <v>0</v>
      </c>
      <c r="AI64" s="1">
        <v>0</v>
      </c>
      <c r="AJ64" s="10">
        <f t="shared" si="30"/>
        <v>256790</v>
      </c>
      <c r="AL64" s="1">
        <v>131793</v>
      </c>
      <c r="AM64" s="1">
        <v>17826</v>
      </c>
      <c r="AN64" s="1">
        <v>482</v>
      </c>
      <c r="AO64" s="1">
        <v>203</v>
      </c>
      <c r="AP64" s="1">
        <v>1889</v>
      </c>
      <c r="AQ64" s="1">
        <v>0</v>
      </c>
      <c r="AR64" s="1">
        <v>0</v>
      </c>
      <c r="AS64" s="10">
        <f t="shared" si="31"/>
        <v>152193</v>
      </c>
      <c r="AU64" s="1">
        <f t="shared" si="33"/>
        <v>1041633</v>
      </c>
      <c r="AV64" s="1">
        <f t="shared" si="33"/>
        <v>116704</v>
      </c>
      <c r="AW64" s="1">
        <f t="shared" si="2"/>
        <v>4968</v>
      </c>
      <c r="AX64" s="1">
        <f t="shared" si="3"/>
        <v>833</v>
      </c>
      <c r="AY64" s="1">
        <f t="shared" si="4"/>
        <v>10319</v>
      </c>
      <c r="AZ64" s="1">
        <f t="shared" si="5"/>
        <v>0</v>
      </c>
      <c r="BA64" s="1">
        <f t="shared" si="6"/>
        <v>31</v>
      </c>
      <c r="BB64" s="10">
        <f t="shared" si="7"/>
        <v>1174488</v>
      </c>
      <c r="BC64" s="1">
        <f t="shared" si="8"/>
        <v>1174457</v>
      </c>
      <c r="BD64" s="1">
        <f t="shared" si="18"/>
        <v>72148</v>
      </c>
      <c r="BE64" s="86">
        <f t="shared" si="19"/>
        <v>25447</v>
      </c>
      <c r="BF64" s="1">
        <f t="shared" si="20"/>
        <v>8646</v>
      </c>
      <c r="BH64" s="44" t="s">
        <v>125</v>
      </c>
      <c r="BI64" s="1">
        <f t="shared" si="26"/>
        <v>64935</v>
      </c>
      <c r="BJ64">
        <v>65000</v>
      </c>
    </row>
    <row r="65" spans="1:62" x14ac:dyDescent="0.25">
      <c r="A65" s="8">
        <v>25477</v>
      </c>
      <c r="B65" s="1">
        <v>129432</v>
      </c>
      <c r="C65" s="1">
        <v>17509</v>
      </c>
      <c r="D65" s="1">
        <v>592</v>
      </c>
      <c r="E65" s="1">
        <v>111</v>
      </c>
      <c r="F65" s="1">
        <v>1858</v>
      </c>
      <c r="G65" s="1">
        <v>0</v>
      </c>
      <c r="H65" s="1">
        <v>31</v>
      </c>
      <c r="I65" s="10">
        <f t="shared" si="0"/>
        <v>149533</v>
      </c>
      <c r="K65" s="1">
        <v>159578</v>
      </c>
      <c r="L65" s="1">
        <v>21826</v>
      </c>
      <c r="M65" s="1">
        <v>490</v>
      </c>
      <c r="N65" s="1">
        <v>283</v>
      </c>
      <c r="O65" s="1">
        <v>2628</v>
      </c>
      <c r="P65" s="1">
        <v>0</v>
      </c>
      <c r="Q65" s="1">
        <v>0</v>
      </c>
      <c r="R65" s="10">
        <f t="shared" si="28"/>
        <v>184805</v>
      </c>
      <c r="T65" s="1">
        <v>393946</v>
      </c>
      <c r="U65" s="1">
        <v>37337</v>
      </c>
      <c r="V65" s="1">
        <v>2596</v>
      </c>
      <c r="W65" s="1">
        <v>173</v>
      </c>
      <c r="X65" s="1">
        <v>2415</v>
      </c>
      <c r="Y65" s="1">
        <v>0</v>
      </c>
      <c r="Z65" s="1">
        <v>0</v>
      </c>
      <c r="AA65" s="10">
        <f t="shared" si="29"/>
        <v>436467</v>
      </c>
      <c r="AC65" s="1">
        <v>234758</v>
      </c>
      <c r="AD65" s="1">
        <v>22606</v>
      </c>
      <c r="AE65" s="1">
        <v>831</v>
      </c>
      <c r="AF65" s="1">
        <v>82</v>
      </c>
      <c r="AG65" s="1">
        <v>1603</v>
      </c>
      <c r="AH65" s="1">
        <v>0</v>
      </c>
      <c r="AI65" s="1">
        <v>0</v>
      </c>
      <c r="AJ65" s="10">
        <f t="shared" si="30"/>
        <v>259880</v>
      </c>
      <c r="AL65" s="1">
        <v>135269</v>
      </c>
      <c r="AM65" s="1">
        <v>17893</v>
      </c>
      <c r="AN65" s="1">
        <v>481</v>
      </c>
      <c r="AO65" s="1">
        <v>207</v>
      </c>
      <c r="AP65" s="1">
        <v>1898</v>
      </c>
      <c r="AQ65" s="1">
        <v>0</v>
      </c>
      <c r="AR65" s="1">
        <v>0</v>
      </c>
      <c r="AS65" s="10">
        <f t="shared" si="31"/>
        <v>155748</v>
      </c>
      <c r="AU65" s="1">
        <f t="shared" si="33"/>
        <v>1052983</v>
      </c>
      <c r="AV65" s="1">
        <f t="shared" si="33"/>
        <v>117171</v>
      </c>
      <c r="AW65" s="1">
        <f t="shared" si="2"/>
        <v>4990</v>
      </c>
      <c r="AX65" s="1">
        <f t="shared" si="3"/>
        <v>856</v>
      </c>
      <c r="AY65" s="1">
        <f t="shared" si="4"/>
        <v>10402</v>
      </c>
      <c r="AZ65" s="1">
        <f t="shared" si="5"/>
        <v>0</v>
      </c>
      <c r="BA65" s="1">
        <f t="shared" si="6"/>
        <v>31</v>
      </c>
      <c r="BB65" s="10">
        <f t="shared" si="7"/>
        <v>1186433</v>
      </c>
      <c r="BC65" s="1">
        <f t="shared" si="8"/>
        <v>1186402</v>
      </c>
      <c r="BD65" s="1">
        <f t="shared" si="18"/>
        <v>72912</v>
      </c>
      <c r="BE65" s="86">
        <f t="shared" si="19"/>
        <v>25477</v>
      </c>
      <c r="BF65" s="1">
        <f t="shared" si="20"/>
        <v>11945</v>
      </c>
      <c r="BH65" s="44" t="s">
        <v>126</v>
      </c>
      <c r="BI65" s="1">
        <f t="shared" si="26"/>
        <v>65951.583333333328</v>
      </c>
      <c r="BJ65">
        <v>65000</v>
      </c>
    </row>
    <row r="66" spans="1:62" x14ac:dyDescent="0.25">
      <c r="A66" s="8">
        <v>25508</v>
      </c>
      <c r="B66" s="1">
        <v>132174</v>
      </c>
      <c r="C66" s="1">
        <v>17708</v>
      </c>
      <c r="D66" s="1">
        <v>595</v>
      </c>
      <c r="E66" s="1">
        <v>115</v>
      </c>
      <c r="F66" s="1">
        <v>1940</v>
      </c>
      <c r="G66" s="1">
        <v>0</v>
      </c>
      <c r="H66" s="1">
        <v>30</v>
      </c>
      <c r="I66" s="10">
        <f t="shared" si="0"/>
        <v>152562</v>
      </c>
      <c r="K66" s="1">
        <v>160397</v>
      </c>
      <c r="L66" s="1">
        <v>21851</v>
      </c>
      <c r="M66" s="1">
        <v>491</v>
      </c>
      <c r="N66" s="1">
        <v>291</v>
      </c>
      <c r="O66" s="1">
        <v>2627</v>
      </c>
      <c r="P66" s="1">
        <v>0</v>
      </c>
      <c r="Q66" s="1">
        <v>0</v>
      </c>
      <c r="R66" s="10">
        <f t="shared" si="28"/>
        <v>185657</v>
      </c>
      <c r="T66" s="1">
        <v>398335</v>
      </c>
      <c r="U66" s="1">
        <v>37568</v>
      </c>
      <c r="V66" s="1">
        <v>2603</v>
      </c>
      <c r="W66" s="1">
        <v>176</v>
      </c>
      <c r="X66" s="1">
        <v>2413</v>
      </c>
      <c r="Y66" s="1">
        <v>0</v>
      </c>
      <c r="Z66" s="1">
        <v>0</v>
      </c>
      <c r="AA66" s="10">
        <f t="shared" si="29"/>
        <v>441095</v>
      </c>
      <c r="AC66" s="1">
        <v>238079</v>
      </c>
      <c r="AD66" s="1">
        <v>22755</v>
      </c>
      <c r="AE66" s="1">
        <v>827</v>
      </c>
      <c r="AF66" s="1">
        <v>84</v>
      </c>
      <c r="AG66" s="1">
        <v>1601</v>
      </c>
      <c r="AH66" s="1">
        <v>0</v>
      </c>
      <c r="AI66" s="1">
        <v>0</v>
      </c>
      <c r="AJ66" s="10">
        <f t="shared" si="30"/>
        <v>263346</v>
      </c>
      <c r="AL66" s="1">
        <v>141288</v>
      </c>
      <c r="AM66" s="1">
        <v>18011</v>
      </c>
      <c r="AN66" s="1">
        <v>482</v>
      </c>
      <c r="AO66" s="1">
        <v>209</v>
      </c>
      <c r="AP66" s="1">
        <v>1899</v>
      </c>
      <c r="AQ66" s="1">
        <v>0</v>
      </c>
      <c r="AR66" s="1">
        <v>0</v>
      </c>
      <c r="AS66" s="10">
        <f t="shared" si="31"/>
        <v>161889</v>
      </c>
      <c r="AU66" s="1">
        <f t="shared" si="33"/>
        <v>1070273</v>
      </c>
      <c r="AV66" s="1">
        <f t="shared" si="33"/>
        <v>117893</v>
      </c>
      <c r="AW66" s="1">
        <f t="shared" si="2"/>
        <v>4998</v>
      </c>
      <c r="AX66" s="1">
        <f t="shared" si="3"/>
        <v>875</v>
      </c>
      <c r="AY66" s="1">
        <f t="shared" si="4"/>
        <v>10480</v>
      </c>
      <c r="AZ66" s="1">
        <f t="shared" si="5"/>
        <v>0</v>
      </c>
      <c r="BA66" s="1">
        <f t="shared" si="6"/>
        <v>30</v>
      </c>
      <c r="BB66" s="10">
        <f t="shared" si="7"/>
        <v>1204549</v>
      </c>
      <c r="BC66" s="1">
        <f t="shared" si="8"/>
        <v>1204519</v>
      </c>
      <c r="BD66" s="1">
        <f t="shared" si="18"/>
        <v>74634</v>
      </c>
      <c r="BE66" s="86">
        <f t="shared" si="19"/>
        <v>25508</v>
      </c>
      <c r="BF66" s="1">
        <f t="shared" si="20"/>
        <v>18116</v>
      </c>
      <c r="BH66" s="44" t="s">
        <v>127</v>
      </c>
      <c r="BI66" s="1">
        <f t="shared" si="26"/>
        <v>67041.583333333328</v>
      </c>
      <c r="BJ66">
        <v>65000</v>
      </c>
    </row>
    <row r="67" spans="1:62" x14ac:dyDescent="0.25">
      <c r="A67" s="8">
        <v>25538</v>
      </c>
      <c r="B67" s="1">
        <v>134948</v>
      </c>
      <c r="C67" s="1">
        <v>17843</v>
      </c>
      <c r="D67" s="1">
        <v>593</v>
      </c>
      <c r="E67" s="1">
        <v>115</v>
      </c>
      <c r="F67" s="1">
        <v>1939</v>
      </c>
      <c r="G67" s="1">
        <v>0</v>
      </c>
      <c r="H67" s="1">
        <v>29</v>
      </c>
      <c r="I67" s="10">
        <f t="shared" si="0"/>
        <v>155467</v>
      </c>
      <c r="K67" s="1">
        <v>161706</v>
      </c>
      <c r="L67" s="1">
        <v>21950</v>
      </c>
      <c r="M67" s="1">
        <v>497</v>
      </c>
      <c r="N67" s="1">
        <v>292</v>
      </c>
      <c r="O67" s="1">
        <v>2615</v>
      </c>
      <c r="P67" s="1">
        <v>0</v>
      </c>
      <c r="Q67" s="1">
        <v>0</v>
      </c>
      <c r="R67" s="10">
        <f t="shared" si="28"/>
        <v>187060</v>
      </c>
      <c r="T67" s="1">
        <v>401922</v>
      </c>
      <c r="U67" s="1">
        <v>37746</v>
      </c>
      <c r="V67" s="1">
        <v>2605</v>
      </c>
      <c r="W67" s="1">
        <v>178</v>
      </c>
      <c r="X67" s="1">
        <v>2409</v>
      </c>
      <c r="Y67" s="1">
        <v>0</v>
      </c>
      <c r="Z67" s="1">
        <v>0</v>
      </c>
      <c r="AA67" s="10">
        <f t="shared" si="29"/>
        <v>444860</v>
      </c>
      <c r="AC67" s="1">
        <v>241292</v>
      </c>
      <c r="AD67" s="1">
        <v>22851</v>
      </c>
      <c r="AE67" s="1">
        <v>826</v>
      </c>
      <c r="AF67" s="1">
        <v>84</v>
      </c>
      <c r="AG67" s="1">
        <v>1602</v>
      </c>
      <c r="AH67" s="1">
        <v>0</v>
      </c>
      <c r="AI67" s="1">
        <v>0</v>
      </c>
      <c r="AJ67" s="10">
        <f t="shared" si="30"/>
        <v>266655</v>
      </c>
      <c r="AL67" s="1">
        <v>146492</v>
      </c>
      <c r="AM67" s="1">
        <v>18030</v>
      </c>
      <c r="AN67" s="1">
        <v>481</v>
      </c>
      <c r="AO67" s="1">
        <v>210</v>
      </c>
      <c r="AP67" s="1">
        <v>1896</v>
      </c>
      <c r="AQ67" s="1">
        <v>0</v>
      </c>
      <c r="AR67" s="1">
        <v>0</v>
      </c>
      <c r="AS67" s="10">
        <f t="shared" si="31"/>
        <v>167109</v>
      </c>
      <c r="AU67" s="1">
        <f t="shared" si="33"/>
        <v>1086360</v>
      </c>
      <c r="AV67" s="1">
        <f t="shared" si="33"/>
        <v>118420</v>
      </c>
      <c r="AW67" s="1">
        <f t="shared" si="2"/>
        <v>5002</v>
      </c>
      <c r="AX67" s="1">
        <f t="shared" si="3"/>
        <v>879</v>
      </c>
      <c r="AY67" s="1">
        <f t="shared" si="4"/>
        <v>10461</v>
      </c>
      <c r="AZ67" s="1">
        <f t="shared" si="5"/>
        <v>0</v>
      </c>
      <c r="BA67" s="1">
        <f t="shared" si="6"/>
        <v>29</v>
      </c>
      <c r="BB67" s="10">
        <f t="shared" si="7"/>
        <v>1221151</v>
      </c>
      <c r="BC67" s="1">
        <f t="shared" si="8"/>
        <v>1221122</v>
      </c>
      <c r="BD67" s="1">
        <f t="shared" si="18"/>
        <v>74377</v>
      </c>
      <c r="BE67" s="86">
        <f t="shared" si="19"/>
        <v>25538</v>
      </c>
      <c r="BF67" s="1">
        <f t="shared" si="20"/>
        <v>16602</v>
      </c>
      <c r="BH67" s="44" t="s">
        <v>128</v>
      </c>
      <c r="BI67" s="1">
        <f t="shared" si="26"/>
        <v>68127.916666666672</v>
      </c>
      <c r="BJ67">
        <v>65000</v>
      </c>
    </row>
    <row r="68" spans="1:62" x14ac:dyDescent="0.25">
      <c r="A68" s="8">
        <v>25569</v>
      </c>
      <c r="B68" s="1">
        <v>137083</v>
      </c>
      <c r="C68" s="1">
        <v>17946</v>
      </c>
      <c r="D68" s="1">
        <v>596</v>
      </c>
      <c r="E68" s="1">
        <v>115</v>
      </c>
      <c r="F68" s="1">
        <v>2021</v>
      </c>
      <c r="G68" s="1">
        <v>0</v>
      </c>
      <c r="H68" s="1">
        <v>29</v>
      </c>
      <c r="I68" s="10">
        <f t="shared" si="0"/>
        <v>157790</v>
      </c>
      <c r="K68" s="1">
        <v>162473</v>
      </c>
      <c r="L68" s="1">
        <v>22011</v>
      </c>
      <c r="M68" s="1">
        <v>495</v>
      </c>
      <c r="N68" s="1">
        <v>292</v>
      </c>
      <c r="O68" s="1">
        <v>2604</v>
      </c>
      <c r="P68" s="1">
        <v>0</v>
      </c>
      <c r="Q68" s="1">
        <v>0</v>
      </c>
      <c r="R68" s="10">
        <f t="shared" si="28"/>
        <v>187875</v>
      </c>
      <c r="T68" s="1">
        <v>404959</v>
      </c>
      <c r="U68" s="1">
        <v>37857</v>
      </c>
      <c r="V68" s="1">
        <v>2618</v>
      </c>
      <c r="W68" s="1">
        <v>180</v>
      </c>
      <c r="X68" s="1">
        <v>2416</v>
      </c>
      <c r="Y68" s="1">
        <v>0</v>
      </c>
      <c r="Z68" s="1">
        <v>0</v>
      </c>
      <c r="AA68" s="10">
        <f t="shared" si="29"/>
        <v>448030</v>
      </c>
      <c r="AC68" s="1">
        <v>244201</v>
      </c>
      <c r="AD68" s="1">
        <v>22867</v>
      </c>
      <c r="AE68" s="1">
        <v>825</v>
      </c>
      <c r="AF68" s="1">
        <v>84</v>
      </c>
      <c r="AG68" s="1">
        <v>1602</v>
      </c>
      <c r="AH68" s="1">
        <v>0</v>
      </c>
      <c r="AI68" s="1">
        <v>0</v>
      </c>
      <c r="AJ68" s="10">
        <f t="shared" si="30"/>
        <v>269579</v>
      </c>
      <c r="AL68" s="1">
        <v>149875</v>
      </c>
      <c r="AM68" s="1">
        <v>18094</v>
      </c>
      <c r="AN68" s="1">
        <v>483</v>
      </c>
      <c r="AO68" s="1">
        <v>211</v>
      </c>
      <c r="AP68" s="1">
        <v>1894</v>
      </c>
      <c r="AQ68" s="1">
        <v>0</v>
      </c>
      <c r="AR68" s="1">
        <v>0</v>
      </c>
      <c r="AS68" s="10">
        <f t="shared" si="31"/>
        <v>170557</v>
      </c>
      <c r="AU68" s="1">
        <f t="shared" ref="AU68:AV77" si="34">B68+K68+T68+AC68+AL68</f>
        <v>1098591</v>
      </c>
      <c r="AV68" s="1">
        <f t="shared" si="34"/>
        <v>118775</v>
      </c>
      <c r="AW68" s="1">
        <f t="shared" si="2"/>
        <v>5017</v>
      </c>
      <c r="AX68" s="1">
        <f t="shared" si="3"/>
        <v>882</v>
      </c>
      <c r="AY68" s="1">
        <f t="shared" si="4"/>
        <v>10537</v>
      </c>
      <c r="AZ68" s="1">
        <f t="shared" si="5"/>
        <v>0</v>
      </c>
      <c r="BA68" s="1">
        <f t="shared" si="6"/>
        <v>29</v>
      </c>
      <c r="BB68" s="10">
        <f t="shared" si="7"/>
        <v>1233831</v>
      </c>
      <c r="BC68" s="1">
        <f t="shared" si="8"/>
        <v>1233802</v>
      </c>
      <c r="BD68" s="1">
        <f t="shared" si="18"/>
        <v>73693</v>
      </c>
      <c r="BE68" s="86">
        <f t="shared" si="19"/>
        <v>25569</v>
      </c>
      <c r="BF68" s="1">
        <f t="shared" si="20"/>
        <v>12680</v>
      </c>
      <c r="BH68" s="44" t="s">
        <v>129</v>
      </c>
      <c r="BI68" s="1">
        <f t="shared" si="26"/>
        <v>69191.5</v>
      </c>
      <c r="BJ68">
        <v>65000</v>
      </c>
    </row>
    <row r="69" spans="1:62" x14ac:dyDescent="0.25">
      <c r="A69" s="8">
        <v>25600</v>
      </c>
      <c r="B69" s="1">
        <v>138444</v>
      </c>
      <c r="C69" s="1">
        <v>18038</v>
      </c>
      <c r="D69" s="1">
        <v>604</v>
      </c>
      <c r="E69" s="1">
        <v>117</v>
      </c>
      <c r="F69" s="1">
        <v>2029</v>
      </c>
      <c r="G69" s="1">
        <v>0</v>
      </c>
      <c r="H69" s="1">
        <v>29</v>
      </c>
      <c r="I69" s="10">
        <f t="shared" si="0"/>
        <v>159261</v>
      </c>
      <c r="K69" s="1">
        <v>163196</v>
      </c>
      <c r="L69" s="1">
        <v>22032</v>
      </c>
      <c r="M69" s="1">
        <v>497</v>
      </c>
      <c r="N69" s="1">
        <v>295</v>
      </c>
      <c r="O69" s="1">
        <v>2598</v>
      </c>
      <c r="P69" s="1">
        <v>0</v>
      </c>
      <c r="Q69" s="1">
        <v>0</v>
      </c>
      <c r="R69" s="10">
        <f t="shared" si="28"/>
        <v>188618</v>
      </c>
      <c r="T69" s="1">
        <v>407857</v>
      </c>
      <c r="U69" s="1">
        <v>38030</v>
      </c>
      <c r="V69" s="1">
        <v>2632</v>
      </c>
      <c r="W69" s="1">
        <v>181</v>
      </c>
      <c r="X69" s="1">
        <v>2420</v>
      </c>
      <c r="Y69" s="1">
        <v>0</v>
      </c>
      <c r="Z69" s="1">
        <v>0</v>
      </c>
      <c r="AA69" s="10">
        <f t="shared" si="29"/>
        <v>451120</v>
      </c>
      <c r="AC69" s="1">
        <v>247479</v>
      </c>
      <c r="AD69" s="1">
        <v>22934</v>
      </c>
      <c r="AE69" s="1">
        <v>815</v>
      </c>
      <c r="AF69" s="1">
        <v>85</v>
      </c>
      <c r="AG69" s="1">
        <v>1606</v>
      </c>
      <c r="AH69" s="1">
        <v>0</v>
      </c>
      <c r="AI69" s="1">
        <v>0</v>
      </c>
      <c r="AJ69" s="10">
        <f t="shared" si="30"/>
        <v>272919</v>
      </c>
      <c r="AL69" s="1">
        <v>152215</v>
      </c>
      <c r="AM69" s="1">
        <v>18129</v>
      </c>
      <c r="AN69" s="1">
        <v>479</v>
      </c>
      <c r="AO69" s="1">
        <v>210</v>
      </c>
      <c r="AP69" s="1">
        <v>1891</v>
      </c>
      <c r="AQ69" s="1">
        <v>0</v>
      </c>
      <c r="AR69" s="1">
        <v>0</v>
      </c>
      <c r="AS69" s="10">
        <f t="shared" si="31"/>
        <v>172924</v>
      </c>
      <c r="AU69" s="1">
        <f t="shared" si="34"/>
        <v>1109191</v>
      </c>
      <c r="AV69" s="1">
        <f t="shared" si="34"/>
        <v>119163</v>
      </c>
      <c r="AW69" s="1">
        <f t="shared" si="2"/>
        <v>5027</v>
      </c>
      <c r="AX69" s="1">
        <f t="shared" si="3"/>
        <v>888</v>
      </c>
      <c r="AY69" s="1">
        <f t="shared" si="4"/>
        <v>10544</v>
      </c>
      <c r="AZ69" s="1">
        <f t="shared" si="5"/>
        <v>0</v>
      </c>
      <c r="BA69" s="1">
        <f t="shared" si="6"/>
        <v>29</v>
      </c>
      <c r="BB69" s="10">
        <f t="shared" si="7"/>
        <v>1244842</v>
      </c>
      <c r="BC69" s="1">
        <f t="shared" si="8"/>
        <v>1244813</v>
      </c>
      <c r="BD69" s="1">
        <f t="shared" si="18"/>
        <v>73254</v>
      </c>
      <c r="BE69" s="86">
        <f t="shared" si="19"/>
        <v>25600</v>
      </c>
      <c r="BF69" s="1">
        <f t="shared" si="20"/>
        <v>11011</v>
      </c>
      <c r="BH69" s="44" t="s">
        <v>130</v>
      </c>
      <c r="BI69" s="1">
        <f t="shared" si="26"/>
        <v>70200.333333333328</v>
      </c>
      <c r="BJ69">
        <v>65000</v>
      </c>
    </row>
    <row r="70" spans="1:62" x14ac:dyDescent="0.25">
      <c r="A70" s="8">
        <v>25628</v>
      </c>
      <c r="B70" s="1">
        <v>140072</v>
      </c>
      <c r="C70" s="1">
        <v>18132</v>
      </c>
      <c r="D70" s="1">
        <v>605</v>
      </c>
      <c r="E70" s="1">
        <v>117</v>
      </c>
      <c r="F70" s="1">
        <v>2097</v>
      </c>
      <c r="G70" s="1">
        <v>0</v>
      </c>
      <c r="H70" s="1">
        <v>29</v>
      </c>
      <c r="I70" s="10">
        <f t="shared" si="0"/>
        <v>161052</v>
      </c>
      <c r="K70" s="1">
        <v>163561</v>
      </c>
      <c r="L70" s="1">
        <v>22188</v>
      </c>
      <c r="M70" s="1">
        <v>504</v>
      </c>
      <c r="N70" s="1">
        <v>297</v>
      </c>
      <c r="O70" s="1">
        <v>2594</v>
      </c>
      <c r="P70" s="1">
        <v>0</v>
      </c>
      <c r="Q70" s="1">
        <v>0</v>
      </c>
      <c r="R70" s="10">
        <f t="shared" si="28"/>
        <v>189144</v>
      </c>
      <c r="T70" s="1">
        <v>409329</v>
      </c>
      <c r="U70" s="1">
        <v>38119</v>
      </c>
      <c r="V70" s="1">
        <v>2636</v>
      </c>
      <c r="W70" s="1">
        <v>183</v>
      </c>
      <c r="X70" s="1">
        <v>2420</v>
      </c>
      <c r="Y70" s="1">
        <v>0</v>
      </c>
      <c r="Z70" s="1">
        <v>0</v>
      </c>
      <c r="AA70" s="10">
        <f t="shared" si="29"/>
        <v>452687</v>
      </c>
      <c r="AC70" s="1">
        <v>249667</v>
      </c>
      <c r="AD70" s="1">
        <v>23115</v>
      </c>
      <c r="AE70" s="1">
        <v>850</v>
      </c>
      <c r="AF70" s="1">
        <v>85</v>
      </c>
      <c r="AG70" s="1">
        <v>1607</v>
      </c>
      <c r="AH70" s="1">
        <v>0</v>
      </c>
      <c r="AI70" s="1">
        <v>0</v>
      </c>
      <c r="AJ70" s="10">
        <f t="shared" si="30"/>
        <v>275324</v>
      </c>
      <c r="AL70" s="1">
        <v>153258</v>
      </c>
      <c r="AM70" s="1">
        <v>18222</v>
      </c>
      <c r="AN70" s="1">
        <v>480</v>
      </c>
      <c r="AO70" s="1">
        <v>211</v>
      </c>
      <c r="AP70" s="1">
        <v>1888</v>
      </c>
      <c r="AQ70" s="1">
        <v>0</v>
      </c>
      <c r="AR70" s="1">
        <v>0</v>
      </c>
      <c r="AS70" s="10">
        <f t="shared" si="31"/>
        <v>174059</v>
      </c>
      <c r="AU70" s="1">
        <f t="shared" si="34"/>
        <v>1115887</v>
      </c>
      <c r="AV70" s="1">
        <f t="shared" si="34"/>
        <v>119776</v>
      </c>
      <c r="AW70" s="1">
        <f t="shared" si="2"/>
        <v>5075</v>
      </c>
      <c r="AX70" s="1">
        <f t="shared" si="3"/>
        <v>893</v>
      </c>
      <c r="AY70" s="1">
        <f t="shared" si="4"/>
        <v>10606</v>
      </c>
      <c r="AZ70" s="1">
        <f t="shared" si="5"/>
        <v>0</v>
      </c>
      <c r="BA70" s="1">
        <f t="shared" si="6"/>
        <v>29</v>
      </c>
      <c r="BB70" s="10">
        <f t="shared" si="7"/>
        <v>1252266</v>
      </c>
      <c r="BC70" s="1">
        <f t="shared" si="8"/>
        <v>1252237</v>
      </c>
      <c r="BD70" s="1">
        <f t="shared" si="18"/>
        <v>73034</v>
      </c>
      <c r="BE70" s="86">
        <f t="shared" si="19"/>
        <v>25628</v>
      </c>
      <c r="BF70" s="1">
        <f t="shared" si="20"/>
        <v>7424</v>
      </c>
      <c r="BH70" s="44" t="s">
        <v>131</v>
      </c>
      <c r="BI70" s="1">
        <f t="shared" si="26"/>
        <v>71058.666666666672</v>
      </c>
      <c r="BJ70">
        <v>65000</v>
      </c>
    </row>
    <row r="71" spans="1:62" x14ac:dyDescent="0.25">
      <c r="A71" s="8">
        <v>25659</v>
      </c>
      <c r="B71" s="1">
        <v>140261</v>
      </c>
      <c r="C71" s="1">
        <v>18213</v>
      </c>
      <c r="D71" s="1">
        <v>608</v>
      </c>
      <c r="E71" s="1">
        <v>118</v>
      </c>
      <c r="F71" s="1">
        <v>2168</v>
      </c>
      <c r="G71" s="1">
        <v>0</v>
      </c>
      <c r="H71" s="1">
        <v>30</v>
      </c>
      <c r="I71" s="10">
        <f t="shared" si="0"/>
        <v>161398</v>
      </c>
      <c r="K71" s="1">
        <v>163401</v>
      </c>
      <c r="L71" s="1">
        <v>22439</v>
      </c>
      <c r="M71" s="1">
        <v>506</v>
      </c>
      <c r="N71" s="1">
        <v>298</v>
      </c>
      <c r="O71" s="1">
        <v>2595</v>
      </c>
      <c r="P71" s="1">
        <v>0</v>
      </c>
      <c r="Q71" s="1">
        <v>0</v>
      </c>
      <c r="R71" s="10">
        <f t="shared" si="28"/>
        <v>189239</v>
      </c>
      <c r="T71" s="1">
        <v>408869</v>
      </c>
      <c r="U71" s="1">
        <v>38237</v>
      </c>
      <c r="V71" s="1">
        <v>2651</v>
      </c>
      <c r="W71" s="1">
        <v>187</v>
      </c>
      <c r="X71" s="1">
        <v>2413</v>
      </c>
      <c r="Y71" s="1">
        <v>0</v>
      </c>
      <c r="Z71" s="1">
        <v>0</v>
      </c>
      <c r="AA71" s="10">
        <f t="shared" si="29"/>
        <v>452357</v>
      </c>
      <c r="AC71" s="1">
        <v>250728</v>
      </c>
      <c r="AD71" s="1">
        <v>23249</v>
      </c>
      <c r="AE71" s="1">
        <v>876</v>
      </c>
      <c r="AF71" s="1">
        <v>86</v>
      </c>
      <c r="AG71" s="1">
        <v>1608</v>
      </c>
      <c r="AH71" s="1">
        <v>0</v>
      </c>
      <c r="AI71" s="1">
        <v>0</v>
      </c>
      <c r="AJ71" s="10">
        <f t="shared" si="30"/>
        <v>276547</v>
      </c>
      <c r="AL71" s="1">
        <v>150951</v>
      </c>
      <c r="AM71" s="1">
        <v>18241</v>
      </c>
      <c r="AN71" s="1">
        <v>481</v>
      </c>
      <c r="AO71" s="1">
        <v>210</v>
      </c>
      <c r="AP71" s="1">
        <v>1888</v>
      </c>
      <c r="AQ71" s="1">
        <v>0</v>
      </c>
      <c r="AR71" s="1">
        <v>0</v>
      </c>
      <c r="AS71" s="10">
        <f t="shared" si="31"/>
        <v>171771</v>
      </c>
      <c r="AU71" s="1">
        <f t="shared" si="34"/>
        <v>1114210</v>
      </c>
      <c r="AV71" s="1">
        <f t="shared" si="34"/>
        <v>120379</v>
      </c>
      <c r="AW71" s="1">
        <f t="shared" si="2"/>
        <v>5122</v>
      </c>
      <c r="AX71" s="1">
        <f t="shared" si="3"/>
        <v>899</v>
      </c>
      <c r="AY71" s="1">
        <f t="shared" si="4"/>
        <v>10672</v>
      </c>
      <c r="AZ71" s="1">
        <f t="shared" si="5"/>
        <v>0</v>
      </c>
      <c r="BA71" s="1">
        <f t="shared" si="6"/>
        <v>30</v>
      </c>
      <c r="BB71" s="10">
        <f t="shared" si="7"/>
        <v>1251312</v>
      </c>
      <c r="BC71" s="1">
        <f t="shared" si="8"/>
        <v>1251282</v>
      </c>
      <c r="BD71" s="1">
        <f t="shared" si="18"/>
        <v>74564</v>
      </c>
      <c r="BE71" s="86">
        <f t="shared" si="19"/>
        <v>25659</v>
      </c>
      <c r="BF71" s="1">
        <f t="shared" si="20"/>
        <v>-954</v>
      </c>
      <c r="BH71" s="44" t="s">
        <v>132</v>
      </c>
      <c r="BI71" s="1">
        <f t="shared" si="26"/>
        <v>71912.833333333328</v>
      </c>
      <c r="BJ71">
        <v>65000</v>
      </c>
    </row>
    <row r="72" spans="1:62" x14ac:dyDescent="0.25">
      <c r="A72" s="8">
        <v>25689</v>
      </c>
      <c r="B72" s="1">
        <v>139270</v>
      </c>
      <c r="C72" s="1">
        <v>18190</v>
      </c>
      <c r="D72" s="1">
        <v>608</v>
      </c>
      <c r="E72" s="1">
        <v>118</v>
      </c>
      <c r="F72" s="1">
        <v>2245</v>
      </c>
      <c r="G72" s="1">
        <v>0</v>
      </c>
      <c r="H72" s="1">
        <v>30</v>
      </c>
      <c r="I72" s="10">
        <f t="shared" ref="I72:I135" si="35">SUM(B72:H72)</f>
        <v>160461</v>
      </c>
      <c r="K72" s="1">
        <v>162719</v>
      </c>
      <c r="L72" s="1">
        <v>22567</v>
      </c>
      <c r="M72" s="1">
        <v>507</v>
      </c>
      <c r="N72" s="1">
        <v>303</v>
      </c>
      <c r="O72" s="1">
        <v>2596</v>
      </c>
      <c r="P72" s="1">
        <v>0</v>
      </c>
      <c r="Q72" s="1">
        <v>0</v>
      </c>
      <c r="R72" s="10">
        <f t="shared" si="28"/>
        <v>188692</v>
      </c>
      <c r="T72" s="1">
        <v>407322</v>
      </c>
      <c r="U72" s="1">
        <v>38545</v>
      </c>
      <c r="V72" s="1">
        <v>2650</v>
      </c>
      <c r="W72" s="1">
        <v>189</v>
      </c>
      <c r="X72" s="1">
        <v>2419</v>
      </c>
      <c r="Y72" s="1">
        <v>0</v>
      </c>
      <c r="Z72" s="1">
        <v>0</v>
      </c>
      <c r="AA72" s="10">
        <f t="shared" si="29"/>
        <v>451125</v>
      </c>
      <c r="AC72" s="1">
        <v>250058</v>
      </c>
      <c r="AD72" s="1">
        <v>23423</v>
      </c>
      <c r="AE72" s="1">
        <v>795</v>
      </c>
      <c r="AF72" s="1">
        <v>88</v>
      </c>
      <c r="AG72" s="1">
        <v>1608</v>
      </c>
      <c r="AH72" s="1">
        <v>0</v>
      </c>
      <c r="AI72" s="1">
        <v>0</v>
      </c>
      <c r="AJ72" s="10">
        <f t="shared" si="30"/>
        <v>275972</v>
      </c>
      <c r="AL72" s="1">
        <v>145033</v>
      </c>
      <c r="AM72" s="1">
        <v>18382</v>
      </c>
      <c r="AN72" s="1">
        <v>491</v>
      </c>
      <c r="AO72" s="1">
        <v>218</v>
      </c>
      <c r="AP72" s="1">
        <v>1885</v>
      </c>
      <c r="AQ72" s="1">
        <v>0</v>
      </c>
      <c r="AR72" s="1">
        <v>0</v>
      </c>
      <c r="AS72" s="10">
        <f t="shared" si="31"/>
        <v>166009</v>
      </c>
      <c r="AU72" s="1">
        <f t="shared" si="34"/>
        <v>1104402</v>
      </c>
      <c r="AV72" s="1">
        <f t="shared" si="34"/>
        <v>121107</v>
      </c>
      <c r="AW72" s="1">
        <f t="shared" ref="AW72:AW135" si="36">D72+M72+V72+AE72+AN72</f>
        <v>5051</v>
      </c>
      <c r="AX72" s="1">
        <f t="shared" ref="AX72:AX135" si="37">E72+N72+W72+AF72+AO72</f>
        <v>916</v>
      </c>
      <c r="AY72" s="1">
        <f t="shared" ref="AY72:AY135" si="38">F72+O72+X72+AG72+AP72</f>
        <v>10753</v>
      </c>
      <c r="AZ72" s="1">
        <f t="shared" ref="AZ72:AZ135" si="39">G72+P72+Y72+AH72+AQ72</f>
        <v>0</v>
      </c>
      <c r="BA72" s="1">
        <f t="shared" ref="BA72:BA135" si="40">H72+Q72+Z72+AI72+AR72</f>
        <v>30</v>
      </c>
      <c r="BB72" s="10">
        <f t="shared" ref="BB72:BB135" si="41">SUM(AU72:BA72)</f>
        <v>1242259</v>
      </c>
      <c r="BC72" s="1">
        <f t="shared" ref="BC72:BC135" si="42">SUM(AU72:AZ72)</f>
        <v>1242229</v>
      </c>
      <c r="BD72" s="1">
        <f t="shared" si="18"/>
        <v>75525</v>
      </c>
      <c r="BE72" s="86">
        <f t="shared" si="19"/>
        <v>25689</v>
      </c>
      <c r="BF72" s="1">
        <f t="shared" si="20"/>
        <v>-9053</v>
      </c>
      <c r="BH72" s="44" t="s">
        <v>133</v>
      </c>
      <c r="BI72" s="1">
        <f t="shared" si="26"/>
        <v>72740.416666666672</v>
      </c>
      <c r="BJ72">
        <v>65000</v>
      </c>
    </row>
    <row r="73" spans="1:62" x14ac:dyDescent="0.25">
      <c r="A73" s="8">
        <v>25720</v>
      </c>
      <c r="B73" s="1">
        <v>138540</v>
      </c>
      <c r="C73" s="1">
        <v>18185</v>
      </c>
      <c r="D73" s="1">
        <v>591</v>
      </c>
      <c r="E73" s="1">
        <v>120</v>
      </c>
      <c r="F73" s="1">
        <v>2256</v>
      </c>
      <c r="G73" s="1">
        <v>0</v>
      </c>
      <c r="H73" s="1">
        <v>30</v>
      </c>
      <c r="I73" s="10">
        <f t="shared" si="35"/>
        <v>159722</v>
      </c>
      <c r="K73" s="1">
        <v>162068</v>
      </c>
      <c r="L73" s="1">
        <v>22548</v>
      </c>
      <c r="M73" s="1">
        <v>499</v>
      </c>
      <c r="N73" s="1">
        <v>304</v>
      </c>
      <c r="O73" s="1">
        <v>2591</v>
      </c>
      <c r="P73" s="1">
        <v>0</v>
      </c>
      <c r="Q73" s="1">
        <v>0</v>
      </c>
      <c r="R73" s="10">
        <f t="shared" si="28"/>
        <v>188010</v>
      </c>
      <c r="T73" s="1">
        <v>406005</v>
      </c>
      <c r="U73" s="1">
        <v>38635</v>
      </c>
      <c r="V73" s="1">
        <v>2673</v>
      </c>
      <c r="W73" s="1">
        <v>197</v>
      </c>
      <c r="X73" s="1">
        <v>2413</v>
      </c>
      <c r="Y73" s="1">
        <v>0</v>
      </c>
      <c r="Z73" s="1">
        <v>0</v>
      </c>
      <c r="AA73" s="10">
        <f t="shared" si="29"/>
        <v>449923</v>
      </c>
      <c r="AC73" s="1">
        <v>249892</v>
      </c>
      <c r="AD73" s="1">
        <v>23475</v>
      </c>
      <c r="AE73" s="1">
        <v>790</v>
      </c>
      <c r="AF73" s="1">
        <v>88</v>
      </c>
      <c r="AG73" s="1">
        <v>1608</v>
      </c>
      <c r="AH73" s="1">
        <v>0</v>
      </c>
      <c r="AI73" s="1">
        <v>0</v>
      </c>
      <c r="AJ73" s="10">
        <f t="shared" si="30"/>
        <v>275853</v>
      </c>
      <c r="AL73" s="1">
        <v>142140</v>
      </c>
      <c r="AM73" s="1">
        <v>18314</v>
      </c>
      <c r="AN73" s="1">
        <v>489</v>
      </c>
      <c r="AO73" s="1">
        <v>219</v>
      </c>
      <c r="AP73" s="1">
        <v>1877</v>
      </c>
      <c r="AQ73" s="1">
        <v>0</v>
      </c>
      <c r="AR73" s="1">
        <v>0</v>
      </c>
      <c r="AS73" s="10">
        <f t="shared" si="31"/>
        <v>163039</v>
      </c>
      <c r="AU73" s="1">
        <f t="shared" si="34"/>
        <v>1098645</v>
      </c>
      <c r="AV73" s="1">
        <f t="shared" si="34"/>
        <v>121157</v>
      </c>
      <c r="AW73" s="1">
        <f t="shared" si="36"/>
        <v>5042</v>
      </c>
      <c r="AX73" s="1">
        <f t="shared" si="37"/>
        <v>928</v>
      </c>
      <c r="AY73" s="1">
        <f t="shared" si="38"/>
        <v>10745</v>
      </c>
      <c r="AZ73" s="1">
        <f t="shared" si="39"/>
        <v>0</v>
      </c>
      <c r="BA73" s="1">
        <f t="shared" si="40"/>
        <v>30</v>
      </c>
      <c r="BB73" s="10">
        <f t="shared" si="41"/>
        <v>1236547</v>
      </c>
      <c r="BC73" s="1">
        <f t="shared" si="42"/>
        <v>1236517</v>
      </c>
      <c r="BD73" s="1">
        <f t="shared" si="18"/>
        <v>75926</v>
      </c>
      <c r="BE73" s="86">
        <f t="shared" si="19"/>
        <v>25720</v>
      </c>
      <c r="BF73" s="1">
        <f t="shared" si="20"/>
        <v>-5712</v>
      </c>
      <c r="BH73" s="44" t="s">
        <v>134</v>
      </c>
      <c r="BI73" s="1">
        <f t="shared" si="26"/>
        <v>73457.416666666672</v>
      </c>
      <c r="BJ73">
        <v>65000</v>
      </c>
    </row>
    <row r="74" spans="1:62" x14ac:dyDescent="0.25">
      <c r="A74" s="8">
        <v>25750</v>
      </c>
      <c r="B74" s="1">
        <v>138607</v>
      </c>
      <c r="C74" s="1">
        <v>18192</v>
      </c>
      <c r="D74" s="1">
        <v>588</v>
      </c>
      <c r="E74" s="1">
        <v>120</v>
      </c>
      <c r="F74" s="1">
        <v>2257</v>
      </c>
      <c r="G74" s="1">
        <v>0</v>
      </c>
      <c r="H74" s="1">
        <v>30</v>
      </c>
      <c r="I74" s="10">
        <f t="shared" si="35"/>
        <v>159794</v>
      </c>
      <c r="K74" s="1">
        <v>162332</v>
      </c>
      <c r="L74" s="1">
        <v>22482</v>
      </c>
      <c r="M74" s="1">
        <v>496</v>
      </c>
      <c r="N74" s="1">
        <v>305</v>
      </c>
      <c r="O74" s="1">
        <v>2584</v>
      </c>
      <c r="P74" s="1">
        <v>0</v>
      </c>
      <c r="Q74" s="1">
        <v>0</v>
      </c>
      <c r="R74" s="10">
        <f t="shared" si="28"/>
        <v>188199</v>
      </c>
      <c r="T74" s="1">
        <v>406078</v>
      </c>
      <c r="U74" s="1">
        <v>38692</v>
      </c>
      <c r="V74" s="1">
        <v>2677</v>
      </c>
      <c r="W74" s="1">
        <v>200</v>
      </c>
      <c r="X74" s="1">
        <v>2413</v>
      </c>
      <c r="Y74" s="1">
        <v>0</v>
      </c>
      <c r="Z74" s="1">
        <v>0</v>
      </c>
      <c r="AA74" s="10">
        <f t="shared" si="29"/>
        <v>450060</v>
      </c>
      <c r="AC74" s="1">
        <v>250734</v>
      </c>
      <c r="AD74" s="1">
        <v>23536</v>
      </c>
      <c r="AE74" s="1">
        <v>789</v>
      </c>
      <c r="AF74" s="1">
        <v>90</v>
      </c>
      <c r="AG74" s="1">
        <v>1604</v>
      </c>
      <c r="AH74" s="1">
        <v>0</v>
      </c>
      <c r="AI74" s="1">
        <v>0</v>
      </c>
      <c r="AJ74" s="10">
        <f t="shared" si="30"/>
        <v>276753</v>
      </c>
      <c r="AL74" s="1">
        <v>141390</v>
      </c>
      <c r="AM74" s="1">
        <v>18340</v>
      </c>
      <c r="AN74" s="1">
        <v>488</v>
      </c>
      <c r="AO74" s="1">
        <v>223</v>
      </c>
      <c r="AP74" s="1">
        <v>1862</v>
      </c>
      <c r="AQ74" s="1">
        <v>0</v>
      </c>
      <c r="AR74" s="1">
        <v>0</v>
      </c>
      <c r="AS74" s="10">
        <f t="shared" si="31"/>
        <v>162303</v>
      </c>
      <c r="AU74" s="1">
        <f t="shared" si="34"/>
        <v>1099141</v>
      </c>
      <c r="AV74" s="1">
        <f t="shared" si="34"/>
        <v>121242</v>
      </c>
      <c r="AW74" s="1">
        <f t="shared" si="36"/>
        <v>5038</v>
      </c>
      <c r="AX74" s="1">
        <f t="shared" si="37"/>
        <v>938</v>
      </c>
      <c r="AY74" s="1">
        <f t="shared" si="38"/>
        <v>10720</v>
      </c>
      <c r="AZ74" s="1">
        <f t="shared" si="39"/>
        <v>0</v>
      </c>
      <c r="BA74" s="1">
        <f t="shared" si="40"/>
        <v>30</v>
      </c>
      <c r="BB74" s="10">
        <f t="shared" si="41"/>
        <v>1237109</v>
      </c>
      <c r="BC74" s="1">
        <f t="shared" si="42"/>
        <v>1237079</v>
      </c>
      <c r="BD74" s="1">
        <f t="shared" si="18"/>
        <v>76465</v>
      </c>
      <c r="BE74" s="86">
        <f t="shared" si="19"/>
        <v>25750</v>
      </c>
      <c r="BF74" s="1">
        <f t="shared" si="20"/>
        <v>562</v>
      </c>
      <c r="BH74" s="44" t="s">
        <v>135</v>
      </c>
      <c r="BI74" s="1">
        <f t="shared" si="26"/>
        <v>73994.833333333328</v>
      </c>
      <c r="BJ74">
        <v>65000</v>
      </c>
    </row>
    <row r="75" spans="1:62" x14ac:dyDescent="0.25">
      <c r="A75" s="8">
        <v>25781</v>
      </c>
      <c r="B75" s="1">
        <v>139287</v>
      </c>
      <c r="C75" s="1">
        <v>18243</v>
      </c>
      <c r="D75" s="1">
        <v>587</v>
      </c>
      <c r="E75" s="1">
        <v>120</v>
      </c>
      <c r="F75" s="1">
        <v>2259</v>
      </c>
      <c r="G75" s="1">
        <v>0</v>
      </c>
      <c r="H75" s="1">
        <v>31</v>
      </c>
      <c r="I75" s="10">
        <f t="shared" si="35"/>
        <v>160527</v>
      </c>
      <c r="K75" s="1">
        <v>162445</v>
      </c>
      <c r="L75" s="1">
        <v>22486</v>
      </c>
      <c r="M75" s="1">
        <v>489</v>
      </c>
      <c r="N75" s="1">
        <v>306</v>
      </c>
      <c r="O75" s="1">
        <v>2566</v>
      </c>
      <c r="P75" s="1">
        <v>0</v>
      </c>
      <c r="Q75" s="1">
        <v>0</v>
      </c>
      <c r="R75" s="10">
        <f t="shared" si="28"/>
        <v>188292</v>
      </c>
      <c r="T75" s="1">
        <v>407694</v>
      </c>
      <c r="U75" s="1">
        <v>38803</v>
      </c>
      <c r="V75" s="1">
        <v>2680</v>
      </c>
      <c r="W75" s="1">
        <v>205</v>
      </c>
      <c r="X75" s="1">
        <v>2409</v>
      </c>
      <c r="Y75" s="1">
        <v>0</v>
      </c>
      <c r="Z75" s="1">
        <v>0</v>
      </c>
      <c r="AA75" s="10">
        <f t="shared" si="29"/>
        <v>451791</v>
      </c>
      <c r="AC75" s="1">
        <v>252348</v>
      </c>
      <c r="AD75" s="1">
        <v>23656</v>
      </c>
      <c r="AE75" s="1">
        <v>788</v>
      </c>
      <c r="AF75" s="1">
        <v>90</v>
      </c>
      <c r="AG75" s="1">
        <v>1605</v>
      </c>
      <c r="AH75" s="1">
        <v>0</v>
      </c>
      <c r="AI75" s="1">
        <v>0</v>
      </c>
      <c r="AJ75" s="10">
        <f t="shared" si="30"/>
        <v>278487</v>
      </c>
      <c r="AL75" s="1">
        <v>142051</v>
      </c>
      <c r="AM75" s="1">
        <v>18494</v>
      </c>
      <c r="AN75" s="1">
        <v>490</v>
      </c>
      <c r="AO75" s="1">
        <v>224</v>
      </c>
      <c r="AP75" s="1">
        <v>1861</v>
      </c>
      <c r="AQ75" s="1">
        <v>0</v>
      </c>
      <c r="AR75" s="1">
        <v>0</v>
      </c>
      <c r="AS75" s="10">
        <f t="shared" si="31"/>
        <v>163120</v>
      </c>
      <c r="AU75" s="1">
        <f t="shared" si="34"/>
        <v>1103825</v>
      </c>
      <c r="AV75" s="1">
        <f t="shared" si="34"/>
        <v>121682</v>
      </c>
      <c r="AW75" s="1">
        <f t="shared" si="36"/>
        <v>5034</v>
      </c>
      <c r="AX75" s="1">
        <f t="shared" si="37"/>
        <v>945</v>
      </c>
      <c r="AY75" s="1">
        <f t="shared" si="38"/>
        <v>10700</v>
      </c>
      <c r="AZ75" s="1">
        <f t="shared" si="39"/>
        <v>0</v>
      </c>
      <c r="BA75" s="1">
        <f t="shared" si="40"/>
        <v>31</v>
      </c>
      <c r="BB75" s="10">
        <f t="shared" si="41"/>
        <v>1242217</v>
      </c>
      <c r="BC75" s="1">
        <f t="shared" si="42"/>
        <v>1242186</v>
      </c>
      <c r="BD75" s="1">
        <f t="shared" si="18"/>
        <v>76375</v>
      </c>
      <c r="BE75" s="86">
        <f t="shared" si="19"/>
        <v>25781</v>
      </c>
      <c r="BF75" s="1">
        <f t="shared" si="20"/>
        <v>5108</v>
      </c>
      <c r="BH75" s="44" t="s">
        <v>136</v>
      </c>
      <c r="BI75" s="1">
        <f t="shared" si="26"/>
        <v>74408.916666666672</v>
      </c>
      <c r="BJ75">
        <v>65000</v>
      </c>
    </row>
    <row r="76" spans="1:62" x14ac:dyDescent="0.25">
      <c r="A76" s="8">
        <v>25812</v>
      </c>
      <c r="B76" s="1">
        <v>140800</v>
      </c>
      <c r="C76" s="1">
        <v>18418</v>
      </c>
      <c r="D76" s="1">
        <v>592</v>
      </c>
      <c r="E76" s="1">
        <v>122</v>
      </c>
      <c r="F76" s="1">
        <v>2265</v>
      </c>
      <c r="G76" s="1">
        <v>0</v>
      </c>
      <c r="H76" s="1">
        <v>32</v>
      </c>
      <c r="I76" s="10">
        <f t="shared" si="35"/>
        <v>162229</v>
      </c>
      <c r="K76" s="1">
        <v>163172</v>
      </c>
      <c r="L76" s="1">
        <v>22452</v>
      </c>
      <c r="M76" s="1">
        <v>487</v>
      </c>
      <c r="N76" s="1">
        <v>308</v>
      </c>
      <c r="O76" s="1">
        <v>2574</v>
      </c>
      <c r="P76" s="1">
        <v>0</v>
      </c>
      <c r="Q76" s="1">
        <v>0</v>
      </c>
      <c r="R76" s="10">
        <f t="shared" si="28"/>
        <v>188993</v>
      </c>
      <c r="T76" s="1">
        <v>410111</v>
      </c>
      <c r="U76" s="1">
        <v>38992</v>
      </c>
      <c r="V76" s="1">
        <v>2674</v>
      </c>
      <c r="W76" s="1">
        <v>208</v>
      </c>
      <c r="X76" s="1">
        <v>2410</v>
      </c>
      <c r="Y76" s="1">
        <v>0</v>
      </c>
      <c r="Z76" s="1">
        <v>0</v>
      </c>
      <c r="AA76" s="10">
        <f t="shared" si="29"/>
        <v>454395</v>
      </c>
      <c r="AC76" s="1">
        <v>254372</v>
      </c>
      <c r="AD76" s="1">
        <v>23740</v>
      </c>
      <c r="AE76" s="1">
        <v>792</v>
      </c>
      <c r="AF76" s="1">
        <v>91</v>
      </c>
      <c r="AG76" s="1">
        <v>1600</v>
      </c>
      <c r="AH76" s="1">
        <v>0</v>
      </c>
      <c r="AI76" s="1">
        <v>0</v>
      </c>
      <c r="AJ76" s="10">
        <f t="shared" si="30"/>
        <v>280595</v>
      </c>
      <c r="AL76" s="1">
        <v>143878</v>
      </c>
      <c r="AM76" s="1">
        <v>18555</v>
      </c>
      <c r="AN76" s="1">
        <v>495</v>
      </c>
      <c r="AO76" s="1">
        <v>228</v>
      </c>
      <c r="AP76" s="1">
        <v>1861</v>
      </c>
      <c r="AQ76" s="1">
        <v>0</v>
      </c>
      <c r="AR76" s="1">
        <v>0</v>
      </c>
      <c r="AS76" s="10">
        <f t="shared" si="31"/>
        <v>165017</v>
      </c>
      <c r="AU76" s="1">
        <f t="shared" si="34"/>
        <v>1112333</v>
      </c>
      <c r="AV76" s="1">
        <f t="shared" si="34"/>
        <v>122157</v>
      </c>
      <c r="AW76" s="1">
        <f t="shared" si="36"/>
        <v>5040</v>
      </c>
      <c r="AX76" s="1">
        <f t="shared" si="37"/>
        <v>957</v>
      </c>
      <c r="AY76" s="1">
        <f t="shared" si="38"/>
        <v>10710</v>
      </c>
      <c r="AZ76" s="1">
        <f t="shared" si="39"/>
        <v>0</v>
      </c>
      <c r="BA76" s="1">
        <f t="shared" si="40"/>
        <v>32</v>
      </c>
      <c r="BB76" s="10">
        <f t="shared" si="41"/>
        <v>1251229</v>
      </c>
      <c r="BC76" s="1">
        <f t="shared" si="42"/>
        <v>1251197</v>
      </c>
      <c r="BD76" s="1">
        <f t="shared" si="18"/>
        <v>76741</v>
      </c>
      <c r="BE76" s="86">
        <f t="shared" si="19"/>
        <v>25812</v>
      </c>
      <c r="BF76" s="1">
        <f t="shared" si="20"/>
        <v>9012</v>
      </c>
      <c r="BH76" s="44" t="s">
        <v>137</v>
      </c>
      <c r="BI76" s="1">
        <f t="shared" si="26"/>
        <v>74791.666666666672</v>
      </c>
      <c r="BJ76">
        <v>65000</v>
      </c>
    </row>
    <row r="77" spans="1:62" x14ac:dyDescent="0.25">
      <c r="A77" s="8">
        <v>25842</v>
      </c>
      <c r="B77" s="1">
        <v>142895</v>
      </c>
      <c r="C77" s="1">
        <v>18590</v>
      </c>
      <c r="D77" s="1">
        <v>597</v>
      </c>
      <c r="E77" s="1">
        <v>122</v>
      </c>
      <c r="F77" s="1">
        <v>2286</v>
      </c>
      <c r="G77" s="1">
        <v>0</v>
      </c>
      <c r="H77" s="1">
        <v>32</v>
      </c>
      <c r="I77" s="10">
        <f t="shared" si="35"/>
        <v>164522</v>
      </c>
      <c r="K77" s="1">
        <v>163316</v>
      </c>
      <c r="L77" s="1">
        <v>22452</v>
      </c>
      <c r="M77" s="1">
        <v>491</v>
      </c>
      <c r="N77" s="1">
        <v>309</v>
      </c>
      <c r="O77" s="1">
        <v>2586</v>
      </c>
      <c r="P77" s="1">
        <v>0</v>
      </c>
      <c r="Q77" s="1">
        <v>0</v>
      </c>
      <c r="R77" s="10">
        <f t="shared" si="28"/>
        <v>189154</v>
      </c>
      <c r="T77" s="1">
        <v>412669</v>
      </c>
      <c r="U77" s="1">
        <v>39079</v>
      </c>
      <c r="V77" s="1">
        <v>2684</v>
      </c>
      <c r="W77" s="1">
        <v>209</v>
      </c>
      <c r="X77" s="1">
        <v>2407</v>
      </c>
      <c r="Y77" s="1">
        <v>0</v>
      </c>
      <c r="Z77" s="1">
        <v>0</v>
      </c>
      <c r="AA77" s="10">
        <f t="shared" si="29"/>
        <v>457048</v>
      </c>
      <c r="AC77" s="1">
        <v>257502</v>
      </c>
      <c r="AD77" s="1">
        <v>23878</v>
      </c>
      <c r="AE77" s="1">
        <v>789</v>
      </c>
      <c r="AF77" s="1">
        <v>91</v>
      </c>
      <c r="AG77" s="1">
        <v>1611</v>
      </c>
      <c r="AH77" s="1">
        <v>0</v>
      </c>
      <c r="AI77" s="1">
        <v>0</v>
      </c>
      <c r="AJ77" s="10">
        <f t="shared" si="30"/>
        <v>283871</v>
      </c>
      <c r="AL77" s="1">
        <v>147172</v>
      </c>
      <c r="AM77" s="1">
        <v>18706</v>
      </c>
      <c r="AN77" s="1">
        <v>492</v>
      </c>
      <c r="AO77" s="1">
        <v>230</v>
      </c>
      <c r="AP77" s="1">
        <v>1861</v>
      </c>
      <c r="AQ77" s="1">
        <v>0</v>
      </c>
      <c r="AR77" s="1">
        <v>0</v>
      </c>
      <c r="AS77" s="10">
        <f t="shared" si="31"/>
        <v>168461</v>
      </c>
      <c r="AU77" s="1">
        <f t="shared" si="34"/>
        <v>1123554</v>
      </c>
      <c r="AV77" s="1">
        <f t="shared" si="34"/>
        <v>122705</v>
      </c>
      <c r="AW77" s="1">
        <f t="shared" si="36"/>
        <v>5053</v>
      </c>
      <c r="AX77" s="1">
        <f t="shared" si="37"/>
        <v>961</v>
      </c>
      <c r="AY77" s="1">
        <f t="shared" si="38"/>
        <v>10751</v>
      </c>
      <c r="AZ77" s="1">
        <f t="shared" si="39"/>
        <v>0</v>
      </c>
      <c r="BA77" s="1">
        <f t="shared" si="40"/>
        <v>32</v>
      </c>
      <c r="BB77" s="10">
        <f t="shared" si="41"/>
        <v>1263056</v>
      </c>
      <c r="BC77" s="1">
        <f t="shared" si="42"/>
        <v>1263024</v>
      </c>
      <c r="BD77" s="1">
        <f t="shared" si="18"/>
        <v>76623</v>
      </c>
      <c r="BE77" s="86">
        <f t="shared" si="19"/>
        <v>25842</v>
      </c>
      <c r="BF77" s="1">
        <f t="shared" si="20"/>
        <v>11827</v>
      </c>
      <c r="BH77" s="44" t="s">
        <v>138</v>
      </c>
      <c r="BI77" s="1">
        <f t="shared" si="26"/>
        <v>75100.916666666672</v>
      </c>
      <c r="BJ77">
        <v>65000</v>
      </c>
    </row>
    <row r="78" spans="1:62" x14ac:dyDescent="0.25">
      <c r="A78" s="8">
        <v>25873</v>
      </c>
      <c r="B78" s="1">
        <v>145723</v>
      </c>
      <c r="C78" s="1">
        <v>18845</v>
      </c>
      <c r="D78" s="1">
        <v>596</v>
      </c>
      <c r="E78" s="1">
        <v>123</v>
      </c>
      <c r="F78" s="1">
        <v>2289</v>
      </c>
      <c r="G78" s="1">
        <v>0</v>
      </c>
      <c r="H78" s="1">
        <v>31</v>
      </c>
      <c r="I78" s="10">
        <f t="shared" si="35"/>
        <v>167607</v>
      </c>
      <c r="K78" s="1">
        <v>164518</v>
      </c>
      <c r="L78" s="1">
        <v>22539</v>
      </c>
      <c r="M78" s="1">
        <v>501</v>
      </c>
      <c r="N78" s="1">
        <v>310</v>
      </c>
      <c r="O78" s="1">
        <v>2588</v>
      </c>
      <c r="P78" s="1">
        <v>0</v>
      </c>
      <c r="Q78" s="1">
        <v>0</v>
      </c>
      <c r="R78" s="10">
        <f t="shared" si="28"/>
        <v>190456</v>
      </c>
      <c r="T78" s="1">
        <v>416291</v>
      </c>
      <c r="U78" s="1">
        <v>39238</v>
      </c>
      <c r="V78" s="1">
        <v>2683</v>
      </c>
      <c r="W78" s="1">
        <v>209</v>
      </c>
      <c r="X78" s="1">
        <v>2403</v>
      </c>
      <c r="Y78" s="1">
        <v>0</v>
      </c>
      <c r="Z78" s="1">
        <v>0</v>
      </c>
      <c r="AA78" s="10">
        <f t="shared" si="29"/>
        <v>460824</v>
      </c>
      <c r="AC78" s="1">
        <v>261401</v>
      </c>
      <c r="AD78" s="1">
        <v>24103</v>
      </c>
      <c r="AE78" s="1">
        <v>790</v>
      </c>
      <c r="AF78" s="1">
        <v>92</v>
      </c>
      <c r="AG78" s="1">
        <v>1610</v>
      </c>
      <c r="AH78" s="1">
        <v>0</v>
      </c>
      <c r="AI78" s="1">
        <v>0</v>
      </c>
      <c r="AJ78" s="10">
        <f t="shared" si="30"/>
        <v>287996</v>
      </c>
      <c r="AL78" s="1">
        <v>153826</v>
      </c>
      <c r="AM78" s="1">
        <v>18855</v>
      </c>
      <c r="AN78" s="1">
        <v>497</v>
      </c>
      <c r="AO78" s="1">
        <v>230</v>
      </c>
      <c r="AP78" s="1">
        <v>1859</v>
      </c>
      <c r="AQ78" s="1">
        <v>0</v>
      </c>
      <c r="AR78" s="1">
        <v>0</v>
      </c>
      <c r="AS78" s="10">
        <f t="shared" si="31"/>
        <v>175267</v>
      </c>
      <c r="AU78" s="1">
        <f t="shared" ref="AU78:AV87" si="43">B78+K78+T78+AC78+AL78</f>
        <v>1141759</v>
      </c>
      <c r="AV78" s="1">
        <f t="shared" si="43"/>
        <v>123580</v>
      </c>
      <c r="AW78" s="1">
        <f t="shared" si="36"/>
        <v>5067</v>
      </c>
      <c r="AX78" s="1">
        <f t="shared" si="37"/>
        <v>964</v>
      </c>
      <c r="AY78" s="1">
        <f t="shared" si="38"/>
        <v>10749</v>
      </c>
      <c r="AZ78" s="1">
        <f t="shared" si="39"/>
        <v>0</v>
      </c>
      <c r="BA78" s="1">
        <f t="shared" si="40"/>
        <v>31</v>
      </c>
      <c r="BB78" s="10">
        <f t="shared" si="41"/>
        <v>1282150</v>
      </c>
      <c r="BC78" s="1">
        <f t="shared" si="42"/>
        <v>1282119</v>
      </c>
      <c r="BD78" s="1">
        <f t="shared" si="18"/>
        <v>77601</v>
      </c>
      <c r="BE78" s="86">
        <f t="shared" si="19"/>
        <v>25873</v>
      </c>
      <c r="BF78" s="1">
        <f t="shared" si="20"/>
        <v>19094</v>
      </c>
      <c r="BH78" s="44" t="s">
        <v>139</v>
      </c>
      <c r="BI78" s="1">
        <f t="shared" si="26"/>
        <v>75348.166666666672</v>
      </c>
      <c r="BJ78">
        <v>65000</v>
      </c>
    </row>
    <row r="79" spans="1:62" x14ac:dyDescent="0.25">
      <c r="A79" s="8">
        <v>25903</v>
      </c>
      <c r="B79" s="1">
        <v>148229</v>
      </c>
      <c r="C79" s="1">
        <v>19074</v>
      </c>
      <c r="D79" s="1">
        <v>601</v>
      </c>
      <c r="E79" s="1">
        <v>126</v>
      </c>
      <c r="F79" s="1">
        <v>2294</v>
      </c>
      <c r="G79" s="1">
        <v>0</v>
      </c>
      <c r="H79" s="1">
        <v>31</v>
      </c>
      <c r="I79" s="10">
        <f t="shared" si="35"/>
        <v>170355</v>
      </c>
      <c r="K79" s="1">
        <v>165717</v>
      </c>
      <c r="L79" s="1">
        <v>22619</v>
      </c>
      <c r="M79" s="1">
        <v>508</v>
      </c>
      <c r="N79" s="1">
        <v>313</v>
      </c>
      <c r="O79" s="1">
        <v>2589</v>
      </c>
      <c r="P79" s="1">
        <v>0</v>
      </c>
      <c r="Q79" s="1">
        <v>0</v>
      </c>
      <c r="R79" s="10">
        <f t="shared" si="28"/>
        <v>191746</v>
      </c>
      <c r="T79" s="1">
        <v>419957</v>
      </c>
      <c r="U79" s="1">
        <v>39452</v>
      </c>
      <c r="V79" s="1">
        <v>2693</v>
      </c>
      <c r="W79" s="1">
        <v>210</v>
      </c>
      <c r="X79" s="1">
        <v>2408</v>
      </c>
      <c r="Y79" s="1">
        <v>0</v>
      </c>
      <c r="Z79" s="1">
        <v>0</v>
      </c>
      <c r="AA79" s="10">
        <f t="shared" si="29"/>
        <v>464720</v>
      </c>
      <c r="AC79" s="1">
        <v>265437</v>
      </c>
      <c r="AD79" s="1">
        <v>24255</v>
      </c>
      <c r="AE79" s="1">
        <v>793</v>
      </c>
      <c r="AF79" s="1">
        <v>91</v>
      </c>
      <c r="AG79" s="1">
        <v>1609</v>
      </c>
      <c r="AH79" s="1">
        <v>0</v>
      </c>
      <c r="AI79" s="1">
        <v>0</v>
      </c>
      <c r="AJ79" s="10">
        <f t="shared" si="30"/>
        <v>292185</v>
      </c>
      <c r="AL79" s="1">
        <v>159966</v>
      </c>
      <c r="AM79" s="1">
        <v>19113</v>
      </c>
      <c r="AN79" s="1">
        <v>496</v>
      </c>
      <c r="AO79" s="1">
        <v>232</v>
      </c>
      <c r="AP79" s="1">
        <v>1861</v>
      </c>
      <c r="AQ79" s="1">
        <v>0</v>
      </c>
      <c r="AR79" s="1">
        <v>0</v>
      </c>
      <c r="AS79" s="10">
        <f t="shared" si="31"/>
        <v>181668</v>
      </c>
      <c r="AU79" s="1">
        <f t="shared" si="43"/>
        <v>1159306</v>
      </c>
      <c r="AV79" s="1">
        <f t="shared" si="43"/>
        <v>124513</v>
      </c>
      <c r="AW79" s="1">
        <f t="shared" si="36"/>
        <v>5091</v>
      </c>
      <c r="AX79" s="1">
        <f t="shared" si="37"/>
        <v>972</v>
      </c>
      <c r="AY79" s="1">
        <f t="shared" si="38"/>
        <v>10761</v>
      </c>
      <c r="AZ79" s="1">
        <f t="shared" si="39"/>
        <v>0</v>
      </c>
      <c r="BA79" s="1">
        <f t="shared" si="40"/>
        <v>31</v>
      </c>
      <c r="BB79" s="10">
        <f t="shared" si="41"/>
        <v>1300674</v>
      </c>
      <c r="BC79" s="1">
        <f t="shared" si="42"/>
        <v>1300643</v>
      </c>
      <c r="BD79" s="1">
        <f t="shared" si="18"/>
        <v>79523</v>
      </c>
      <c r="BE79" s="86">
        <f t="shared" si="19"/>
        <v>25903</v>
      </c>
      <c r="BF79" s="1">
        <f t="shared" si="20"/>
        <v>18524</v>
      </c>
      <c r="BH79" s="44" t="s">
        <v>140</v>
      </c>
      <c r="BI79" s="1">
        <f t="shared" si="26"/>
        <v>75777</v>
      </c>
      <c r="BJ79">
        <v>65000</v>
      </c>
    </row>
    <row r="80" spans="1:62" x14ac:dyDescent="0.25">
      <c r="A80" s="8">
        <v>25934</v>
      </c>
      <c r="B80" s="1">
        <v>150746</v>
      </c>
      <c r="C80" s="1">
        <v>19264</v>
      </c>
      <c r="D80" s="1">
        <v>604</v>
      </c>
      <c r="E80" s="1">
        <v>127</v>
      </c>
      <c r="F80" s="1">
        <v>2292</v>
      </c>
      <c r="G80" s="1">
        <v>0</v>
      </c>
      <c r="H80" s="1">
        <v>31</v>
      </c>
      <c r="I80" s="10">
        <f t="shared" si="35"/>
        <v>173064</v>
      </c>
      <c r="K80" s="1">
        <v>167025</v>
      </c>
      <c r="L80" s="1">
        <v>22719</v>
      </c>
      <c r="M80" s="1">
        <v>511</v>
      </c>
      <c r="N80" s="1">
        <v>312</v>
      </c>
      <c r="O80" s="1">
        <v>2590</v>
      </c>
      <c r="P80" s="1">
        <v>0</v>
      </c>
      <c r="Q80" s="1">
        <v>0</v>
      </c>
      <c r="R80" s="10">
        <f t="shared" si="28"/>
        <v>193157</v>
      </c>
      <c r="T80" s="1">
        <v>423174</v>
      </c>
      <c r="U80" s="1">
        <v>39607</v>
      </c>
      <c r="V80" s="1">
        <v>2694</v>
      </c>
      <c r="W80" s="1">
        <v>210</v>
      </c>
      <c r="X80" s="1">
        <v>2407</v>
      </c>
      <c r="Y80" s="1">
        <v>0</v>
      </c>
      <c r="Z80" s="1">
        <v>0</v>
      </c>
      <c r="AA80" s="10">
        <f t="shared" si="29"/>
        <v>468092</v>
      </c>
      <c r="AC80" s="1">
        <v>268763</v>
      </c>
      <c r="AD80" s="1">
        <v>24401</v>
      </c>
      <c r="AE80" s="1">
        <v>797</v>
      </c>
      <c r="AF80" s="1">
        <v>91</v>
      </c>
      <c r="AG80" s="1">
        <v>1605</v>
      </c>
      <c r="AH80" s="1">
        <v>0</v>
      </c>
      <c r="AI80" s="1">
        <v>0</v>
      </c>
      <c r="AJ80" s="10">
        <f t="shared" si="30"/>
        <v>295657</v>
      </c>
      <c r="AL80" s="1">
        <v>164184</v>
      </c>
      <c r="AM80" s="1">
        <v>19199</v>
      </c>
      <c r="AN80" s="1">
        <v>493</v>
      </c>
      <c r="AO80" s="1">
        <v>232</v>
      </c>
      <c r="AP80" s="1">
        <v>1859</v>
      </c>
      <c r="AQ80" s="1">
        <v>0</v>
      </c>
      <c r="AR80" s="1">
        <v>0</v>
      </c>
      <c r="AS80" s="10">
        <f t="shared" si="31"/>
        <v>185967</v>
      </c>
      <c r="AU80" s="1">
        <f t="shared" si="43"/>
        <v>1173892</v>
      </c>
      <c r="AV80" s="1">
        <f t="shared" si="43"/>
        <v>125190</v>
      </c>
      <c r="AW80" s="1">
        <f t="shared" si="36"/>
        <v>5099</v>
      </c>
      <c r="AX80" s="1">
        <f t="shared" si="37"/>
        <v>972</v>
      </c>
      <c r="AY80" s="1">
        <f t="shared" si="38"/>
        <v>10753</v>
      </c>
      <c r="AZ80" s="1">
        <f t="shared" si="39"/>
        <v>0</v>
      </c>
      <c r="BA80" s="1">
        <f t="shared" si="40"/>
        <v>31</v>
      </c>
      <c r="BB80" s="10">
        <f t="shared" si="41"/>
        <v>1315937</v>
      </c>
      <c r="BC80" s="1">
        <f t="shared" si="42"/>
        <v>1315906</v>
      </c>
      <c r="BD80" s="1">
        <f t="shared" si="18"/>
        <v>82106</v>
      </c>
      <c r="BE80" s="86">
        <f t="shared" si="19"/>
        <v>25934</v>
      </c>
      <c r="BF80" s="1">
        <f t="shared" si="20"/>
        <v>15263</v>
      </c>
      <c r="BH80" s="44" t="s">
        <v>141</v>
      </c>
      <c r="BI80" s="1">
        <f t="shared" si="26"/>
        <v>76478.083333333328</v>
      </c>
      <c r="BJ80">
        <v>65000</v>
      </c>
    </row>
    <row r="81" spans="1:62" x14ac:dyDescent="0.25">
      <c r="A81" s="8">
        <v>25965</v>
      </c>
      <c r="B81" s="1">
        <v>152757</v>
      </c>
      <c r="C81" s="1">
        <v>19377</v>
      </c>
      <c r="D81" s="1">
        <v>610</v>
      </c>
      <c r="E81" s="1">
        <v>128</v>
      </c>
      <c r="F81" s="1">
        <v>2304</v>
      </c>
      <c r="G81" s="1">
        <v>0</v>
      </c>
      <c r="H81" s="1">
        <v>31</v>
      </c>
      <c r="I81" s="10">
        <f t="shared" si="35"/>
        <v>175207</v>
      </c>
      <c r="K81" s="1">
        <v>168418</v>
      </c>
      <c r="L81" s="1">
        <v>22790</v>
      </c>
      <c r="M81" s="1">
        <v>508</v>
      </c>
      <c r="N81" s="1">
        <v>315</v>
      </c>
      <c r="O81" s="1">
        <v>2592</v>
      </c>
      <c r="P81" s="1">
        <v>0</v>
      </c>
      <c r="Q81" s="1">
        <v>0</v>
      </c>
      <c r="R81" s="10">
        <f t="shared" si="28"/>
        <v>194623</v>
      </c>
      <c r="T81" s="1">
        <v>426458</v>
      </c>
      <c r="U81" s="1">
        <v>39851</v>
      </c>
      <c r="V81" s="1">
        <v>2690</v>
      </c>
      <c r="W81" s="1">
        <v>220</v>
      </c>
      <c r="X81" s="1">
        <v>2406</v>
      </c>
      <c r="Y81" s="1">
        <v>0</v>
      </c>
      <c r="Z81" s="1">
        <v>0</v>
      </c>
      <c r="AA81" s="10">
        <f t="shared" si="29"/>
        <v>471625</v>
      </c>
      <c r="AC81" s="1">
        <v>270914</v>
      </c>
      <c r="AD81" s="1">
        <v>24610</v>
      </c>
      <c r="AE81" s="1">
        <v>804</v>
      </c>
      <c r="AF81" s="1">
        <v>92</v>
      </c>
      <c r="AG81" s="1">
        <v>1606</v>
      </c>
      <c r="AH81" s="1">
        <v>0</v>
      </c>
      <c r="AI81" s="1">
        <v>0</v>
      </c>
      <c r="AJ81" s="10">
        <f t="shared" si="30"/>
        <v>298026</v>
      </c>
      <c r="AL81" s="1">
        <v>166855</v>
      </c>
      <c r="AM81" s="1">
        <v>19288</v>
      </c>
      <c r="AN81" s="1">
        <v>494</v>
      </c>
      <c r="AO81" s="1">
        <v>232</v>
      </c>
      <c r="AP81" s="1">
        <v>1850</v>
      </c>
      <c r="AQ81" s="1">
        <v>0</v>
      </c>
      <c r="AR81" s="1">
        <v>0</v>
      </c>
      <c r="AS81" s="10">
        <f t="shared" si="31"/>
        <v>188719</v>
      </c>
      <c r="AU81" s="1">
        <f t="shared" si="43"/>
        <v>1185402</v>
      </c>
      <c r="AV81" s="1">
        <f t="shared" si="43"/>
        <v>125916</v>
      </c>
      <c r="AW81" s="1">
        <f t="shared" si="36"/>
        <v>5106</v>
      </c>
      <c r="AX81" s="1">
        <f t="shared" si="37"/>
        <v>987</v>
      </c>
      <c r="AY81" s="1">
        <f t="shared" si="38"/>
        <v>10758</v>
      </c>
      <c r="AZ81" s="1">
        <f t="shared" si="39"/>
        <v>0</v>
      </c>
      <c r="BA81" s="1">
        <f t="shared" si="40"/>
        <v>31</v>
      </c>
      <c r="BB81" s="10">
        <f t="shared" si="41"/>
        <v>1328200</v>
      </c>
      <c r="BC81" s="1">
        <f t="shared" si="42"/>
        <v>1328169</v>
      </c>
      <c r="BD81" s="1">
        <f t="shared" si="18"/>
        <v>83358</v>
      </c>
      <c r="BE81" s="86">
        <f t="shared" si="19"/>
        <v>25965</v>
      </c>
      <c r="BF81" s="1">
        <f t="shared" si="20"/>
        <v>12263</v>
      </c>
      <c r="BH81" s="44" t="s">
        <v>142</v>
      </c>
      <c r="BI81" s="1">
        <f t="shared" si="26"/>
        <v>77320.083333333328</v>
      </c>
      <c r="BJ81">
        <v>65000</v>
      </c>
    </row>
    <row r="82" spans="1:62" x14ac:dyDescent="0.25">
      <c r="A82" s="8">
        <v>25993</v>
      </c>
      <c r="B82" s="1">
        <v>153702</v>
      </c>
      <c r="C82" s="1">
        <v>19664</v>
      </c>
      <c r="D82" s="1">
        <v>598</v>
      </c>
      <c r="E82" s="1">
        <v>127</v>
      </c>
      <c r="F82" s="1">
        <v>2307</v>
      </c>
      <c r="G82" s="1">
        <v>0</v>
      </c>
      <c r="H82" s="1">
        <v>32</v>
      </c>
      <c r="I82" s="10">
        <f t="shared" si="35"/>
        <v>176430</v>
      </c>
      <c r="K82" s="1">
        <v>169142</v>
      </c>
      <c r="L82" s="1">
        <v>22981</v>
      </c>
      <c r="M82" s="1">
        <v>507</v>
      </c>
      <c r="N82" s="1">
        <v>317</v>
      </c>
      <c r="O82" s="1">
        <v>2593</v>
      </c>
      <c r="P82" s="1">
        <v>0</v>
      </c>
      <c r="Q82" s="1">
        <v>0</v>
      </c>
      <c r="R82" s="10">
        <f t="shared" si="28"/>
        <v>195540</v>
      </c>
      <c r="T82" s="1">
        <v>428451</v>
      </c>
      <c r="U82" s="1">
        <v>39949</v>
      </c>
      <c r="V82" s="1">
        <v>2665</v>
      </c>
      <c r="W82" s="1">
        <v>227</v>
      </c>
      <c r="X82" s="1">
        <v>2407</v>
      </c>
      <c r="Y82" s="1">
        <v>0</v>
      </c>
      <c r="Z82" s="1">
        <v>0</v>
      </c>
      <c r="AA82" s="10">
        <f t="shared" si="29"/>
        <v>473699</v>
      </c>
      <c r="AC82" s="1">
        <v>273267</v>
      </c>
      <c r="AD82" s="1">
        <v>24787</v>
      </c>
      <c r="AE82" s="1">
        <v>800</v>
      </c>
      <c r="AF82" s="1">
        <v>94</v>
      </c>
      <c r="AG82" s="1">
        <v>1606</v>
      </c>
      <c r="AH82" s="1">
        <v>0</v>
      </c>
      <c r="AI82" s="1">
        <v>0</v>
      </c>
      <c r="AJ82" s="10">
        <f t="shared" si="30"/>
        <v>300554</v>
      </c>
      <c r="AL82" s="1">
        <v>167713</v>
      </c>
      <c r="AM82" s="1">
        <v>19319</v>
      </c>
      <c r="AN82" s="1">
        <v>493</v>
      </c>
      <c r="AO82" s="1">
        <v>233</v>
      </c>
      <c r="AP82" s="1">
        <v>1846</v>
      </c>
      <c r="AQ82" s="1">
        <v>0</v>
      </c>
      <c r="AR82" s="1">
        <v>0</v>
      </c>
      <c r="AS82" s="10">
        <f t="shared" si="31"/>
        <v>189604</v>
      </c>
      <c r="AU82" s="1">
        <f t="shared" si="43"/>
        <v>1192275</v>
      </c>
      <c r="AV82" s="1">
        <f t="shared" si="43"/>
        <v>126700</v>
      </c>
      <c r="AW82" s="1">
        <f t="shared" si="36"/>
        <v>5063</v>
      </c>
      <c r="AX82" s="1">
        <f t="shared" si="37"/>
        <v>998</v>
      </c>
      <c r="AY82" s="1">
        <f t="shared" si="38"/>
        <v>10759</v>
      </c>
      <c r="AZ82" s="1">
        <f t="shared" si="39"/>
        <v>0</v>
      </c>
      <c r="BA82" s="1">
        <f t="shared" si="40"/>
        <v>32</v>
      </c>
      <c r="BB82" s="10">
        <f t="shared" si="41"/>
        <v>1335827</v>
      </c>
      <c r="BC82" s="1">
        <f t="shared" si="42"/>
        <v>1335795</v>
      </c>
      <c r="BD82" s="1">
        <f t="shared" si="18"/>
        <v>83561</v>
      </c>
      <c r="BE82" s="86">
        <f t="shared" si="19"/>
        <v>25993</v>
      </c>
      <c r="BF82" s="1">
        <f t="shared" si="20"/>
        <v>7627</v>
      </c>
      <c r="BH82" s="44" t="s">
        <v>143</v>
      </c>
      <c r="BI82" s="1">
        <f t="shared" si="26"/>
        <v>78197.333333333328</v>
      </c>
      <c r="BJ82">
        <v>65000</v>
      </c>
    </row>
    <row r="83" spans="1:62" x14ac:dyDescent="0.25">
      <c r="A83" s="8">
        <v>26024</v>
      </c>
      <c r="B83" s="1">
        <v>153996</v>
      </c>
      <c r="C83" s="1">
        <v>19665</v>
      </c>
      <c r="D83" s="1">
        <v>597</v>
      </c>
      <c r="E83" s="1">
        <v>127</v>
      </c>
      <c r="F83" s="1">
        <v>2302</v>
      </c>
      <c r="G83" s="1">
        <v>0</v>
      </c>
      <c r="H83" s="1">
        <v>32</v>
      </c>
      <c r="I83" s="10">
        <f t="shared" si="35"/>
        <v>176719</v>
      </c>
      <c r="K83" s="1">
        <v>168897</v>
      </c>
      <c r="L83" s="1">
        <v>23190</v>
      </c>
      <c r="M83" s="1">
        <v>511</v>
      </c>
      <c r="N83" s="1">
        <v>318</v>
      </c>
      <c r="O83" s="1">
        <v>2592</v>
      </c>
      <c r="P83" s="1">
        <v>0</v>
      </c>
      <c r="Q83" s="1">
        <v>0</v>
      </c>
      <c r="R83" s="10">
        <f t="shared" si="28"/>
        <v>195508</v>
      </c>
      <c r="T83" s="1">
        <v>428669</v>
      </c>
      <c r="U83" s="1">
        <v>40195</v>
      </c>
      <c r="V83" s="1">
        <v>2678</v>
      </c>
      <c r="W83" s="1">
        <v>228</v>
      </c>
      <c r="X83" s="1">
        <v>2404</v>
      </c>
      <c r="Y83" s="1">
        <v>0</v>
      </c>
      <c r="Z83" s="1">
        <v>0</v>
      </c>
      <c r="AA83" s="10">
        <f t="shared" si="29"/>
        <v>474174</v>
      </c>
      <c r="AC83" s="1">
        <v>273513</v>
      </c>
      <c r="AD83" s="1">
        <v>25100</v>
      </c>
      <c r="AE83" s="1">
        <v>804</v>
      </c>
      <c r="AF83" s="1">
        <v>95</v>
      </c>
      <c r="AG83" s="1">
        <v>1604</v>
      </c>
      <c r="AH83" s="1">
        <v>0</v>
      </c>
      <c r="AI83" s="1">
        <v>0</v>
      </c>
      <c r="AJ83" s="10">
        <f t="shared" si="30"/>
        <v>301116</v>
      </c>
      <c r="AL83" s="1">
        <v>165420</v>
      </c>
      <c r="AM83" s="1">
        <v>19489</v>
      </c>
      <c r="AN83" s="1">
        <v>496</v>
      </c>
      <c r="AO83" s="1">
        <v>237</v>
      </c>
      <c r="AP83" s="1">
        <v>1846</v>
      </c>
      <c r="AQ83" s="1">
        <v>0</v>
      </c>
      <c r="AR83" s="1">
        <v>0</v>
      </c>
      <c r="AS83" s="10">
        <f t="shared" si="31"/>
        <v>187488</v>
      </c>
      <c r="AU83" s="1">
        <f t="shared" si="43"/>
        <v>1190495</v>
      </c>
      <c r="AV83" s="1">
        <f t="shared" si="43"/>
        <v>127639</v>
      </c>
      <c r="AW83" s="1">
        <f t="shared" si="36"/>
        <v>5086</v>
      </c>
      <c r="AX83" s="1">
        <f t="shared" si="37"/>
        <v>1005</v>
      </c>
      <c r="AY83" s="1">
        <f t="shared" si="38"/>
        <v>10748</v>
      </c>
      <c r="AZ83" s="1">
        <f t="shared" si="39"/>
        <v>0</v>
      </c>
      <c r="BA83" s="1">
        <f t="shared" si="40"/>
        <v>32</v>
      </c>
      <c r="BB83" s="10">
        <f t="shared" si="41"/>
        <v>1335005</v>
      </c>
      <c r="BC83" s="1">
        <f t="shared" si="42"/>
        <v>1334973</v>
      </c>
      <c r="BD83" s="1">
        <f t="shared" si="18"/>
        <v>83693</v>
      </c>
      <c r="BE83" s="86">
        <f t="shared" si="19"/>
        <v>26024</v>
      </c>
      <c r="BF83" s="1">
        <f t="shared" si="20"/>
        <v>-822</v>
      </c>
      <c r="BH83" s="44" t="s">
        <v>144</v>
      </c>
      <c r="BI83" s="1">
        <f t="shared" si="26"/>
        <v>78958.083333333328</v>
      </c>
      <c r="BJ83">
        <v>65000</v>
      </c>
    </row>
    <row r="84" spans="1:62" x14ac:dyDescent="0.25">
      <c r="A84" s="8">
        <v>26054</v>
      </c>
      <c r="B84" s="1">
        <v>153822</v>
      </c>
      <c r="C84" s="1">
        <v>19799</v>
      </c>
      <c r="D84" s="1">
        <v>594</v>
      </c>
      <c r="E84" s="1">
        <v>126</v>
      </c>
      <c r="F84" s="1">
        <v>2517</v>
      </c>
      <c r="G84" s="1">
        <v>0</v>
      </c>
      <c r="H84" s="1">
        <v>33</v>
      </c>
      <c r="I84" s="10">
        <f t="shared" si="35"/>
        <v>176891</v>
      </c>
      <c r="K84" s="1">
        <v>168609</v>
      </c>
      <c r="L84" s="1">
        <v>23416</v>
      </c>
      <c r="M84" s="1">
        <v>512</v>
      </c>
      <c r="N84" s="1">
        <v>319</v>
      </c>
      <c r="O84" s="1">
        <v>2588</v>
      </c>
      <c r="P84" s="1">
        <v>0</v>
      </c>
      <c r="Q84" s="1">
        <v>0</v>
      </c>
      <c r="R84" s="10">
        <f t="shared" si="28"/>
        <v>195444</v>
      </c>
      <c r="T84" s="1">
        <v>427631</v>
      </c>
      <c r="U84" s="1">
        <v>40359</v>
      </c>
      <c r="V84" s="1">
        <v>2679</v>
      </c>
      <c r="W84" s="1">
        <v>228</v>
      </c>
      <c r="X84" s="1">
        <v>2404</v>
      </c>
      <c r="Y84" s="1">
        <v>0</v>
      </c>
      <c r="Z84" s="1">
        <v>0</v>
      </c>
      <c r="AA84" s="10">
        <f t="shared" si="29"/>
        <v>473301</v>
      </c>
      <c r="AC84" s="1">
        <v>272045</v>
      </c>
      <c r="AD84" s="1">
        <v>25260</v>
      </c>
      <c r="AE84" s="1">
        <v>811</v>
      </c>
      <c r="AF84" s="1">
        <v>100</v>
      </c>
      <c r="AG84" s="1">
        <v>1608</v>
      </c>
      <c r="AH84" s="1">
        <v>0</v>
      </c>
      <c r="AI84" s="1">
        <v>0</v>
      </c>
      <c r="AJ84" s="10">
        <f t="shared" si="30"/>
        <v>299824</v>
      </c>
      <c r="AL84" s="1">
        <v>158969</v>
      </c>
      <c r="AM84" s="1">
        <v>19570</v>
      </c>
      <c r="AN84" s="1">
        <v>500</v>
      </c>
      <c r="AO84" s="1">
        <v>239</v>
      </c>
      <c r="AP84" s="1">
        <v>1846</v>
      </c>
      <c r="AQ84" s="1">
        <v>0</v>
      </c>
      <c r="AR84" s="1">
        <v>0</v>
      </c>
      <c r="AS84" s="10">
        <f t="shared" si="31"/>
        <v>181124</v>
      </c>
      <c r="AU84" s="1">
        <f t="shared" si="43"/>
        <v>1181076</v>
      </c>
      <c r="AV84" s="1">
        <f t="shared" si="43"/>
        <v>128404</v>
      </c>
      <c r="AW84" s="1">
        <f t="shared" si="36"/>
        <v>5096</v>
      </c>
      <c r="AX84" s="1">
        <f t="shared" si="37"/>
        <v>1012</v>
      </c>
      <c r="AY84" s="1">
        <f t="shared" si="38"/>
        <v>10963</v>
      </c>
      <c r="AZ84" s="1">
        <f t="shared" si="39"/>
        <v>0</v>
      </c>
      <c r="BA84" s="1">
        <f t="shared" si="40"/>
        <v>33</v>
      </c>
      <c r="BB84" s="10">
        <f t="shared" si="41"/>
        <v>1326584</v>
      </c>
      <c r="BC84" s="1">
        <f t="shared" si="42"/>
        <v>1326551</v>
      </c>
      <c r="BD84" s="1">
        <f t="shared" si="18"/>
        <v>84325</v>
      </c>
      <c r="BE84" s="86">
        <f t="shared" si="19"/>
        <v>26054</v>
      </c>
      <c r="BF84" s="1">
        <f t="shared" si="20"/>
        <v>-8421</v>
      </c>
      <c r="BH84" s="44" t="s">
        <v>145</v>
      </c>
      <c r="BI84" s="1">
        <f t="shared" si="26"/>
        <v>79691.416666666672</v>
      </c>
      <c r="BJ84">
        <v>65000</v>
      </c>
    </row>
    <row r="85" spans="1:62" x14ac:dyDescent="0.25">
      <c r="A85" s="8">
        <v>26085</v>
      </c>
      <c r="B85" s="1">
        <v>152082</v>
      </c>
      <c r="C85" s="1">
        <v>19813</v>
      </c>
      <c r="D85" s="1">
        <v>594</v>
      </c>
      <c r="E85" s="1">
        <v>126</v>
      </c>
      <c r="F85" s="1">
        <v>2498</v>
      </c>
      <c r="G85" s="1">
        <v>0</v>
      </c>
      <c r="H85" s="1">
        <v>35</v>
      </c>
      <c r="I85" s="10">
        <f t="shared" si="35"/>
        <v>175148</v>
      </c>
      <c r="K85" s="1">
        <v>168540</v>
      </c>
      <c r="L85" s="1">
        <v>23377</v>
      </c>
      <c r="M85" s="1">
        <v>514</v>
      </c>
      <c r="N85" s="1">
        <v>321</v>
      </c>
      <c r="O85" s="1">
        <v>2587</v>
      </c>
      <c r="P85" s="1">
        <v>0</v>
      </c>
      <c r="Q85" s="1">
        <v>0</v>
      </c>
      <c r="R85" s="10">
        <f t="shared" si="28"/>
        <v>195339</v>
      </c>
      <c r="T85" s="1">
        <v>426465</v>
      </c>
      <c r="U85" s="1">
        <v>40550</v>
      </c>
      <c r="V85" s="1">
        <v>2695</v>
      </c>
      <c r="W85" s="1">
        <v>228</v>
      </c>
      <c r="X85" s="1">
        <v>2401</v>
      </c>
      <c r="Y85" s="1">
        <v>0</v>
      </c>
      <c r="Z85" s="1">
        <v>0</v>
      </c>
      <c r="AA85" s="10">
        <f t="shared" si="29"/>
        <v>472339</v>
      </c>
      <c r="AC85" s="1">
        <v>271541</v>
      </c>
      <c r="AD85" s="1">
        <v>25504</v>
      </c>
      <c r="AE85" s="1">
        <v>814</v>
      </c>
      <c r="AF85" s="1">
        <v>102</v>
      </c>
      <c r="AG85" s="1">
        <v>1611</v>
      </c>
      <c r="AH85" s="1">
        <v>0</v>
      </c>
      <c r="AI85" s="1">
        <v>0</v>
      </c>
      <c r="AJ85" s="10">
        <f t="shared" si="30"/>
        <v>299572</v>
      </c>
      <c r="AL85" s="1">
        <v>155712</v>
      </c>
      <c r="AM85" s="1">
        <v>19683</v>
      </c>
      <c r="AN85" s="1">
        <v>504</v>
      </c>
      <c r="AO85" s="1">
        <v>239</v>
      </c>
      <c r="AP85" s="1">
        <v>1845</v>
      </c>
      <c r="AQ85" s="1">
        <v>0</v>
      </c>
      <c r="AR85" s="1">
        <v>0</v>
      </c>
      <c r="AS85" s="10">
        <f t="shared" si="31"/>
        <v>177983</v>
      </c>
      <c r="AU85" s="1">
        <f t="shared" si="43"/>
        <v>1174340</v>
      </c>
      <c r="AV85" s="1">
        <f t="shared" si="43"/>
        <v>128927</v>
      </c>
      <c r="AW85" s="1">
        <f t="shared" si="36"/>
        <v>5121</v>
      </c>
      <c r="AX85" s="1">
        <f t="shared" si="37"/>
        <v>1016</v>
      </c>
      <c r="AY85" s="1">
        <f t="shared" si="38"/>
        <v>10942</v>
      </c>
      <c r="AZ85" s="1">
        <f t="shared" si="39"/>
        <v>0</v>
      </c>
      <c r="BA85" s="1">
        <f t="shared" si="40"/>
        <v>35</v>
      </c>
      <c r="BB85" s="10">
        <f t="shared" si="41"/>
        <v>1320381</v>
      </c>
      <c r="BC85" s="1">
        <f t="shared" si="42"/>
        <v>1320346</v>
      </c>
      <c r="BD85" s="1">
        <f t="shared" ref="BD85:BD148" si="44">BB85-BB73</f>
        <v>83834</v>
      </c>
      <c r="BE85" s="86">
        <f t="shared" ref="BE85:BE148" si="45">A85</f>
        <v>26085</v>
      </c>
      <c r="BF85" s="1">
        <f t="shared" si="20"/>
        <v>-6203</v>
      </c>
      <c r="BH85" s="44" t="s">
        <v>146</v>
      </c>
      <c r="BI85" s="1">
        <f t="shared" si="26"/>
        <v>80350.416666666672</v>
      </c>
      <c r="BJ85">
        <v>65000</v>
      </c>
    </row>
    <row r="86" spans="1:62" x14ac:dyDescent="0.25">
      <c r="A86" s="8">
        <v>26115</v>
      </c>
      <c r="B86" s="1">
        <v>152013</v>
      </c>
      <c r="C86" s="1">
        <v>19772</v>
      </c>
      <c r="D86" s="1">
        <v>597</v>
      </c>
      <c r="E86" s="1">
        <v>132</v>
      </c>
      <c r="F86" s="1">
        <v>2490</v>
      </c>
      <c r="G86" s="1">
        <v>0</v>
      </c>
      <c r="H86" s="1">
        <v>36</v>
      </c>
      <c r="I86" s="10">
        <f t="shared" si="35"/>
        <v>175040</v>
      </c>
      <c r="K86" s="1">
        <v>169029</v>
      </c>
      <c r="L86" s="1">
        <v>23370</v>
      </c>
      <c r="M86" s="1">
        <v>514</v>
      </c>
      <c r="N86" s="1">
        <v>321</v>
      </c>
      <c r="O86" s="1">
        <v>2576</v>
      </c>
      <c r="P86" s="1">
        <v>0</v>
      </c>
      <c r="Q86" s="1">
        <v>0</v>
      </c>
      <c r="R86" s="10">
        <f t="shared" si="28"/>
        <v>195810</v>
      </c>
      <c r="T86" s="1">
        <v>427036</v>
      </c>
      <c r="U86" s="1">
        <v>40675</v>
      </c>
      <c r="V86" s="1">
        <v>2695</v>
      </c>
      <c r="W86" s="1">
        <v>229</v>
      </c>
      <c r="X86" s="1">
        <v>2396</v>
      </c>
      <c r="Y86" s="1">
        <v>0</v>
      </c>
      <c r="Z86" s="1">
        <v>0</v>
      </c>
      <c r="AA86" s="10">
        <f t="shared" si="29"/>
        <v>473031</v>
      </c>
      <c r="AC86" s="1">
        <v>272759</v>
      </c>
      <c r="AD86" s="1">
        <v>25747</v>
      </c>
      <c r="AE86" s="1">
        <v>823</v>
      </c>
      <c r="AF86" s="1">
        <v>102</v>
      </c>
      <c r="AG86" s="1">
        <v>1611</v>
      </c>
      <c r="AH86" s="1">
        <v>0</v>
      </c>
      <c r="AI86" s="1">
        <v>0</v>
      </c>
      <c r="AJ86" s="10">
        <f t="shared" si="30"/>
        <v>301042</v>
      </c>
      <c r="AL86" s="1">
        <v>155034</v>
      </c>
      <c r="AM86" s="1">
        <v>19825</v>
      </c>
      <c r="AN86" s="1">
        <v>504</v>
      </c>
      <c r="AO86" s="1">
        <v>241</v>
      </c>
      <c r="AP86" s="1">
        <v>1835</v>
      </c>
      <c r="AQ86" s="1">
        <v>0</v>
      </c>
      <c r="AR86" s="1">
        <v>0</v>
      </c>
      <c r="AS86" s="10">
        <f t="shared" si="31"/>
        <v>177439</v>
      </c>
      <c r="AU86" s="1">
        <f t="shared" si="43"/>
        <v>1175871</v>
      </c>
      <c r="AV86" s="1">
        <f t="shared" si="43"/>
        <v>129389</v>
      </c>
      <c r="AW86" s="1">
        <f t="shared" si="36"/>
        <v>5133</v>
      </c>
      <c r="AX86" s="1">
        <f t="shared" si="37"/>
        <v>1025</v>
      </c>
      <c r="AY86" s="1">
        <f t="shared" si="38"/>
        <v>10908</v>
      </c>
      <c r="AZ86" s="1">
        <f t="shared" si="39"/>
        <v>0</v>
      </c>
      <c r="BA86" s="1">
        <f t="shared" si="40"/>
        <v>36</v>
      </c>
      <c r="BB86" s="10">
        <f t="shared" si="41"/>
        <v>1322362</v>
      </c>
      <c r="BC86" s="1">
        <f t="shared" si="42"/>
        <v>1322326</v>
      </c>
      <c r="BD86" s="1">
        <f t="shared" si="44"/>
        <v>85253</v>
      </c>
      <c r="BE86" s="86">
        <f t="shared" si="45"/>
        <v>26115</v>
      </c>
      <c r="BF86" s="1">
        <f t="shared" ref="BF86:BF149" si="46">BB86-BB85</f>
        <v>1981</v>
      </c>
      <c r="BH86" s="44" t="s">
        <v>147</v>
      </c>
      <c r="BI86" s="1">
        <f t="shared" si="26"/>
        <v>81082.75</v>
      </c>
      <c r="BJ86">
        <v>65000</v>
      </c>
    </row>
    <row r="87" spans="1:62" x14ac:dyDescent="0.25">
      <c r="A87" s="8">
        <v>26146</v>
      </c>
      <c r="B87" s="1">
        <v>152772</v>
      </c>
      <c r="C87" s="1">
        <v>19910</v>
      </c>
      <c r="D87" s="1">
        <v>595</v>
      </c>
      <c r="E87" s="1">
        <v>134</v>
      </c>
      <c r="F87" s="1">
        <v>2486</v>
      </c>
      <c r="G87" s="1">
        <v>0</v>
      </c>
      <c r="H87" s="1">
        <v>36</v>
      </c>
      <c r="I87" s="10">
        <f t="shared" si="35"/>
        <v>175933</v>
      </c>
      <c r="K87" s="1">
        <v>169856</v>
      </c>
      <c r="L87" s="1">
        <v>23343</v>
      </c>
      <c r="M87" s="1">
        <v>516</v>
      </c>
      <c r="N87" s="1">
        <v>322</v>
      </c>
      <c r="O87" s="1">
        <v>2578</v>
      </c>
      <c r="P87" s="1">
        <v>0</v>
      </c>
      <c r="Q87" s="1">
        <v>0</v>
      </c>
      <c r="R87" s="10">
        <f t="shared" si="28"/>
        <v>196615</v>
      </c>
      <c r="T87" s="1">
        <v>429406</v>
      </c>
      <c r="U87" s="1">
        <v>40904</v>
      </c>
      <c r="V87" s="1">
        <v>2698</v>
      </c>
      <c r="W87" s="1">
        <v>231</v>
      </c>
      <c r="X87" s="1">
        <v>2393</v>
      </c>
      <c r="Y87" s="1">
        <v>0</v>
      </c>
      <c r="Z87" s="1">
        <v>0</v>
      </c>
      <c r="AA87" s="10">
        <f t="shared" si="29"/>
        <v>475632</v>
      </c>
      <c r="AC87" s="1">
        <v>274696</v>
      </c>
      <c r="AD87" s="1">
        <v>25968</v>
      </c>
      <c r="AE87" s="1">
        <v>826</v>
      </c>
      <c r="AF87" s="1">
        <v>101</v>
      </c>
      <c r="AG87" s="1">
        <v>1611</v>
      </c>
      <c r="AH87" s="1">
        <v>0</v>
      </c>
      <c r="AI87" s="1">
        <v>0</v>
      </c>
      <c r="AJ87" s="10">
        <f t="shared" si="30"/>
        <v>303202</v>
      </c>
      <c r="AL87" s="1">
        <v>155850</v>
      </c>
      <c r="AM87" s="1">
        <v>20035</v>
      </c>
      <c r="AN87" s="1">
        <v>498</v>
      </c>
      <c r="AO87" s="1">
        <v>234</v>
      </c>
      <c r="AP87" s="1">
        <v>1835</v>
      </c>
      <c r="AQ87" s="1">
        <v>0</v>
      </c>
      <c r="AR87" s="1">
        <v>0</v>
      </c>
      <c r="AS87" s="10">
        <f t="shared" si="31"/>
        <v>178452</v>
      </c>
      <c r="AU87" s="1">
        <f t="shared" si="43"/>
        <v>1182580</v>
      </c>
      <c r="AV87" s="1">
        <f t="shared" si="43"/>
        <v>130160</v>
      </c>
      <c r="AW87" s="1">
        <f t="shared" si="36"/>
        <v>5133</v>
      </c>
      <c r="AX87" s="1">
        <f t="shared" si="37"/>
        <v>1022</v>
      </c>
      <c r="AY87" s="1">
        <f t="shared" si="38"/>
        <v>10903</v>
      </c>
      <c r="AZ87" s="1">
        <f t="shared" si="39"/>
        <v>0</v>
      </c>
      <c r="BA87" s="1">
        <f t="shared" si="40"/>
        <v>36</v>
      </c>
      <c r="BB87" s="10">
        <f t="shared" si="41"/>
        <v>1329834</v>
      </c>
      <c r="BC87" s="1">
        <f t="shared" si="42"/>
        <v>1329798</v>
      </c>
      <c r="BD87" s="1">
        <f t="shared" si="44"/>
        <v>87617</v>
      </c>
      <c r="BE87" s="86">
        <f t="shared" si="45"/>
        <v>26146</v>
      </c>
      <c r="BF87" s="1">
        <f t="shared" si="46"/>
        <v>7472</v>
      </c>
      <c r="BH87" s="44" t="s">
        <v>148</v>
      </c>
      <c r="BI87" s="1">
        <f t="shared" si="26"/>
        <v>82019.583333333328</v>
      </c>
      <c r="BJ87">
        <v>65000</v>
      </c>
    </row>
    <row r="88" spans="1:62" x14ac:dyDescent="0.25">
      <c r="A88" s="8">
        <v>26177</v>
      </c>
      <c r="B88" s="1">
        <v>154444</v>
      </c>
      <c r="C88" s="1">
        <v>20043</v>
      </c>
      <c r="D88" s="1">
        <v>593</v>
      </c>
      <c r="E88" s="1">
        <v>133</v>
      </c>
      <c r="F88" s="1">
        <v>2491</v>
      </c>
      <c r="G88" s="1">
        <v>0</v>
      </c>
      <c r="H88" s="1">
        <v>35</v>
      </c>
      <c r="I88" s="10">
        <f t="shared" si="35"/>
        <v>177739</v>
      </c>
      <c r="K88" s="1">
        <v>170957</v>
      </c>
      <c r="L88" s="1">
        <v>23314</v>
      </c>
      <c r="M88" s="1">
        <v>516</v>
      </c>
      <c r="N88" s="1">
        <v>323</v>
      </c>
      <c r="O88" s="1">
        <v>2581</v>
      </c>
      <c r="P88" s="1">
        <v>0</v>
      </c>
      <c r="Q88" s="1">
        <v>0</v>
      </c>
      <c r="R88" s="10">
        <f t="shared" si="28"/>
        <v>197691</v>
      </c>
      <c r="T88" s="1">
        <v>432043</v>
      </c>
      <c r="U88" s="1">
        <v>41151</v>
      </c>
      <c r="V88" s="1">
        <v>2694</v>
      </c>
      <c r="W88" s="1">
        <v>231</v>
      </c>
      <c r="X88" s="1">
        <v>2395</v>
      </c>
      <c r="Y88" s="1">
        <v>0</v>
      </c>
      <c r="Z88" s="1">
        <v>0</v>
      </c>
      <c r="AA88" s="10">
        <f t="shared" si="29"/>
        <v>478514</v>
      </c>
      <c r="AC88" s="1">
        <v>277014</v>
      </c>
      <c r="AD88" s="1">
        <v>26127</v>
      </c>
      <c r="AE88" s="1">
        <v>831</v>
      </c>
      <c r="AF88" s="1">
        <v>102</v>
      </c>
      <c r="AG88" s="1">
        <v>1618</v>
      </c>
      <c r="AH88" s="1">
        <v>0</v>
      </c>
      <c r="AI88" s="1">
        <v>0</v>
      </c>
      <c r="AJ88" s="10">
        <f t="shared" si="30"/>
        <v>305692</v>
      </c>
      <c r="AL88" s="1">
        <v>157827</v>
      </c>
      <c r="AM88" s="1">
        <v>20217</v>
      </c>
      <c r="AN88" s="1">
        <v>502</v>
      </c>
      <c r="AO88" s="1">
        <v>237</v>
      </c>
      <c r="AP88" s="1">
        <v>1835</v>
      </c>
      <c r="AQ88" s="1">
        <v>0</v>
      </c>
      <c r="AR88" s="1">
        <v>0</v>
      </c>
      <c r="AS88" s="10">
        <f t="shared" si="31"/>
        <v>180618</v>
      </c>
      <c r="AU88" s="1">
        <f t="shared" ref="AU88:AV97" si="47">B88+K88+T88+AC88+AL88</f>
        <v>1192285</v>
      </c>
      <c r="AV88" s="1">
        <f t="shared" si="47"/>
        <v>130852</v>
      </c>
      <c r="AW88" s="1">
        <f t="shared" si="36"/>
        <v>5136</v>
      </c>
      <c r="AX88" s="1">
        <f t="shared" si="37"/>
        <v>1026</v>
      </c>
      <c r="AY88" s="1">
        <f t="shared" si="38"/>
        <v>10920</v>
      </c>
      <c r="AZ88" s="1">
        <f t="shared" si="39"/>
        <v>0</v>
      </c>
      <c r="BA88" s="1">
        <f t="shared" si="40"/>
        <v>35</v>
      </c>
      <c r="BB88" s="10">
        <f t="shared" si="41"/>
        <v>1340254</v>
      </c>
      <c r="BC88" s="1">
        <f t="shared" si="42"/>
        <v>1340219</v>
      </c>
      <c r="BD88" s="1">
        <f t="shared" si="44"/>
        <v>89025</v>
      </c>
      <c r="BE88" s="86">
        <f t="shared" si="45"/>
        <v>26177</v>
      </c>
      <c r="BF88" s="1">
        <f t="shared" si="46"/>
        <v>10420</v>
      </c>
      <c r="BH88" s="44" t="s">
        <v>149</v>
      </c>
      <c r="BI88" s="1">
        <f t="shared" si="26"/>
        <v>83043.25</v>
      </c>
      <c r="BJ88">
        <v>65000</v>
      </c>
    </row>
    <row r="89" spans="1:62" x14ac:dyDescent="0.25">
      <c r="A89" s="8">
        <v>26207</v>
      </c>
      <c r="B89" s="1">
        <v>156689</v>
      </c>
      <c r="C89" s="1">
        <v>20247</v>
      </c>
      <c r="D89" s="1">
        <v>592</v>
      </c>
      <c r="E89" s="1">
        <v>133</v>
      </c>
      <c r="F89" s="1">
        <v>2492</v>
      </c>
      <c r="G89" s="1">
        <v>0</v>
      </c>
      <c r="H89" s="1">
        <v>35</v>
      </c>
      <c r="I89" s="10">
        <f t="shared" si="35"/>
        <v>180188</v>
      </c>
      <c r="K89" s="1">
        <v>172050</v>
      </c>
      <c r="L89" s="1">
        <v>23436</v>
      </c>
      <c r="M89" s="1">
        <v>520</v>
      </c>
      <c r="N89" s="1">
        <v>327</v>
      </c>
      <c r="O89" s="1">
        <v>2584</v>
      </c>
      <c r="P89" s="1">
        <v>0</v>
      </c>
      <c r="Q89" s="1">
        <v>0</v>
      </c>
      <c r="R89" s="10">
        <f t="shared" si="28"/>
        <v>198917</v>
      </c>
      <c r="T89" s="1">
        <v>435027</v>
      </c>
      <c r="U89" s="1">
        <v>41415</v>
      </c>
      <c r="V89" s="1">
        <v>2683</v>
      </c>
      <c r="W89" s="1">
        <v>232</v>
      </c>
      <c r="X89" s="1">
        <v>2393</v>
      </c>
      <c r="Y89" s="1">
        <v>0</v>
      </c>
      <c r="Z89" s="1">
        <v>0</v>
      </c>
      <c r="AA89" s="10">
        <f t="shared" si="29"/>
        <v>481750</v>
      </c>
      <c r="AC89" s="1">
        <v>279840</v>
      </c>
      <c r="AD89" s="1">
        <v>26398</v>
      </c>
      <c r="AE89" s="1">
        <v>833</v>
      </c>
      <c r="AF89" s="1">
        <v>104</v>
      </c>
      <c r="AG89" s="1">
        <v>1618</v>
      </c>
      <c r="AH89" s="1">
        <v>0</v>
      </c>
      <c r="AI89" s="1">
        <v>0</v>
      </c>
      <c r="AJ89" s="10">
        <f t="shared" si="30"/>
        <v>308793</v>
      </c>
      <c r="AL89" s="1">
        <v>162000</v>
      </c>
      <c r="AM89" s="1">
        <v>20448</v>
      </c>
      <c r="AN89" s="1">
        <v>504</v>
      </c>
      <c r="AO89" s="1">
        <v>238</v>
      </c>
      <c r="AP89" s="1">
        <v>1835</v>
      </c>
      <c r="AQ89" s="1">
        <v>0</v>
      </c>
      <c r="AR89" s="1">
        <v>0</v>
      </c>
      <c r="AS89" s="10">
        <f t="shared" si="31"/>
        <v>185025</v>
      </c>
      <c r="AU89" s="1">
        <f t="shared" si="47"/>
        <v>1205606</v>
      </c>
      <c r="AV89" s="1">
        <f t="shared" si="47"/>
        <v>131944</v>
      </c>
      <c r="AW89" s="1">
        <f t="shared" si="36"/>
        <v>5132</v>
      </c>
      <c r="AX89" s="1">
        <f t="shared" si="37"/>
        <v>1034</v>
      </c>
      <c r="AY89" s="1">
        <f t="shared" si="38"/>
        <v>10922</v>
      </c>
      <c r="AZ89" s="1">
        <f t="shared" si="39"/>
        <v>0</v>
      </c>
      <c r="BA89" s="1">
        <f t="shared" si="40"/>
        <v>35</v>
      </c>
      <c r="BB89" s="10">
        <f t="shared" si="41"/>
        <v>1354673</v>
      </c>
      <c r="BC89" s="1">
        <f t="shared" si="42"/>
        <v>1354638</v>
      </c>
      <c r="BD89" s="1">
        <f t="shared" si="44"/>
        <v>91617</v>
      </c>
      <c r="BE89" s="86">
        <f t="shared" si="45"/>
        <v>26207</v>
      </c>
      <c r="BF89" s="1">
        <f t="shared" si="46"/>
        <v>14419</v>
      </c>
      <c r="BH89" s="44" t="s">
        <v>150</v>
      </c>
      <c r="BI89" s="1">
        <f t="shared" si="26"/>
        <v>84292.75</v>
      </c>
      <c r="BJ89">
        <v>65000</v>
      </c>
    </row>
    <row r="90" spans="1:62" x14ac:dyDescent="0.25">
      <c r="A90" s="8">
        <v>26238</v>
      </c>
      <c r="B90" s="1">
        <v>160242</v>
      </c>
      <c r="C90" s="1">
        <v>20507</v>
      </c>
      <c r="D90" s="1">
        <v>600</v>
      </c>
      <c r="E90" s="1">
        <v>134</v>
      </c>
      <c r="F90" s="1">
        <v>2485</v>
      </c>
      <c r="G90" s="1">
        <v>0</v>
      </c>
      <c r="H90" s="1">
        <v>38</v>
      </c>
      <c r="I90" s="10">
        <f t="shared" si="35"/>
        <v>184006</v>
      </c>
      <c r="K90" s="1">
        <v>173704</v>
      </c>
      <c r="L90" s="1">
        <v>23572</v>
      </c>
      <c r="M90" s="1">
        <v>516</v>
      </c>
      <c r="N90" s="1">
        <v>331</v>
      </c>
      <c r="O90" s="1">
        <v>2590</v>
      </c>
      <c r="P90" s="1">
        <v>0</v>
      </c>
      <c r="Q90" s="1">
        <v>0</v>
      </c>
      <c r="R90" s="10">
        <f t="shared" si="28"/>
        <v>200713</v>
      </c>
      <c r="T90" s="1">
        <v>439492</v>
      </c>
      <c r="U90" s="1">
        <v>41764</v>
      </c>
      <c r="V90" s="1">
        <v>2694</v>
      </c>
      <c r="W90" s="1">
        <v>233</v>
      </c>
      <c r="X90" s="1">
        <v>2380</v>
      </c>
      <c r="Y90" s="1">
        <v>0</v>
      </c>
      <c r="Z90" s="1">
        <v>0</v>
      </c>
      <c r="AA90" s="10">
        <f t="shared" si="29"/>
        <v>486563</v>
      </c>
      <c r="AC90" s="1">
        <v>283975</v>
      </c>
      <c r="AD90" s="1">
        <v>26667</v>
      </c>
      <c r="AE90" s="1">
        <v>834</v>
      </c>
      <c r="AF90" s="1">
        <v>103</v>
      </c>
      <c r="AG90" s="1">
        <v>1618</v>
      </c>
      <c r="AH90" s="1">
        <v>0</v>
      </c>
      <c r="AI90" s="1">
        <v>0</v>
      </c>
      <c r="AJ90" s="10">
        <f t="shared" si="30"/>
        <v>313197</v>
      </c>
      <c r="AL90" s="1">
        <v>169591</v>
      </c>
      <c r="AM90" s="1">
        <v>20597</v>
      </c>
      <c r="AN90" s="1">
        <v>505</v>
      </c>
      <c r="AO90" s="1">
        <v>238</v>
      </c>
      <c r="AP90" s="1">
        <v>1835</v>
      </c>
      <c r="AQ90" s="1">
        <v>0</v>
      </c>
      <c r="AR90" s="1">
        <v>0</v>
      </c>
      <c r="AS90" s="10">
        <f t="shared" si="31"/>
        <v>192766</v>
      </c>
      <c r="AU90" s="1">
        <f t="shared" si="47"/>
        <v>1227004</v>
      </c>
      <c r="AV90" s="1">
        <f t="shared" si="47"/>
        <v>133107</v>
      </c>
      <c r="AW90" s="1">
        <f t="shared" si="36"/>
        <v>5149</v>
      </c>
      <c r="AX90" s="1">
        <f t="shared" si="37"/>
        <v>1039</v>
      </c>
      <c r="AY90" s="1">
        <f t="shared" si="38"/>
        <v>10908</v>
      </c>
      <c r="AZ90" s="1">
        <f t="shared" si="39"/>
        <v>0</v>
      </c>
      <c r="BA90" s="1">
        <f t="shared" si="40"/>
        <v>38</v>
      </c>
      <c r="BB90" s="10">
        <f t="shared" si="41"/>
        <v>1377245</v>
      </c>
      <c r="BC90" s="1">
        <f t="shared" si="42"/>
        <v>1377207</v>
      </c>
      <c r="BD90" s="1">
        <f t="shared" si="44"/>
        <v>95095</v>
      </c>
      <c r="BE90" s="86">
        <f t="shared" si="45"/>
        <v>26238</v>
      </c>
      <c r="BF90" s="1">
        <f t="shared" si="46"/>
        <v>22572</v>
      </c>
      <c r="BH90" s="44" t="s">
        <v>151</v>
      </c>
      <c r="BI90" s="1">
        <f t="shared" si="26"/>
        <v>85750.583333333328</v>
      </c>
      <c r="BJ90">
        <v>65000</v>
      </c>
    </row>
    <row r="91" spans="1:62" x14ac:dyDescent="0.25">
      <c r="A91" s="8">
        <v>26268</v>
      </c>
      <c r="B91" s="1">
        <v>163831</v>
      </c>
      <c r="C91" s="1">
        <v>20782</v>
      </c>
      <c r="D91" s="1">
        <v>597</v>
      </c>
      <c r="E91" s="1">
        <v>135</v>
      </c>
      <c r="F91" s="1">
        <v>2483</v>
      </c>
      <c r="G91" s="1">
        <v>0</v>
      </c>
      <c r="H91" s="1">
        <v>37</v>
      </c>
      <c r="I91" s="10">
        <f t="shared" si="35"/>
        <v>187865</v>
      </c>
      <c r="K91" s="1">
        <v>175516</v>
      </c>
      <c r="L91" s="1">
        <v>23724</v>
      </c>
      <c r="M91" s="1">
        <v>518</v>
      </c>
      <c r="N91" s="1">
        <v>333</v>
      </c>
      <c r="O91" s="1">
        <v>2584</v>
      </c>
      <c r="P91" s="1">
        <v>0</v>
      </c>
      <c r="Q91" s="1">
        <v>0</v>
      </c>
      <c r="R91" s="10">
        <f t="shared" si="28"/>
        <v>202675</v>
      </c>
      <c r="T91" s="1">
        <v>443419</v>
      </c>
      <c r="U91" s="1">
        <v>41955</v>
      </c>
      <c r="V91" s="1">
        <v>2682</v>
      </c>
      <c r="W91" s="1">
        <v>235</v>
      </c>
      <c r="X91" s="1">
        <v>2379</v>
      </c>
      <c r="Y91" s="1">
        <v>0</v>
      </c>
      <c r="Z91" s="1">
        <v>0</v>
      </c>
      <c r="AA91" s="10">
        <f t="shared" si="29"/>
        <v>490670</v>
      </c>
      <c r="AC91" s="1">
        <v>287940</v>
      </c>
      <c r="AD91" s="1">
        <v>26927</v>
      </c>
      <c r="AE91" s="1">
        <v>839</v>
      </c>
      <c r="AF91" s="1">
        <v>104</v>
      </c>
      <c r="AG91" s="1">
        <v>1618</v>
      </c>
      <c r="AH91" s="1">
        <v>0</v>
      </c>
      <c r="AI91" s="1">
        <v>0</v>
      </c>
      <c r="AJ91" s="10">
        <f t="shared" si="30"/>
        <v>317428</v>
      </c>
      <c r="AL91" s="1">
        <v>176646</v>
      </c>
      <c r="AM91" s="1">
        <v>20835</v>
      </c>
      <c r="AN91" s="1">
        <v>499</v>
      </c>
      <c r="AO91" s="1">
        <v>241</v>
      </c>
      <c r="AP91" s="1">
        <v>1832</v>
      </c>
      <c r="AQ91" s="1">
        <v>0</v>
      </c>
      <c r="AR91" s="1">
        <v>0</v>
      </c>
      <c r="AS91" s="10">
        <f t="shared" si="31"/>
        <v>200053</v>
      </c>
      <c r="AU91" s="1">
        <f t="shared" si="47"/>
        <v>1247352</v>
      </c>
      <c r="AV91" s="1">
        <f t="shared" si="47"/>
        <v>134223</v>
      </c>
      <c r="AW91" s="1">
        <f t="shared" si="36"/>
        <v>5135</v>
      </c>
      <c r="AX91" s="1">
        <f t="shared" si="37"/>
        <v>1048</v>
      </c>
      <c r="AY91" s="1">
        <f t="shared" si="38"/>
        <v>10896</v>
      </c>
      <c r="AZ91" s="1">
        <f t="shared" si="39"/>
        <v>0</v>
      </c>
      <c r="BA91" s="1">
        <f t="shared" si="40"/>
        <v>37</v>
      </c>
      <c r="BB91" s="10">
        <f t="shared" si="41"/>
        <v>1398691</v>
      </c>
      <c r="BC91" s="1">
        <f t="shared" si="42"/>
        <v>1398654</v>
      </c>
      <c r="BD91" s="1">
        <f t="shared" si="44"/>
        <v>98017</v>
      </c>
      <c r="BE91" s="86">
        <f t="shared" si="45"/>
        <v>26268</v>
      </c>
      <c r="BF91" s="1">
        <f t="shared" si="46"/>
        <v>21446</v>
      </c>
      <c r="BH91" s="44" t="s">
        <v>152</v>
      </c>
      <c r="BI91" s="1">
        <f t="shared" si="26"/>
        <v>87291.75</v>
      </c>
      <c r="BJ91">
        <v>65000</v>
      </c>
    </row>
    <row r="92" spans="1:62" x14ac:dyDescent="0.25">
      <c r="A92" s="8">
        <v>26299</v>
      </c>
      <c r="B92" s="1">
        <v>166288</v>
      </c>
      <c r="C92" s="1">
        <v>20999</v>
      </c>
      <c r="D92" s="1">
        <v>602</v>
      </c>
      <c r="E92" s="1">
        <v>135</v>
      </c>
      <c r="F92" s="1">
        <v>2478</v>
      </c>
      <c r="G92" s="1">
        <v>0</v>
      </c>
      <c r="H92" s="1">
        <v>37</v>
      </c>
      <c r="I92" s="10">
        <f t="shared" si="35"/>
        <v>190539</v>
      </c>
      <c r="K92" s="1">
        <v>177228</v>
      </c>
      <c r="L92" s="1">
        <v>23859</v>
      </c>
      <c r="M92" s="1">
        <v>517</v>
      </c>
      <c r="N92" s="1">
        <v>333</v>
      </c>
      <c r="O92" s="1">
        <v>2580</v>
      </c>
      <c r="P92" s="1">
        <v>0</v>
      </c>
      <c r="Q92" s="1">
        <v>0</v>
      </c>
      <c r="R92" s="10">
        <f t="shared" si="28"/>
        <v>204517</v>
      </c>
      <c r="T92" s="1">
        <v>447002</v>
      </c>
      <c r="U92" s="1">
        <v>42075</v>
      </c>
      <c r="V92" s="1">
        <v>2670</v>
      </c>
      <c r="W92" s="1">
        <v>235</v>
      </c>
      <c r="X92" s="1">
        <v>2377</v>
      </c>
      <c r="Y92" s="1">
        <v>0</v>
      </c>
      <c r="Z92" s="1">
        <v>0</v>
      </c>
      <c r="AA92" s="10">
        <f t="shared" si="29"/>
        <v>494359</v>
      </c>
      <c r="AC92" s="1">
        <v>291467</v>
      </c>
      <c r="AD92" s="1">
        <v>27083</v>
      </c>
      <c r="AE92" s="1">
        <v>843</v>
      </c>
      <c r="AF92" s="1">
        <v>104</v>
      </c>
      <c r="AG92" s="1">
        <v>1614</v>
      </c>
      <c r="AH92" s="1">
        <v>0</v>
      </c>
      <c r="AI92" s="1">
        <v>0</v>
      </c>
      <c r="AJ92" s="10">
        <f t="shared" si="30"/>
        <v>321111</v>
      </c>
      <c r="AL92" s="1">
        <v>181066</v>
      </c>
      <c r="AM92" s="1">
        <v>21034</v>
      </c>
      <c r="AN92" s="1">
        <v>496</v>
      </c>
      <c r="AO92" s="1">
        <v>241</v>
      </c>
      <c r="AP92" s="1">
        <v>1836</v>
      </c>
      <c r="AQ92" s="1">
        <v>0</v>
      </c>
      <c r="AR92" s="1">
        <v>0</v>
      </c>
      <c r="AS92" s="10">
        <f t="shared" si="31"/>
        <v>204673</v>
      </c>
      <c r="AU92" s="1">
        <f t="shared" si="47"/>
        <v>1263051</v>
      </c>
      <c r="AV92" s="1">
        <f t="shared" si="47"/>
        <v>135050</v>
      </c>
      <c r="AW92" s="1">
        <f t="shared" si="36"/>
        <v>5128</v>
      </c>
      <c r="AX92" s="1">
        <f t="shared" si="37"/>
        <v>1048</v>
      </c>
      <c r="AY92" s="1">
        <f t="shared" si="38"/>
        <v>10885</v>
      </c>
      <c r="AZ92" s="1">
        <f t="shared" si="39"/>
        <v>0</v>
      </c>
      <c r="BA92" s="1">
        <f t="shared" si="40"/>
        <v>37</v>
      </c>
      <c r="BB92" s="10">
        <f t="shared" si="41"/>
        <v>1415199</v>
      </c>
      <c r="BC92" s="1">
        <f t="shared" si="42"/>
        <v>1415162</v>
      </c>
      <c r="BD92" s="1">
        <f t="shared" si="44"/>
        <v>99262</v>
      </c>
      <c r="BE92" s="86">
        <f t="shared" si="45"/>
        <v>26299</v>
      </c>
      <c r="BF92" s="1">
        <f t="shared" si="46"/>
        <v>16508</v>
      </c>
      <c r="BH92" s="44" t="s">
        <v>153</v>
      </c>
      <c r="BI92" s="1">
        <f t="shared" si="26"/>
        <v>88721.416666666672</v>
      </c>
      <c r="BJ92">
        <v>65000</v>
      </c>
    </row>
    <row r="93" spans="1:62" x14ac:dyDescent="0.25">
      <c r="A93" s="8">
        <v>26330</v>
      </c>
      <c r="B93" s="1">
        <v>168712</v>
      </c>
      <c r="C93" s="1">
        <v>21220</v>
      </c>
      <c r="D93" s="1">
        <v>606</v>
      </c>
      <c r="E93" s="1">
        <v>137</v>
      </c>
      <c r="F93" s="1">
        <v>2479</v>
      </c>
      <c r="G93" s="1">
        <v>0</v>
      </c>
      <c r="H93" s="1">
        <v>36</v>
      </c>
      <c r="I93" s="10">
        <f t="shared" si="35"/>
        <v>193190</v>
      </c>
      <c r="K93" s="1">
        <v>178957</v>
      </c>
      <c r="L93" s="1">
        <v>23924</v>
      </c>
      <c r="M93" s="1">
        <v>516</v>
      </c>
      <c r="N93" s="1">
        <v>333</v>
      </c>
      <c r="O93" s="1">
        <v>2578</v>
      </c>
      <c r="P93" s="1">
        <v>0</v>
      </c>
      <c r="Q93" s="1">
        <v>0</v>
      </c>
      <c r="R93" s="10">
        <f t="shared" si="28"/>
        <v>206308</v>
      </c>
      <c r="T93" s="1">
        <v>450226</v>
      </c>
      <c r="U93" s="1">
        <v>42236</v>
      </c>
      <c r="V93" s="1">
        <v>2682</v>
      </c>
      <c r="W93" s="1">
        <v>237</v>
      </c>
      <c r="X93" s="1">
        <v>2381</v>
      </c>
      <c r="Y93" s="1">
        <v>0</v>
      </c>
      <c r="Z93" s="1">
        <v>0</v>
      </c>
      <c r="AA93" s="10">
        <f t="shared" si="29"/>
        <v>497762</v>
      </c>
      <c r="AC93" s="1">
        <v>294424</v>
      </c>
      <c r="AD93" s="1">
        <v>27311</v>
      </c>
      <c r="AE93" s="1">
        <v>851</v>
      </c>
      <c r="AF93" s="1">
        <v>104</v>
      </c>
      <c r="AG93" s="1">
        <v>1616</v>
      </c>
      <c r="AH93" s="1">
        <v>0</v>
      </c>
      <c r="AI93" s="1">
        <v>0</v>
      </c>
      <c r="AJ93" s="10">
        <f t="shared" si="30"/>
        <v>324306</v>
      </c>
      <c r="AL93" s="1">
        <v>184723</v>
      </c>
      <c r="AM93" s="1">
        <v>21227</v>
      </c>
      <c r="AN93" s="1">
        <v>499</v>
      </c>
      <c r="AO93" s="1">
        <v>242</v>
      </c>
      <c r="AP93" s="1">
        <v>1838</v>
      </c>
      <c r="AQ93" s="1">
        <v>0</v>
      </c>
      <c r="AR93" s="1">
        <v>0</v>
      </c>
      <c r="AS93" s="10">
        <f t="shared" si="31"/>
        <v>208529</v>
      </c>
      <c r="AU93" s="1">
        <f t="shared" si="47"/>
        <v>1277042</v>
      </c>
      <c r="AV93" s="1">
        <f t="shared" si="47"/>
        <v>135918</v>
      </c>
      <c r="AW93" s="1">
        <f t="shared" si="36"/>
        <v>5154</v>
      </c>
      <c r="AX93" s="1">
        <f t="shared" si="37"/>
        <v>1053</v>
      </c>
      <c r="AY93" s="1">
        <f t="shared" si="38"/>
        <v>10892</v>
      </c>
      <c r="AZ93" s="1">
        <f t="shared" si="39"/>
        <v>0</v>
      </c>
      <c r="BA93" s="1">
        <f t="shared" si="40"/>
        <v>36</v>
      </c>
      <c r="BB93" s="10">
        <f t="shared" si="41"/>
        <v>1430095</v>
      </c>
      <c r="BC93" s="1">
        <f t="shared" si="42"/>
        <v>1430059</v>
      </c>
      <c r="BD93" s="1">
        <f t="shared" si="44"/>
        <v>101895</v>
      </c>
      <c r="BE93" s="86">
        <f t="shared" si="45"/>
        <v>26330</v>
      </c>
      <c r="BF93" s="1">
        <f t="shared" si="46"/>
        <v>14896</v>
      </c>
      <c r="BH93" s="44" t="s">
        <v>154</v>
      </c>
      <c r="BI93" s="1">
        <f t="shared" si="26"/>
        <v>90266.166666666672</v>
      </c>
      <c r="BJ93">
        <v>65000</v>
      </c>
    </row>
    <row r="94" spans="1:62" x14ac:dyDescent="0.25">
      <c r="A94" s="8">
        <v>26359</v>
      </c>
      <c r="B94" s="1">
        <v>170497</v>
      </c>
      <c r="C94" s="1">
        <v>21385</v>
      </c>
      <c r="D94" s="1">
        <v>606</v>
      </c>
      <c r="E94" s="1">
        <v>136</v>
      </c>
      <c r="F94" s="1">
        <v>2476</v>
      </c>
      <c r="G94" s="1">
        <v>0</v>
      </c>
      <c r="H94" s="1">
        <v>36</v>
      </c>
      <c r="I94" s="10">
        <f t="shared" si="35"/>
        <v>195136</v>
      </c>
      <c r="K94" s="1">
        <v>179699</v>
      </c>
      <c r="L94" s="1">
        <v>24102</v>
      </c>
      <c r="M94" s="1">
        <v>516</v>
      </c>
      <c r="N94" s="1">
        <v>338</v>
      </c>
      <c r="O94" s="1">
        <v>2578</v>
      </c>
      <c r="P94" s="1">
        <v>0</v>
      </c>
      <c r="Q94" s="1">
        <v>0</v>
      </c>
      <c r="R94" s="10">
        <f t="shared" si="28"/>
        <v>207233</v>
      </c>
      <c r="T94" s="1">
        <v>452381</v>
      </c>
      <c r="U94" s="1">
        <v>42446</v>
      </c>
      <c r="V94" s="1">
        <v>2691</v>
      </c>
      <c r="W94" s="1">
        <v>236</v>
      </c>
      <c r="X94" s="1">
        <v>2372</v>
      </c>
      <c r="Y94" s="1">
        <v>0</v>
      </c>
      <c r="Z94" s="1">
        <v>0</v>
      </c>
      <c r="AA94" s="10">
        <f t="shared" si="29"/>
        <v>500126</v>
      </c>
      <c r="AC94" s="1">
        <v>296306</v>
      </c>
      <c r="AD94" s="1">
        <v>27569</v>
      </c>
      <c r="AE94" s="1">
        <v>857</v>
      </c>
      <c r="AF94" s="1">
        <v>105</v>
      </c>
      <c r="AG94" s="1">
        <v>1612</v>
      </c>
      <c r="AH94" s="1">
        <v>0</v>
      </c>
      <c r="AI94" s="1">
        <v>0</v>
      </c>
      <c r="AJ94" s="10">
        <f t="shared" si="30"/>
        <v>326449</v>
      </c>
      <c r="AL94" s="1">
        <v>186627</v>
      </c>
      <c r="AM94" s="1">
        <v>21326</v>
      </c>
      <c r="AN94" s="1">
        <v>500</v>
      </c>
      <c r="AO94" s="1">
        <v>242</v>
      </c>
      <c r="AP94" s="1">
        <v>1839</v>
      </c>
      <c r="AQ94" s="1">
        <v>0</v>
      </c>
      <c r="AR94" s="1">
        <v>0</v>
      </c>
      <c r="AS94" s="10">
        <f t="shared" si="31"/>
        <v>210534</v>
      </c>
      <c r="AU94" s="1">
        <f t="shared" si="47"/>
        <v>1285510</v>
      </c>
      <c r="AV94" s="1">
        <f t="shared" si="47"/>
        <v>136828</v>
      </c>
      <c r="AW94" s="1">
        <f t="shared" si="36"/>
        <v>5170</v>
      </c>
      <c r="AX94" s="1">
        <f t="shared" si="37"/>
        <v>1057</v>
      </c>
      <c r="AY94" s="1">
        <f t="shared" si="38"/>
        <v>10877</v>
      </c>
      <c r="AZ94" s="1">
        <f t="shared" si="39"/>
        <v>0</v>
      </c>
      <c r="BA94" s="1">
        <f t="shared" si="40"/>
        <v>36</v>
      </c>
      <c r="BB94" s="10">
        <f t="shared" si="41"/>
        <v>1439478</v>
      </c>
      <c r="BC94" s="1">
        <f t="shared" si="42"/>
        <v>1439442</v>
      </c>
      <c r="BD94" s="1">
        <f t="shared" si="44"/>
        <v>103651</v>
      </c>
      <c r="BE94" s="86">
        <f t="shared" si="45"/>
        <v>26359</v>
      </c>
      <c r="BF94" s="1">
        <f t="shared" si="46"/>
        <v>9383</v>
      </c>
      <c r="BH94" s="44" t="s">
        <v>155</v>
      </c>
      <c r="BI94" s="1">
        <f t="shared" si="26"/>
        <v>91940.333333333328</v>
      </c>
      <c r="BJ94">
        <v>65000</v>
      </c>
    </row>
    <row r="95" spans="1:62" x14ac:dyDescent="0.25">
      <c r="A95" s="8">
        <v>26390</v>
      </c>
      <c r="B95" s="1">
        <v>170683</v>
      </c>
      <c r="C95" s="1">
        <v>21520</v>
      </c>
      <c r="D95" s="1">
        <v>604</v>
      </c>
      <c r="E95" s="1">
        <v>138</v>
      </c>
      <c r="F95" s="1">
        <v>2478</v>
      </c>
      <c r="G95" s="1">
        <v>0</v>
      </c>
      <c r="H95" s="1">
        <v>35</v>
      </c>
      <c r="I95" s="10">
        <f t="shared" si="35"/>
        <v>195458</v>
      </c>
      <c r="K95" s="1">
        <v>179896</v>
      </c>
      <c r="L95" s="1">
        <v>24309</v>
      </c>
      <c r="M95" s="1">
        <v>515</v>
      </c>
      <c r="N95" s="1">
        <v>338</v>
      </c>
      <c r="O95" s="1">
        <v>2573</v>
      </c>
      <c r="P95" s="1">
        <v>0</v>
      </c>
      <c r="Q95" s="1">
        <v>0</v>
      </c>
      <c r="R95" s="10">
        <f t="shared" si="28"/>
        <v>207631</v>
      </c>
      <c r="T95" s="1">
        <v>452521</v>
      </c>
      <c r="U95" s="1">
        <v>42651</v>
      </c>
      <c r="V95" s="1">
        <v>2693</v>
      </c>
      <c r="W95" s="1">
        <v>236</v>
      </c>
      <c r="X95" s="1">
        <v>2367</v>
      </c>
      <c r="Y95" s="1">
        <v>0</v>
      </c>
      <c r="Z95" s="1">
        <v>0</v>
      </c>
      <c r="AA95" s="10">
        <f t="shared" si="29"/>
        <v>500468</v>
      </c>
      <c r="AC95" s="1">
        <v>296629</v>
      </c>
      <c r="AD95" s="1">
        <v>27803</v>
      </c>
      <c r="AE95" s="1">
        <v>861</v>
      </c>
      <c r="AF95" s="1">
        <v>105</v>
      </c>
      <c r="AG95" s="1">
        <v>1612</v>
      </c>
      <c r="AH95" s="1">
        <v>0</v>
      </c>
      <c r="AI95" s="1">
        <v>0</v>
      </c>
      <c r="AJ95" s="10">
        <f t="shared" si="30"/>
        <v>327010</v>
      </c>
      <c r="AL95" s="1">
        <v>183758</v>
      </c>
      <c r="AM95" s="1">
        <v>21551</v>
      </c>
      <c r="AN95" s="1">
        <v>501</v>
      </c>
      <c r="AO95" s="1">
        <v>244</v>
      </c>
      <c r="AP95" s="1">
        <v>1840</v>
      </c>
      <c r="AQ95" s="1">
        <v>0</v>
      </c>
      <c r="AR95" s="1">
        <v>0</v>
      </c>
      <c r="AS95" s="10">
        <f t="shared" si="31"/>
        <v>207894</v>
      </c>
      <c r="AU95" s="1">
        <f t="shared" si="47"/>
        <v>1283487</v>
      </c>
      <c r="AV95" s="1">
        <f t="shared" si="47"/>
        <v>137834</v>
      </c>
      <c r="AW95" s="1">
        <f t="shared" si="36"/>
        <v>5174</v>
      </c>
      <c r="AX95" s="1">
        <f t="shared" si="37"/>
        <v>1061</v>
      </c>
      <c r="AY95" s="1">
        <f t="shared" si="38"/>
        <v>10870</v>
      </c>
      <c r="AZ95" s="1">
        <f t="shared" si="39"/>
        <v>0</v>
      </c>
      <c r="BA95" s="1">
        <f t="shared" si="40"/>
        <v>35</v>
      </c>
      <c r="BB95" s="10">
        <f t="shared" si="41"/>
        <v>1438461</v>
      </c>
      <c r="BC95" s="1">
        <f t="shared" si="42"/>
        <v>1438426</v>
      </c>
      <c r="BD95" s="1">
        <f t="shared" si="44"/>
        <v>103456</v>
      </c>
      <c r="BE95" s="86">
        <f t="shared" si="45"/>
        <v>26390</v>
      </c>
      <c r="BF95" s="1">
        <f t="shared" si="46"/>
        <v>-1017</v>
      </c>
      <c r="BH95" s="44" t="s">
        <v>156</v>
      </c>
      <c r="BI95" s="1">
        <f t="shared" si="26"/>
        <v>93587.25</v>
      </c>
      <c r="BJ95">
        <v>65000</v>
      </c>
    </row>
    <row r="96" spans="1:62" x14ac:dyDescent="0.25">
      <c r="A96" s="8">
        <v>26420</v>
      </c>
      <c r="B96" s="1">
        <v>169576</v>
      </c>
      <c r="C96" s="1">
        <v>21671</v>
      </c>
      <c r="D96" s="1">
        <v>604</v>
      </c>
      <c r="E96" s="1">
        <v>137</v>
      </c>
      <c r="F96" s="1">
        <v>2471</v>
      </c>
      <c r="G96" s="1">
        <v>0</v>
      </c>
      <c r="H96" s="1">
        <v>37</v>
      </c>
      <c r="I96" s="10">
        <f t="shared" si="35"/>
        <v>194496</v>
      </c>
      <c r="K96" s="1">
        <v>179638</v>
      </c>
      <c r="L96" s="1">
        <v>24443</v>
      </c>
      <c r="M96" s="1">
        <v>512</v>
      </c>
      <c r="N96" s="1">
        <v>337</v>
      </c>
      <c r="O96" s="1">
        <v>2566</v>
      </c>
      <c r="P96" s="1">
        <v>0</v>
      </c>
      <c r="Q96" s="1">
        <v>0</v>
      </c>
      <c r="R96" s="10">
        <f t="shared" si="28"/>
        <v>207496</v>
      </c>
      <c r="T96" s="1">
        <v>450983</v>
      </c>
      <c r="U96" s="1">
        <v>42733</v>
      </c>
      <c r="V96" s="1">
        <v>2718</v>
      </c>
      <c r="W96" s="1">
        <v>238</v>
      </c>
      <c r="X96" s="1">
        <v>2361</v>
      </c>
      <c r="Y96" s="1">
        <v>0</v>
      </c>
      <c r="Z96" s="1">
        <v>0</v>
      </c>
      <c r="AA96" s="10">
        <f t="shared" si="29"/>
        <v>499033</v>
      </c>
      <c r="AC96" s="1">
        <v>295573</v>
      </c>
      <c r="AD96" s="1">
        <v>28039</v>
      </c>
      <c r="AE96" s="1">
        <v>868</v>
      </c>
      <c r="AF96" s="1">
        <v>105</v>
      </c>
      <c r="AG96" s="1">
        <v>1610</v>
      </c>
      <c r="AH96" s="1">
        <v>0</v>
      </c>
      <c r="AI96" s="1">
        <v>0</v>
      </c>
      <c r="AJ96" s="10">
        <f t="shared" si="30"/>
        <v>326195</v>
      </c>
      <c r="AL96" s="1">
        <v>175859</v>
      </c>
      <c r="AM96" s="1">
        <v>21751</v>
      </c>
      <c r="AN96" s="1">
        <v>509</v>
      </c>
      <c r="AO96" s="1">
        <v>246</v>
      </c>
      <c r="AP96" s="1">
        <v>1839</v>
      </c>
      <c r="AQ96" s="1">
        <v>0</v>
      </c>
      <c r="AR96" s="1">
        <v>0</v>
      </c>
      <c r="AS96" s="10">
        <f t="shared" si="31"/>
        <v>200204</v>
      </c>
      <c r="AU96" s="1">
        <f t="shared" si="47"/>
        <v>1271629</v>
      </c>
      <c r="AV96" s="1">
        <f t="shared" si="47"/>
        <v>138637</v>
      </c>
      <c r="AW96" s="1">
        <f t="shared" si="36"/>
        <v>5211</v>
      </c>
      <c r="AX96" s="1">
        <f t="shared" si="37"/>
        <v>1063</v>
      </c>
      <c r="AY96" s="1">
        <f t="shared" si="38"/>
        <v>10847</v>
      </c>
      <c r="AZ96" s="1">
        <f t="shared" si="39"/>
        <v>0</v>
      </c>
      <c r="BA96" s="1">
        <f t="shared" si="40"/>
        <v>37</v>
      </c>
      <c r="BB96" s="10">
        <f t="shared" si="41"/>
        <v>1427424</v>
      </c>
      <c r="BC96" s="1">
        <f t="shared" si="42"/>
        <v>1427387</v>
      </c>
      <c r="BD96" s="1">
        <f t="shared" si="44"/>
        <v>100840</v>
      </c>
      <c r="BE96" s="86">
        <f t="shared" si="45"/>
        <v>26420</v>
      </c>
      <c r="BF96" s="1">
        <f t="shared" si="46"/>
        <v>-11037</v>
      </c>
      <c r="BH96" s="44" t="s">
        <v>157</v>
      </c>
      <c r="BI96" s="1">
        <f t="shared" ref="BI96:BI159" si="48">AVERAGE(BD85:BD96)</f>
        <v>94963.5</v>
      </c>
      <c r="BJ96">
        <v>65000</v>
      </c>
    </row>
    <row r="97" spans="1:62" x14ac:dyDescent="0.25">
      <c r="A97" s="8">
        <v>26451</v>
      </c>
      <c r="B97" s="1">
        <v>169331</v>
      </c>
      <c r="C97" s="1">
        <v>21795</v>
      </c>
      <c r="D97" s="1">
        <v>602</v>
      </c>
      <c r="E97" s="1">
        <v>139</v>
      </c>
      <c r="F97" s="1">
        <v>2473</v>
      </c>
      <c r="G97" s="1">
        <v>0</v>
      </c>
      <c r="H97" s="1">
        <v>37</v>
      </c>
      <c r="I97" s="10">
        <f t="shared" si="35"/>
        <v>194377</v>
      </c>
      <c r="K97" s="1">
        <v>179636</v>
      </c>
      <c r="L97" s="1">
        <v>24501</v>
      </c>
      <c r="M97" s="1">
        <v>510</v>
      </c>
      <c r="N97" s="1">
        <v>337</v>
      </c>
      <c r="O97" s="1">
        <v>2561</v>
      </c>
      <c r="P97" s="1">
        <v>0</v>
      </c>
      <c r="Q97" s="1">
        <v>0</v>
      </c>
      <c r="R97" s="10">
        <f t="shared" si="28"/>
        <v>207545</v>
      </c>
      <c r="T97" s="1">
        <v>450451</v>
      </c>
      <c r="U97" s="1">
        <v>42945</v>
      </c>
      <c r="V97" s="1">
        <v>2720</v>
      </c>
      <c r="W97" s="1">
        <v>239</v>
      </c>
      <c r="X97" s="1">
        <v>2362</v>
      </c>
      <c r="Y97" s="1">
        <v>0</v>
      </c>
      <c r="Z97" s="1">
        <v>0</v>
      </c>
      <c r="AA97" s="10">
        <f t="shared" si="29"/>
        <v>498717</v>
      </c>
      <c r="AC97" s="1">
        <v>295255</v>
      </c>
      <c r="AD97" s="1">
        <v>28251</v>
      </c>
      <c r="AE97" s="1">
        <v>874</v>
      </c>
      <c r="AF97" s="1">
        <v>106</v>
      </c>
      <c r="AG97" s="1">
        <v>1609</v>
      </c>
      <c r="AH97" s="1">
        <v>0</v>
      </c>
      <c r="AI97" s="1">
        <v>0</v>
      </c>
      <c r="AJ97" s="10">
        <f t="shared" si="30"/>
        <v>326095</v>
      </c>
      <c r="AL97" s="1">
        <v>172618</v>
      </c>
      <c r="AM97" s="1">
        <v>21719</v>
      </c>
      <c r="AN97" s="1">
        <v>510</v>
      </c>
      <c r="AO97" s="1">
        <v>245</v>
      </c>
      <c r="AP97" s="1">
        <v>1834</v>
      </c>
      <c r="AQ97" s="1">
        <v>0</v>
      </c>
      <c r="AR97" s="1">
        <v>0</v>
      </c>
      <c r="AS97" s="10">
        <f t="shared" si="31"/>
        <v>196926</v>
      </c>
      <c r="AU97" s="1">
        <f t="shared" si="47"/>
        <v>1267291</v>
      </c>
      <c r="AV97" s="1">
        <f t="shared" si="47"/>
        <v>139211</v>
      </c>
      <c r="AW97" s="1">
        <f t="shared" si="36"/>
        <v>5216</v>
      </c>
      <c r="AX97" s="1">
        <f t="shared" si="37"/>
        <v>1066</v>
      </c>
      <c r="AY97" s="1">
        <f t="shared" si="38"/>
        <v>10839</v>
      </c>
      <c r="AZ97" s="1">
        <f t="shared" si="39"/>
        <v>0</v>
      </c>
      <c r="BA97" s="1">
        <f t="shared" si="40"/>
        <v>37</v>
      </c>
      <c r="BB97" s="10">
        <f t="shared" si="41"/>
        <v>1423660</v>
      </c>
      <c r="BC97" s="1">
        <f t="shared" si="42"/>
        <v>1423623</v>
      </c>
      <c r="BD97" s="1">
        <f t="shared" si="44"/>
        <v>103279</v>
      </c>
      <c r="BE97" s="86">
        <f t="shared" si="45"/>
        <v>26451</v>
      </c>
      <c r="BF97" s="1">
        <f t="shared" si="46"/>
        <v>-3764</v>
      </c>
      <c r="BH97" s="44" t="s">
        <v>158</v>
      </c>
      <c r="BI97" s="1">
        <f t="shared" si="48"/>
        <v>96583.916666666672</v>
      </c>
      <c r="BJ97">
        <v>65000</v>
      </c>
    </row>
    <row r="98" spans="1:62" x14ac:dyDescent="0.25">
      <c r="A98" s="8">
        <v>26481</v>
      </c>
      <c r="B98" s="1">
        <v>169937</v>
      </c>
      <c r="C98" s="1">
        <v>21923</v>
      </c>
      <c r="D98" s="1">
        <v>599</v>
      </c>
      <c r="E98" s="1">
        <v>140</v>
      </c>
      <c r="F98" s="1">
        <v>2469</v>
      </c>
      <c r="G98" s="1">
        <v>0</v>
      </c>
      <c r="H98" s="1">
        <v>37</v>
      </c>
      <c r="I98" s="10">
        <f t="shared" si="35"/>
        <v>195105</v>
      </c>
      <c r="K98" s="1">
        <v>180377</v>
      </c>
      <c r="L98" s="1">
        <v>24503</v>
      </c>
      <c r="M98" s="1">
        <v>497</v>
      </c>
      <c r="N98" s="1">
        <v>337</v>
      </c>
      <c r="O98" s="1">
        <v>2556</v>
      </c>
      <c r="P98" s="1">
        <v>0</v>
      </c>
      <c r="Q98" s="1">
        <v>0</v>
      </c>
      <c r="R98" s="10">
        <f t="shared" si="28"/>
        <v>208270</v>
      </c>
      <c r="T98" s="1">
        <v>451466</v>
      </c>
      <c r="U98" s="1">
        <v>43028</v>
      </c>
      <c r="V98" s="1">
        <v>2725</v>
      </c>
      <c r="W98" s="1">
        <v>240</v>
      </c>
      <c r="X98" s="1">
        <v>2361</v>
      </c>
      <c r="Y98" s="1">
        <v>0</v>
      </c>
      <c r="Z98" s="1">
        <v>0</v>
      </c>
      <c r="AA98" s="10">
        <f t="shared" si="29"/>
        <v>499820</v>
      </c>
      <c r="AC98" s="1">
        <v>296303</v>
      </c>
      <c r="AD98" s="1">
        <v>28464</v>
      </c>
      <c r="AE98" s="1">
        <v>878</v>
      </c>
      <c r="AF98" s="1">
        <v>107</v>
      </c>
      <c r="AG98" s="1">
        <v>1608</v>
      </c>
      <c r="AH98" s="1">
        <v>0</v>
      </c>
      <c r="AI98" s="1">
        <v>0</v>
      </c>
      <c r="AJ98" s="10">
        <f t="shared" si="30"/>
        <v>327360</v>
      </c>
      <c r="AL98" s="1">
        <v>172301</v>
      </c>
      <c r="AM98" s="1">
        <v>21940</v>
      </c>
      <c r="AN98" s="1">
        <v>505</v>
      </c>
      <c r="AO98" s="1">
        <v>246</v>
      </c>
      <c r="AP98" s="1">
        <v>1832</v>
      </c>
      <c r="AQ98" s="1">
        <v>0</v>
      </c>
      <c r="AR98" s="1">
        <v>0</v>
      </c>
      <c r="AS98" s="10">
        <f t="shared" si="31"/>
        <v>196824</v>
      </c>
      <c r="AU98" s="1">
        <f t="shared" ref="AU98:AV107" si="49">B98+K98+T98+AC98+AL98</f>
        <v>1270384</v>
      </c>
      <c r="AV98" s="1">
        <f t="shared" si="49"/>
        <v>139858</v>
      </c>
      <c r="AW98" s="1">
        <f t="shared" si="36"/>
        <v>5204</v>
      </c>
      <c r="AX98" s="1">
        <f t="shared" si="37"/>
        <v>1070</v>
      </c>
      <c r="AY98" s="1">
        <f t="shared" si="38"/>
        <v>10826</v>
      </c>
      <c r="AZ98" s="1">
        <f t="shared" si="39"/>
        <v>0</v>
      </c>
      <c r="BA98" s="1">
        <f t="shared" si="40"/>
        <v>37</v>
      </c>
      <c r="BB98" s="10">
        <f t="shared" si="41"/>
        <v>1427379</v>
      </c>
      <c r="BC98" s="1">
        <f t="shared" si="42"/>
        <v>1427342</v>
      </c>
      <c r="BD98" s="1">
        <f t="shared" si="44"/>
        <v>105017</v>
      </c>
      <c r="BE98" s="86">
        <f t="shared" si="45"/>
        <v>26481</v>
      </c>
      <c r="BF98" s="1">
        <f t="shared" si="46"/>
        <v>3719</v>
      </c>
      <c r="BH98" s="44" t="s">
        <v>159</v>
      </c>
      <c r="BI98" s="1">
        <f t="shared" si="48"/>
        <v>98230.916666666672</v>
      </c>
      <c r="BJ98">
        <v>65000</v>
      </c>
    </row>
    <row r="99" spans="1:62" x14ac:dyDescent="0.25">
      <c r="A99" s="8">
        <v>26512</v>
      </c>
      <c r="B99" s="1">
        <v>171877</v>
      </c>
      <c r="C99" s="1">
        <v>22087</v>
      </c>
      <c r="D99" s="1">
        <v>604</v>
      </c>
      <c r="E99" s="1">
        <v>140</v>
      </c>
      <c r="F99" s="1">
        <v>2458</v>
      </c>
      <c r="G99" s="1">
        <v>0</v>
      </c>
      <c r="H99" s="1">
        <v>37</v>
      </c>
      <c r="I99" s="10">
        <f t="shared" si="35"/>
        <v>197203</v>
      </c>
      <c r="K99" s="1">
        <v>181200</v>
      </c>
      <c r="L99" s="1">
        <v>24548</v>
      </c>
      <c r="M99" s="1">
        <v>496</v>
      </c>
      <c r="N99" s="1">
        <v>337</v>
      </c>
      <c r="O99" s="1">
        <v>2549</v>
      </c>
      <c r="P99" s="1">
        <v>0</v>
      </c>
      <c r="Q99" s="1">
        <v>0</v>
      </c>
      <c r="R99" s="10">
        <f t="shared" si="28"/>
        <v>209130</v>
      </c>
      <c r="T99" s="1">
        <v>453091</v>
      </c>
      <c r="U99" s="1">
        <v>43100</v>
      </c>
      <c r="V99" s="1">
        <v>2739</v>
      </c>
      <c r="W99" s="1">
        <v>240</v>
      </c>
      <c r="X99" s="1">
        <v>2361</v>
      </c>
      <c r="Y99" s="1">
        <v>0</v>
      </c>
      <c r="Z99" s="1">
        <v>0</v>
      </c>
      <c r="AA99" s="10">
        <f t="shared" si="29"/>
        <v>501531</v>
      </c>
      <c r="AC99" s="1">
        <v>298591</v>
      </c>
      <c r="AD99" s="1">
        <v>28748</v>
      </c>
      <c r="AE99" s="1">
        <v>878</v>
      </c>
      <c r="AF99" s="1">
        <v>107</v>
      </c>
      <c r="AG99" s="1">
        <v>1605</v>
      </c>
      <c r="AH99" s="1">
        <v>0</v>
      </c>
      <c r="AI99" s="1">
        <v>0</v>
      </c>
      <c r="AJ99" s="10">
        <f t="shared" si="30"/>
        <v>329929</v>
      </c>
      <c r="AL99" s="1">
        <v>173701</v>
      </c>
      <c r="AM99" s="1">
        <v>22131</v>
      </c>
      <c r="AN99" s="1">
        <v>504</v>
      </c>
      <c r="AO99" s="1">
        <v>246</v>
      </c>
      <c r="AP99" s="1">
        <v>1828</v>
      </c>
      <c r="AQ99" s="1">
        <v>0</v>
      </c>
      <c r="AR99" s="1">
        <v>0</v>
      </c>
      <c r="AS99" s="10">
        <f t="shared" si="31"/>
        <v>198410</v>
      </c>
      <c r="AU99" s="1">
        <f t="shared" si="49"/>
        <v>1278460</v>
      </c>
      <c r="AV99" s="1">
        <f t="shared" si="49"/>
        <v>140614</v>
      </c>
      <c r="AW99" s="1">
        <f t="shared" si="36"/>
        <v>5221</v>
      </c>
      <c r="AX99" s="1">
        <f t="shared" si="37"/>
        <v>1070</v>
      </c>
      <c r="AY99" s="1">
        <f t="shared" si="38"/>
        <v>10801</v>
      </c>
      <c r="AZ99" s="1">
        <f t="shared" si="39"/>
        <v>0</v>
      </c>
      <c r="BA99" s="1">
        <f t="shared" si="40"/>
        <v>37</v>
      </c>
      <c r="BB99" s="10">
        <f t="shared" si="41"/>
        <v>1436203</v>
      </c>
      <c r="BC99" s="1">
        <f t="shared" si="42"/>
        <v>1436166</v>
      </c>
      <c r="BD99" s="1">
        <f t="shared" si="44"/>
        <v>106369</v>
      </c>
      <c r="BE99" s="86">
        <f t="shared" si="45"/>
        <v>26512</v>
      </c>
      <c r="BF99" s="1">
        <f t="shared" si="46"/>
        <v>8824</v>
      </c>
      <c r="BH99" s="44" t="s">
        <v>160</v>
      </c>
      <c r="BI99" s="1">
        <f t="shared" si="48"/>
        <v>99793.583333333328</v>
      </c>
      <c r="BJ99">
        <v>65000</v>
      </c>
    </row>
    <row r="100" spans="1:62" x14ac:dyDescent="0.25">
      <c r="A100" s="8">
        <v>26543</v>
      </c>
      <c r="B100" s="1">
        <v>174455</v>
      </c>
      <c r="C100" s="1">
        <v>22328</v>
      </c>
      <c r="D100" s="1">
        <v>602</v>
      </c>
      <c r="E100" s="1">
        <v>140</v>
      </c>
      <c r="F100" s="1">
        <v>2460</v>
      </c>
      <c r="G100" s="1">
        <v>0</v>
      </c>
      <c r="H100" s="1">
        <v>39</v>
      </c>
      <c r="I100" s="10">
        <f t="shared" si="35"/>
        <v>200024</v>
      </c>
      <c r="K100" s="1">
        <v>182343</v>
      </c>
      <c r="L100" s="1">
        <v>24723</v>
      </c>
      <c r="M100" s="1">
        <v>502</v>
      </c>
      <c r="N100" s="1">
        <v>344</v>
      </c>
      <c r="O100" s="1">
        <v>2548</v>
      </c>
      <c r="P100" s="1">
        <v>0</v>
      </c>
      <c r="Q100" s="1">
        <v>0</v>
      </c>
      <c r="R100" s="10">
        <f t="shared" si="28"/>
        <v>210460</v>
      </c>
      <c r="T100" s="1">
        <v>455758</v>
      </c>
      <c r="U100" s="1">
        <v>43313</v>
      </c>
      <c r="V100" s="1">
        <v>2740</v>
      </c>
      <c r="W100" s="1">
        <v>241</v>
      </c>
      <c r="X100" s="1">
        <v>2356</v>
      </c>
      <c r="Y100" s="1">
        <v>0</v>
      </c>
      <c r="Z100" s="1">
        <v>0</v>
      </c>
      <c r="AA100" s="10">
        <f t="shared" si="29"/>
        <v>504408</v>
      </c>
      <c r="AC100" s="1">
        <v>301339</v>
      </c>
      <c r="AD100" s="1">
        <v>29070</v>
      </c>
      <c r="AE100" s="1">
        <v>878</v>
      </c>
      <c r="AF100" s="1">
        <v>107</v>
      </c>
      <c r="AG100" s="1">
        <v>1604</v>
      </c>
      <c r="AH100" s="1">
        <v>0</v>
      </c>
      <c r="AI100" s="1">
        <v>0</v>
      </c>
      <c r="AJ100" s="10">
        <f t="shared" si="30"/>
        <v>332998</v>
      </c>
      <c r="AL100" s="1">
        <v>176018</v>
      </c>
      <c r="AM100" s="1">
        <v>22235</v>
      </c>
      <c r="AN100" s="1">
        <v>501</v>
      </c>
      <c r="AO100" s="1">
        <v>246</v>
      </c>
      <c r="AP100" s="1">
        <v>1828</v>
      </c>
      <c r="AQ100" s="1">
        <v>0</v>
      </c>
      <c r="AR100" s="1">
        <v>0</v>
      </c>
      <c r="AS100" s="10">
        <f t="shared" si="31"/>
        <v>200828</v>
      </c>
      <c r="AU100" s="1">
        <f t="shared" si="49"/>
        <v>1289913</v>
      </c>
      <c r="AV100" s="1">
        <f t="shared" si="49"/>
        <v>141669</v>
      </c>
      <c r="AW100" s="1">
        <f t="shared" si="36"/>
        <v>5223</v>
      </c>
      <c r="AX100" s="1">
        <f t="shared" si="37"/>
        <v>1078</v>
      </c>
      <c r="AY100" s="1">
        <f t="shared" si="38"/>
        <v>10796</v>
      </c>
      <c r="AZ100" s="1">
        <f t="shared" si="39"/>
        <v>0</v>
      </c>
      <c r="BA100" s="1">
        <f t="shared" si="40"/>
        <v>39</v>
      </c>
      <c r="BB100" s="10">
        <f t="shared" si="41"/>
        <v>1448718</v>
      </c>
      <c r="BC100" s="1">
        <f t="shared" si="42"/>
        <v>1448679</v>
      </c>
      <c r="BD100" s="1">
        <f t="shared" si="44"/>
        <v>108464</v>
      </c>
      <c r="BE100" s="86">
        <f t="shared" si="45"/>
        <v>26543</v>
      </c>
      <c r="BF100" s="1">
        <f t="shared" si="46"/>
        <v>12515</v>
      </c>
      <c r="BH100" s="44" t="s">
        <v>161</v>
      </c>
      <c r="BI100" s="1">
        <f t="shared" si="48"/>
        <v>101413.5</v>
      </c>
      <c r="BJ100">
        <v>65000</v>
      </c>
    </row>
    <row r="101" spans="1:62" x14ac:dyDescent="0.25">
      <c r="A101" s="8">
        <v>26573</v>
      </c>
      <c r="B101" s="1">
        <v>176834</v>
      </c>
      <c r="C101" s="1">
        <v>22583</v>
      </c>
      <c r="D101" s="1">
        <v>597</v>
      </c>
      <c r="E101" s="1">
        <v>142</v>
      </c>
      <c r="F101" s="1">
        <v>2461</v>
      </c>
      <c r="G101" s="1">
        <v>0</v>
      </c>
      <c r="H101" s="1">
        <v>39</v>
      </c>
      <c r="I101" s="10">
        <f t="shared" si="35"/>
        <v>202656</v>
      </c>
      <c r="K101" s="1">
        <v>183755</v>
      </c>
      <c r="L101" s="1">
        <v>24842</v>
      </c>
      <c r="M101" s="1">
        <v>510</v>
      </c>
      <c r="N101" s="1">
        <v>345</v>
      </c>
      <c r="O101" s="1">
        <v>2549</v>
      </c>
      <c r="P101" s="1">
        <v>0</v>
      </c>
      <c r="Q101" s="1">
        <v>0</v>
      </c>
      <c r="R101" s="10">
        <f t="shared" si="28"/>
        <v>212001</v>
      </c>
      <c r="T101" s="1">
        <v>459138</v>
      </c>
      <c r="U101" s="1">
        <v>43487</v>
      </c>
      <c r="V101" s="1">
        <v>2750</v>
      </c>
      <c r="W101" s="1">
        <v>241</v>
      </c>
      <c r="X101" s="1">
        <v>2356</v>
      </c>
      <c r="Y101" s="1">
        <v>0</v>
      </c>
      <c r="Z101" s="1">
        <v>0</v>
      </c>
      <c r="AA101" s="10">
        <f t="shared" si="29"/>
        <v>507972</v>
      </c>
      <c r="AC101" s="1">
        <v>304716</v>
      </c>
      <c r="AD101" s="1">
        <v>29272</v>
      </c>
      <c r="AE101" s="1">
        <v>875</v>
      </c>
      <c r="AF101" s="1">
        <v>107</v>
      </c>
      <c r="AG101" s="1">
        <v>1604</v>
      </c>
      <c r="AH101" s="1">
        <v>0</v>
      </c>
      <c r="AI101" s="1">
        <v>0</v>
      </c>
      <c r="AJ101" s="10">
        <f t="shared" si="30"/>
        <v>336574</v>
      </c>
      <c r="AL101" s="1">
        <v>180393</v>
      </c>
      <c r="AM101" s="1">
        <v>22459</v>
      </c>
      <c r="AN101" s="1">
        <v>509</v>
      </c>
      <c r="AO101" s="1">
        <v>245</v>
      </c>
      <c r="AP101" s="1">
        <v>1825</v>
      </c>
      <c r="AQ101" s="1">
        <v>0</v>
      </c>
      <c r="AR101" s="1">
        <v>0</v>
      </c>
      <c r="AS101" s="10">
        <f t="shared" si="31"/>
        <v>205431</v>
      </c>
      <c r="AU101" s="1">
        <f t="shared" si="49"/>
        <v>1304836</v>
      </c>
      <c r="AV101" s="1">
        <f t="shared" si="49"/>
        <v>142643</v>
      </c>
      <c r="AW101" s="1">
        <f t="shared" si="36"/>
        <v>5241</v>
      </c>
      <c r="AX101" s="1">
        <f t="shared" si="37"/>
        <v>1080</v>
      </c>
      <c r="AY101" s="1">
        <f t="shared" si="38"/>
        <v>10795</v>
      </c>
      <c r="AZ101" s="1">
        <f t="shared" si="39"/>
        <v>0</v>
      </c>
      <c r="BA101" s="1">
        <f t="shared" si="40"/>
        <v>39</v>
      </c>
      <c r="BB101" s="10">
        <f t="shared" si="41"/>
        <v>1464634</v>
      </c>
      <c r="BC101" s="1">
        <f t="shared" si="42"/>
        <v>1464595</v>
      </c>
      <c r="BD101" s="1">
        <f t="shared" si="44"/>
        <v>109961</v>
      </c>
      <c r="BE101" s="86">
        <f t="shared" si="45"/>
        <v>26573</v>
      </c>
      <c r="BF101" s="1">
        <f t="shared" si="46"/>
        <v>15916</v>
      </c>
      <c r="BH101" s="44" t="s">
        <v>162</v>
      </c>
      <c r="BI101" s="1">
        <f t="shared" si="48"/>
        <v>102942.16666666667</v>
      </c>
      <c r="BJ101">
        <v>65000</v>
      </c>
    </row>
    <row r="102" spans="1:62" x14ac:dyDescent="0.25">
      <c r="A102" s="8">
        <v>26604</v>
      </c>
      <c r="B102" s="1">
        <v>180376</v>
      </c>
      <c r="C102" s="1">
        <v>22828</v>
      </c>
      <c r="D102" s="1">
        <v>600</v>
      </c>
      <c r="E102" s="1">
        <v>143</v>
      </c>
      <c r="F102" s="1">
        <v>2468</v>
      </c>
      <c r="G102" s="1">
        <v>0</v>
      </c>
      <c r="H102" s="1">
        <v>38</v>
      </c>
      <c r="I102" s="10">
        <f t="shared" si="35"/>
        <v>206453</v>
      </c>
      <c r="K102" s="1">
        <v>185308</v>
      </c>
      <c r="L102" s="1">
        <v>24938</v>
      </c>
      <c r="M102" s="1">
        <v>513</v>
      </c>
      <c r="N102" s="1">
        <v>347</v>
      </c>
      <c r="O102" s="1">
        <v>2539</v>
      </c>
      <c r="P102" s="1">
        <v>0</v>
      </c>
      <c r="Q102" s="1">
        <v>0</v>
      </c>
      <c r="R102" s="10">
        <f t="shared" si="28"/>
        <v>213645</v>
      </c>
      <c r="T102" s="1">
        <v>462768</v>
      </c>
      <c r="U102" s="1">
        <v>43693</v>
      </c>
      <c r="V102" s="1">
        <v>2762</v>
      </c>
      <c r="W102" s="1">
        <v>243</v>
      </c>
      <c r="X102" s="1">
        <v>2356</v>
      </c>
      <c r="Y102" s="1">
        <v>0</v>
      </c>
      <c r="Z102" s="1">
        <v>0</v>
      </c>
      <c r="AA102" s="10">
        <f t="shared" si="29"/>
        <v>511822</v>
      </c>
      <c r="AC102" s="1">
        <v>309150</v>
      </c>
      <c r="AD102" s="1">
        <v>29485</v>
      </c>
      <c r="AE102" s="1">
        <v>878</v>
      </c>
      <c r="AF102" s="1">
        <v>107</v>
      </c>
      <c r="AG102" s="1">
        <v>1607</v>
      </c>
      <c r="AH102" s="1">
        <v>0</v>
      </c>
      <c r="AI102" s="1">
        <v>0</v>
      </c>
      <c r="AJ102" s="10">
        <f t="shared" si="30"/>
        <v>341227</v>
      </c>
      <c r="AL102" s="1">
        <v>189455</v>
      </c>
      <c r="AM102" s="1">
        <v>22757</v>
      </c>
      <c r="AN102" s="1">
        <v>515</v>
      </c>
      <c r="AO102" s="1">
        <v>245</v>
      </c>
      <c r="AP102" s="1">
        <v>1824</v>
      </c>
      <c r="AQ102" s="1">
        <v>0</v>
      </c>
      <c r="AR102" s="1">
        <v>0</v>
      </c>
      <c r="AS102" s="10">
        <f t="shared" si="31"/>
        <v>214796</v>
      </c>
      <c r="AU102" s="1">
        <f t="shared" si="49"/>
        <v>1327057</v>
      </c>
      <c r="AV102" s="1">
        <f t="shared" si="49"/>
        <v>143701</v>
      </c>
      <c r="AW102" s="1">
        <f t="shared" si="36"/>
        <v>5268</v>
      </c>
      <c r="AX102" s="1">
        <f t="shared" si="37"/>
        <v>1085</v>
      </c>
      <c r="AY102" s="1">
        <f t="shared" si="38"/>
        <v>10794</v>
      </c>
      <c r="AZ102" s="1">
        <f t="shared" si="39"/>
        <v>0</v>
      </c>
      <c r="BA102" s="1">
        <f t="shared" si="40"/>
        <v>38</v>
      </c>
      <c r="BB102" s="10">
        <f t="shared" si="41"/>
        <v>1487943</v>
      </c>
      <c r="BC102" s="1">
        <f t="shared" si="42"/>
        <v>1487905</v>
      </c>
      <c r="BD102" s="1">
        <f t="shared" si="44"/>
        <v>110698</v>
      </c>
      <c r="BE102" s="86">
        <f t="shared" si="45"/>
        <v>26604</v>
      </c>
      <c r="BF102" s="1">
        <f t="shared" si="46"/>
        <v>23309</v>
      </c>
      <c r="BH102" s="44" t="s">
        <v>163</v>
      </c>
      <c r="BI102" s="1">
        <f t="shared" si="48"/>
        <v>104242.41666666667</v>
      </c>
      <c r="BJ102">
        <v>65000</v>
      </c>
    </row>
    <row r="103" spans="1:62" x14ac:dyDescent="0.25">
      <c r="A103" s="8">
        <v>26634</v>
      </c>
      <c r="B103" s="1">
        <v>184549</v>
      </c>
      <c r="C103" s="1">
        <v>23157</v>
      </c>
      <c r="D103" s="1">
        <v>603</v>
      </c>
      <c r="E103" s="1">
        <v>146</v>
      </c>
      <c r="F103" s="1">
        <v>2463</v>
      </c>
      <c r="G103" s="1">
        <v>0</v>
      </c>
      <c r="H103" s="1">
        <v>37</v>
      </c>
      <c r="I103" s="10">
        <f t="shared" si="35"/>
        <v>210955</v>
      </c>
      <c r="K103" s="1">
        <v>187338</v>
      </c>
      <c r="L103" s="1">
        <v>25042</v>
      </c>
      <c r="M103" s="1">
        <v>515</v>
      </c>
      <c r="N103" s="1">
        <v>348</v>
      </c>
      <c r="O103" s="1">
        <v>2536</v>
      </c>
      <c r="P103" s="1">
        <v>0</v>
      </c>
      <c r="Q103" s="1">
        <v>0</v>
      </c>
      <c r="R103" s="10">
        <f t="shared" si="28"/>
        <v>215779</v>
      </c>
      <c r="T103" s="1">
        <v>466814</v>
      </c>
      <c r="U103" s="1">
        <v>43882</v>
      </c>
      <c r="V103" s="1">
        <v>2766</v>
      </c>
      <c r="W103" s="1">
        <v>245</v>
      </c>
      <c r="X103" s="1">
        <v>4698</v>
      </c>
      <c r="Y103" s="1">
        <v>0</v>
      </c>
      <c r="Z103" s="1">
        <v>0</v>
      </c>
      <c r="AA103" s="10">
        <f t="shared" si="29"/>
        <v>518405</v>
      </c>
      <c r="AC103" s="1">
        <v>313808</v>
      </c>
      <c r="AD103" s="1">
        <v>29746</v>
      </c>
      <c r="AE103" s="1">
        <v>892</v>
      </c>
      <c r="AF103" s="1">
        <v>107</v>
      </c>
      <c r="AG103" s="1">
        <v>1613</v>
      </c>
      <c r="AH103" s="1">
        <v>0</v>
      </c>
      <c r="AI103" s="1">
        <v>0</v>
      </c>
      <c r="AJ103" s="10">
        <f t="shared" si="30"/>
        <v>346166</v>
      </c>
      <c r="AL103" s="1">
        <v>197158</v>
      </c>
      <c r="AM103" s="1">
        <v>23121</v>
      </c>
      <c r="AN103" s="1">
        <v>515</v>
      </c>
      <c r="AO103" s="1">
        <v>248</v>
      </c>
      <c r="AP103" s="1">
        <v>1824</v>
      </c>
      <c r="AQ103" s="1">
        <v>0</v>
      </c>
      <c r="AR103" s="1">
        <v>0</v>
      </c>
      <c r="AS103" s="10">
        <f t="shared" si="31"/>
        <v>222866</v>
      </c>
      <c r="AU103" s="1">
        <f t="shared" si="49"/>
        <v>1349667</v>
      </c>
      <c r="AV103" s="1">
        <f t="shared" si="49"/>
        <v>144948</v>
      </c>
      <c r="AW103" s="1">
        <f t="shared" si="36"/>
        <v>5291</v>
      </c>
      <c r="AX103" s="1">
        <f t="shared" si="37"/>
        <v>1094</v>
      </c>
      <c r="AY103" s="1">
        <f t="shared" si="38"/>
        <v>13134</v>
      </c>
      <c r="AZ103" s="1">
        <f t="shared" si="39"/>
        <v>0</v>
      </c>
      <c r="BA103" s="1">
        <f t="shared" si="40"/>
        <v>37</v>
      </c>
      <c r="BB103" s="10">
        <f t="shared" si="41"/>
        <v>1514171</v>
      </c>
      <c r="BC103" s="1">
        <f t="shared" si="42"/>
        <v>1514134</v>
      </c>
      <c r="BD103" s="1">
        <f t="shared" si="44"/>
        <v>115480</v>
      </c>
      <c r="BE103" s="86">
        <f t="shared" si="45"/>
        <v>26634</v>
      </c>
      <c r="BF103" s="1">
        <f t="shared" si="46"/>
        <v>26228</v>
      </c>
      <c r="BH103" s="44" t="s">
        <v>164</v>
      </c>
      <c r="BI103" s="1">
        <f t="shared" si="48"/>
        <v>105697.66666666667</v>
      </c>
      <c r="BJ103">
        <v>65000</v>
      </c>
    </row>
    <row r="104" spans="1:62" x14ac:dyDescent="0.25">
      <c r="A104" s="8">
        <v>26665</v>
      </c>
      <c r="B104" s="1">
        <v>188157</v>
      </c>
      <c r="C104" s="1">
        <v>23245</v>
      </c>
      <c r="D104" s="1">
        <v>608</v>
      </c>
      <c r="E104" s="1">
        <v>146</v>
      </c>
      <c r="F104" s="1">
        <v>2464</v>
      </c>
      <c r="G104" s="1">
        <v>0</v>
      </c>
      <c r="H104" s="1">
        <v>37</v>
      </c>
      <c r="I104" s="10">
        <f t="shared" si="35"/>
        <v>214657</v>
      </c>
      <c r="K104" s="1">
        <v>189210</v>
      </c>
      <c r="L104" s="1">
        <v>25135</v>
      </c>
      <c r="M104" s="1">
        <v>512</v>
      </c>
      <c r="N104" s="1">
        <v>304</v>
      </c>
      <c r="O104" s="1">
        <v>2535</v>
      </c>
      <c r="P104" s="1">
        <v>0</v>
      </c>
      <c r="Q104" s="1">
        <v>0</v>
      </c>
      <c r="R104" s="10">
        <f t="shared" si="28"/>
        <v>217696</v>
      </c>
      <c r="T104" s="1">
        <v>469724</v>
      </c>
      <c r="U104" s="1">
        <v>44111</v>
      </c>
      <c r="V104" s="1">
        <v>2769</v>
      </c>
      <c r="W104" s="1">
        <v>245</v>
      </c>
      <c r="X104" s="1">
        <v>4694</v>
      </c>
      <c r="Y104" s="1">
        <v>0</v>
      </c>
      <c r="Z104" s="1">
        <v>0</v>
      </c>
      <c r="AA104" s="10">
        <f t="shared" si="29"/>
        <v>521543</v>
      </c>
      <c r="AC104" s="1">
        <v>317737</v>
      </c>
      <c r="AD104" s="1">
        <v>30033</v>
      </c>
      <c r="AE104" s="1">
        <v>900</v>
      </c>
      <c r="AF104" s="1">
        <v>107</v>
      </c>
      <c r="AG104" s="1">
        <v>1612</v>
      </c>
      <c r="AH104" s="1">
        <v>0</v>
      </c>
      <c r="AI104" s="1">
        <v>0</v>
      </c>
      <c r="AJ104" s="10">
        <f t="shared" si="30"/>
        <v>350389</v>
      </c>
      <c r="AL104" s="1">
        <v>202021</v>
      </c>
      <c r="AM104" s="1">
        <v>23363</v>
      </c>
      <c r="AN104" s="1">
        <v>515</v>
      </c>
      <c r="AO104" s="1">
        <v>252</v>
      </c>
      <c r="AP104" s="1">
        <v>1823</v>
      </c>
      <c r="AQ104" s="1">
        <v>0</v>
      </c>
      <c r="AR104" s="1">
        <v>0</v>
      </c>
      <c r="AS104" s="10">
        <f t="shared" si="31"/>
        <v>227974</v>
      </c>
      <c r="AU104" s="1">
        <f t="shared" si="49"/>
        <v>1366849</v>
      </c>
      <c r="AV104" s="1">
        <f t="shared" si="49"/>
        <v>145887</v>
      </c>
      <c r="AW104" s="1">
        <f t="shared" si="36"/>
        <v>5304</v>
      </c>
      <c r="AX104" s="1">
        <f t="shared" si="37"/>
        <v>1054</v>
      </c>
      <c r="AY104" s="1">
        <f t="shared" si="38"/>
        <v>13128</v>
      </c>
      <c r="AZ104" s="1">
        <f t="shared" si="39"/>
        <v>0</v>
      </c>
      <c r="BA104" s="1">
        <f t="shared" si="40"/>
        <v>37</v>
      </c>
      <c r="BB104" s="10">
        <f t="shared" si="41"/>
        <v>1532259</v>
      </c>
      <c r="BC104" s="1">
        <f t="shared" si="42"/>
        <v>1532222</v>
      </c>
      <c r="BD104" s="1">
        <f t="shared" si="44"/>
        <v>117060</v>
      </c>
      <c r="BE104" s="86">
        <f t="shared" si="45"/>
        <v>26665</v>
      </c>
      <c r="BF104" s="1">
        <f t="shared" si="46"/>
        <v>18088</v>
      </c>
      <c r="BH104" s="44" t="s">
        <v>165</v>
      </c>
      <c r="BI104" s="1">
        <f t="shared" si="48"/>
        <v>107180.83333333333</v>
      </c>
      <c r="BJ104">
        <v>65000</v>
      </c>
    </row>
    <row r="105" spans="1:62" x14ac:dyDescent="0.25">
      <c r="A105" s="8">
        <v>26696</v>
      </c>
      <c r="B105" s="1">
        <v>191347</v>
      </c>
      <c r="C105" s="1">
        <v>23625</v>
      </c>
      <c r="D105" s="1">
        <v>610</v>
      </c>
      <c r="E105" s="1">
        <v>147</v>
      </c>
      <c r="F105" s="1">
        <v>2463</v>
      </c>
      <c r="G105" s="1">
        <v>0</v>
      </c>
      <c r="H105" s="1">
        <v>37</v>
      </c>
      <c r="I105" s="10">
        <f t="shared" si="35"/>
        <v>218229</v>
      </c>
      <c r="K105" s="1">
        <v>190819</v>
      </c>
      <c r="L105" s="1">
        <v>25292</v>
      </c>
      <c r="M105" s="1">
        <v>510</v>
      </c>
      <c r="N105" s="1">
        <v>304</v>
      </c>
      <c r="O105" s="1">
        <v>2531</v>
      </c>
      <c r="P105" s="1">
        <v>0</v>
      </c>
      <c r="Q105" s="1">
        <v>0</v>
      </c>
      <c r="R105" s="10">
        <f t="shared" si="28"/>
        <v>219456</v>
      </c>
      <c r="T105" s="1">
        <v>472575</v>
      </c>
      <c r="U105" s="1">
        <v>44318</v>
      </c>
      <c r="V105" s="1">
        <v>2772</v>
      </c>
      <c r="W105" s="1">
        <v>245</v>
      </c>
      <c r="X105" s="1">
        <v>4719</v>
      </c>
      <c r="Y105" s="1">
        <v>0</v>
      </c>
      <c r="Z105" s="1">
        <v>0</v>
      </c>
      <c r="AA105" s="10">
        <f t="shared" si="29"/>
        <v>524629</v>
      </c>
      <c r="AC105" s="1">
        <v>321349</v>
      </c>
      <c r="AD105" s="1">
        <v>30305</v>
      </c>
      <c r="AE105" s="1">
        <v>912</v>
      </c>
      <c r="AF105" s="1">
        <v>108</v>
      </c>
      <c r="AG105" s="1">
        <v>1601</v>
      </c>
      <c r="AH105" s="1">
        <v>0</v>
      </c>
      <c r="AI105" s="1">
        <v>0</v>
      </c>
      <c r="AJ105" s="10">
        <f t="shared" si="30"/>
        <v>354275</v>
      </c>
      <c r="AL105" s="1">
        <v>205550</v>
      </c>
      <c r="AM105" s="1">
        <v>23536</v>
      </c>
      <c r="AN105" s="1">
        <v>512</v>
      </c>
      <c r="AO105" s="1">
        <v>254</v>
      </c>
      <c r="AP105" s="1">
        <v>1825</v>
      </c>
      <c r="AQ105" s="1">
        <v>0</v>
      </c>
      <c r="AR105" s="1">
        <v>0</v>
      </c>
      <c r="AS105" s="10">
        <f t="shared" si="31"/>
        <v>231677</v>
      </c>
      <c r="AU105" s="1">
        <f t="shared" si="49"/>
        <v>1381640</v>
      </c>
      <c r="AV105" s="1">
        <f t="shared" si="49"/>
        <v>147076</v>
      </c>
      <c r="AW105" s="1">
        <f t="shared" si="36"/>
        <v>5316</v>
      </c>
      <c r="AX105" s="1">
        <f t="shared" si="37"/>
        <v>1058</v>
      </c>
      <c r="AY105" s="1">
        <f t="shared" si="38"/>
        <v>13139</v>
      </c>
      <c r="AZ105" s="1">
        <f t="shared" si="39"/>
        <v>0</v>
      </c>
      <c r="BA105" s="1">
        <f t="shared" si="40"/>
        <v>37</v>
      </c>
      <c r="BB105" s="10">
        <f t="shared" si="41"/>
        <v>1548266</v>
      </c>
      <c r="BC105" s="1">
        <f t="shared" si="42"/>
        <v>1548229</v>
      </c>
      <c r="BD105" s="1">
        <f t="shared" si="44"/>
        <v>118171</v>
      </c>
      <c r="BE105" s="86">
        <f t="shared" si="45"/>
        <v>26696</v>
      </c>
      <c r="BF105" s="1">
        <f t="shared" si="46"/>
        <v>16007</v>
      </c>
      <c r="BH105" s="44" t="s">
        <v>166</v>
      </c>
      <c r="BI105" s="1">
        <f t="shared" si="48"/>
        <v>108537.16666666667</v>
      </c>
      <c r="BJ105">
        <v>65000</v>
      </c>
    </row>
    <row r="106" spans="1:62" x14ac:dyDescent="0.25">
      <c r="A106" s="8">
        <v>26724</v>
      </c>
      <c r="B106" s="1">
        <v>193865</v>
      </c>
      <c r="C106" s="1">
        <v>23905</v>
      </c>
      <c r="D106" s="1">
        <v>610</v>
      </c>
      <c r="E106" s="1">
        <v>148</v>
      </c>
      <c r="F106" s="1">
        <v>2463</v>
      </c>
      <c r="G106" s="1">
        <v>0</v>
      </c>
      <c r="H106" s="1">
        <v>38</v>
      </c>
      <c r="I106" s="10">
        <f t="shared" si="35"/>
        <v>221029</v>
      </c>
      <c r="K106" s="1">
        <v>191911</v>
      </c>
      <c r="L106" s="1">
        <v>25517</v>
      </c>
      <c r="M106" s="1">
        <v>514</v>
      </c>
      <c r="N106" s="1">
        <v>290</v>
      </c>
      <c r="O106" s="1">
        <v>2531</v>
      </c>
      <c r="P106" s="1">
        <v>0</v>
      </c>
      <c r="Q106" s="1">
        <v>0</v>
      </c>
      <c r="R106" s="10">
        <f t="shared" ref="R106:R169" si="50">SUM(K106:Q106)</f>
        <v>220763</v>
      </c>
      <c r="T106" s="1">
        <v>474507</v>
      </c>
      <c r="U106" s="1">
        <v>44539</v>
      </c>
      <c r="V106" s="1">
        <v>2770</v>
      </c>
      <c r="W106" s="1">
        <v>246</v>
      </c>
      <c r="X106" s="1">
        <v>4726</v>
      </c>
      <c r="Y106" s="1">
        <v>0</v>
      </c>
      <c r="Z106" s="1">
        <v>0</v>
      </c>
      <c r="AA106" s="10">
        <f t="shared" ref="AA106:AA169" si="51">SUM(T106:Z106)</f>
        <v>526788</v>
      </c>
      <c r="AC106" s="1">
        <v>324051</v>
      </c>
      <c r="AD106" s="1">
        <v>30700</v>
      </c>
      <c r="AE106" s="1">
        <v>912</v>
      </c>
      <c r="AF106" s="1">
        <v>108</v>
      </c>
      <c r="AG106" s="1">
        <v>1599</v>
      </c>
      <c r="AH106" s="1">
        <v>0</v>
      </c>
      <c r="AI106" s="1">
        <v>0</v>
      </c>
      <c r="AJ106" s="10">
        <f t="shared" ref="AJ106:AJ169" si="52">SUM(AC106:AI106)</f>
        <v>357370</v>
      </c>
      <c r="AL106" s="1">
        <v>207136</v>
      </c>
      <c r="AM106" s="1">
        <v>23719</v>
      </c>
      <c r="AN106" s="1">
        <v>517</v>
      </c>
      <c r="AO106" s="1">
        <v>257</v>
      </c>
      <c r="AP106" s="1">
        <v>1825</v>
      </c>
      <c r="AQ106" s="1">
        <v>0</v>
      </c>
      <c r="AR106" s="1">
        <v>0</v>
      </c>
      <c r="AS106" s="10">
        <f t="shared" ref="AS106:AS169" si="53">SUM(AL106:AR106)</f>
        <v>233454</v>
      </c>
      <c r="AU106" s="1">
        <f t="shared" si="49"/>
        <v>1391470</v>
      </c>
      <c r="AV106" s="1">
        <f t="shared" si="49"/>
        <v>148380</v>
      </c>
      <c r="AW106" s="1">
        <f t="shared" si="36"/>
        <v>5323</v>
      </c>
      <c r="AX106" s="1">
        <f t="shared" si="37"/>
        <v>1049</v>
      </c>
      <c r="AY106" s="1">
        <f t="shared" si="38"/>
        <v>13144</v>
      </c>
      <c r="AZ106" s="1">
        <f t="shared" si="39"/>
        <v>0</v>
      </c>
      <c r="BA106" s="1">
        <f t="shared" si="40"/>
        <v>38</v>
      </c>
      <c r="BB106" s="10">
        <f t="shared" si="41"/>
        <v>1559404</v>
      </c>
      <c r="BC106" s="1">
        <f t="shared" si="42"/>
        <v>1559366</v>
      </c>
      <c r="BD106" s="1">
        <f t="shared" si="44"/>
        <v>119926</v>
      </c>
      <c r="BE106" s="86">
        <f t="shared" si="45"/>
        <v>26724</v>
      </c>
      <c r="BF106" s="1">
        <f t="shared" si="46"/>
        <v>11138</v>
      </c>
      <c r="BH106" s="44" t="s">
        <v>167</v>
      </c>
      <c r="BI106" s="1">
        <f t="shared" si="48"/>
        <v>109893.41666666667</v>
      </c>
      <c r="BJ106">
        <v>65000</v>
      </c>
    </row>
    <row r="107" spans="1:62" x14ac:dyDescent="0.25">
      <c r="A107" s="8">
        <v>26755</v>
      </c>
      <c r="B107" s="1">
        <v>194462</v>
      </c>
      <c r="C107" s="1">
        <v>24159</v>
      </c>
      <c r="D107" s="1">
        <v>621</v>
      </c>
      <c r="E107" s="1">
        <v>148</v>
      </c>
      <c r="F107" s="1">
        <v>2460</v>
      </c>
      <c r="G107" s="1">
        <v>0</v>
      </c>
      <c r="H107" s="1">
        <v>37</v>
      </c>
      <c r="I107" s="10">
        <f t="shared" si="35"/>
        <v>221887</v>
      </c>
      <c r="K107" s="1">
        <v>192000</v>
      </c>
      <c r="L107" s="1">
        <v>25647</v>
      </c>
      <c r="M107" s="1">
        <v>510</v>
      </c>
      <c r="N107" s="1">
        <v>296</v>
      </c>
      <c r="O107" s="1">
        <v>2531</v>
      </c>
      <c r="P107" s="1">
        <v>0</v>
      </c>
      <c r="Q107" s="1">
        <v>0</v>
      </c>
      <c r="R107" s="10">
        <f t="shared" si="50"/>
        <v>220984</v>
      </c>
      <c r="T107" s="1">
        <v>474283</v>
      </c>
      <c r="U107" s="1">
        <v>44803</v>
      </c>
      <c r="V107" s="1">
        <v>2786</v>
      </c>
      <c r="W107" s="1">
        <v>245</v>
      </c>
      <c r="X107" s="1">
        <v>4725</v>
      </c>
      <c r="Y107" s="1">
        <v>0</v>
      </c>
      <c r="Z107" s="1">
        <v>0</v>
      </c>
      <c r="AA107" s="10">
        <f t="shared" si="51"/>
        <v>526842</v>
      </c>
      <c r="AC107" s="1">
        <v>325164</v>
      </c>
      <c r="AD107" s="1">
        <v>31166</v>
      </c>
      <c r="AE107" s="1">
        <v>916</v>
      </c>
      <c r="AF107" s="1">
        <v>109</v>
      </c>
      <c r="AG107" s="1">
        <v>1592</v>
      </c>
      <c r="AH107" s="1">
        <v>0</v>
      </c>
      <c r="AI107" s="1">
        <v>0</v>
      </c>
      <c r="AJ107" s="10">
        <f t="shared" si="52"/>
        <v>358947</v>
      </c>
      <c r="AL107" s="1">
        <v>203905</v>
      </c>
      <c r="AM107" s="1">
        <v>24039</v>
      </c>
      <c r="AN107" s="1">
        <v>520</v>
      </c>
      <c r="AO107" s="1">
        <v>259</v>
      </c>
      <c r="AP107" s="1">
        <v>1815</v>
      </c>
      <c r="AQ107" s="1">
        <v>0</v>
      </c>
      <c r="AR107" s="1">
        <v>0</v>
      </c>
      <c r="AS107" s="10">
        <f t="shared" si="53"/>
        <v>230538</v>
      </c>
      <c r="AU107" s="1">
        <f t="shared" si="49"/>
        <v>1389814</v>
      </c>
      <c r="AV107" s="1">
        <f t="shared" si="49"/>
        <v>149814</v>
      </c>
      <c r="AW107" s="1">
        <f t="shared" si="36"/>
        <v>5353</v>
      </c>
      <c r="AX107" s="1">
        <f t="shared" si="37"/>
        <v>1057</v>
      </c>
      <c r="AY107" s="1">
        <f t="shared" si="38"/>
        <v>13123</v>
      </c>
      <c r="AZ107" s="1">
        <f t="shared" si="39"/>
        <v>0</v>
      </c>
      <c r="BA107" s="1">
        <f t="shared" si="40"/>
        <v>37</v>
      </c>
      <c r="BB107" s="10">
        <f t="shared" si="41"/>
        <v>1559198</v>
      </c>
      <c r="BC107" s="1">
        <f t="shared" si="42"/>
        <v>1559161</v>
      </c>
      <c r="BD107" s="1">
        <f t="shared" si="44"/>
        <v>120737</v>
      </c>
      <c r="BE107" s="86">
        <f t="shared" si="45"/>
        <v>26755</v>
      </c>
      <c r="BF107" s="1">
        <f t="shared" si="46"/>
        <v>-206</v>
      </c>
      <c r="BH107" s="44" t="s">
        <v>168</v>
      </c>
      <c r="BI107" s="1">
        <f t="shared" si="48"/>
        <v>111333.5</v>
      </c>
      <c r="BJ107">
        <v>65000</v>
      </c>
    </row>
    <row r="108" spans="1:62" x14ac:dyDescent="0.25">
      <c r="A108" s="8">
        <v>26785</v>
      </c>
      <c r="B108" s="1">
        <v>194444</v>
      </c>
      <c r="C108" s="1">
        <v>25212</v>
      </c>
      <c r="D108" s="1">
        <v>615</v>
      </c>
      <c r="E108" s="1">
        <v>157</v>
      </c>
      <c r="F108" s="1">
        <v>1047</v>
      </c>
      <c r="G108" s="1">
        <v>0</v>
      </c>
      <c r="H108" s="1">
        <v>38</v>
      </c>
      <c r="I108" s="10">
        <f t="shared" si="35"/>
        <v>221513</v>
      </c>
      <c r="K108" s="1">
        <v>192593</v>
      </c>
      <c r="L108" s="1">
        <v>26933</v>
      </c>
      <c r="M108" s="1">
        <v>530</v>
      </c>
      <c r="N108" s="1">
        <v>312</v>
      </c>
      <c r="O108" s="1">
        <v>703</v>
      </c>
      <c r="P108" s="1">
        <v>0</v>
      </c>
      <c r="Q108" s="1">
        <v>0</v>
      </c>
      <c r="R108" s="10">
        <f t="shared" si="50"/>
        <v>221071</v>
      </c>
      <c r="T108" s="1">
        <v>473549</v>
      </c>
      <c r="U108" s="1">
        <v>48606</v>
      </c>
      <c r="V108" s="1">
        <v>2783</v>
      </c>
      <c r="W108" s="1">
        <v>258</v>
      </c>
      <c r="X108" s="1">
        <v>838</v>
      </c>
      <c r="Y108" s="1">
        <v>0</v>
      </c>
      <c r="Z108" s="1">
        <v>0</v>
      </c>
      <c r="AA108" s="10">
        <f t="shared" si="51"/>
        <v>526034</v>
      </c>
      <c r="AC108" s="1">
        <v>324060</v>
      </c>
      <c r="AD108" s="1">
        <v>32362</v>
      </c>
      <c r="AE108" s="1">
        <v>917</v>
      </c>
      <c r="AF108" s="1">
        <v>111</v>
      </c>
      <c r="AG108" s="1">
        <v>1098</v>
      </c>
      <c r="AH108" s="1">
        <v>0</v>
      </c>
      <c r="AI108" s="1">
        <v>0</v>
      </c>
      <c r="AJ108" s="10">
        <f t="shared" si="52"/>
        <v>358548</v>
      </c>
      <c r="AL108" s="1">
        <v>196492</v>
      </c>
      <c r="AM108" s="1">
        <v>24829</v>
      </c>
      <c r="AN108" s="1">
        <v>526</v>
      </c>
      <c r="AO108" s="1">
        <v>269</v>
      </c>
      <c r="AP108" s="1">
        <v>1134</v>
      </c>
      <c r="AQ108" s="1">
        <v>0</v>
      </c>
      <c r="AR108" s="1">
        <v>0</v>
      </c>
      <c r="AS108" s="10">
        <f t="shared" si="53"/>
        <v>223250</v>
      </c>
      <c r="AU108" s="1">
        <f t="shared" ref="AU108:AV117" si="54">B108+K108+T108+AC108+AL108</f>
        <v>1381138</v>
      </c>
      <c r="AV108" s="1">
        <f t="shared" si="54"/>
        <v>157942</v>
      </c>
      <c r="AW108" s="1">
        <f t="shared" si="36"/>
        <v>5371</v>
      </c>
      <c r="AX108" s="1">
        <f t="shared" si="37"/>
        <v>1107</v>
      </c>
      <c r="AY108" s="1">
        <f t="shared" si="38"/>
        <v>4820</v>
      </c>
      <c r="AZ108" s="1">
        <f t="shared" si="39"/>
        <v>0</v>
      </c>
      <c r="BA108" s="1">
        <f t="shared" si="40"/>
        <v>38</v>
      </c>
      <c r="BB108" s="10">
        <f t="shared" si="41"/>
        <v>1550416</v>
      </c>
      <c r="BC108" s="1">
        <f t="shared" si="42"/>
        <v>1550378</v>
      </c>
      <c r="BD108" s="1">
        <f t="shared" si="44"/>
        <v>122992</v>
      </c>
      <c r="BE108" s="86">
        <f t="shared" si="45"/>
        <v>26785</v>
      </c>
      <c r="BF108" s="1">
        <f t="shared" si="46"/>
        <v>-8782</v>
      </c>
      <c r="BH108" s="44" t="s">
        <v>169</v>
      </c>
      <c r="BI108" s="1">
        <f t="shared" si="48"/>
        <v>113179.5</v>
      </c>
      <c r="BJ108">
        <v>65000</v>
      </c>
    </row>
    <row r="109" spans="1:62" x14ac:dyDescent="0.25">
      <c r="A109" s="8">
        <v>26816</v>
      </c>
      <c r="B109" s="1">
        <v>194916</v>
      </c>
      <c r="C109" s="1">
        <v>25751</v>
      </c>
      <c r="D109" s="1">
        <v>606</v>
      </c>
      <c r="E109" s="1">
        <v>177</v>
      </c>
      <c r="F109" s="1">
        <v>38</v>
      </c>
      <c r="G109" s="1">
        <v>0</v>
      </c>
      <c r="H109" s="1">
        <v>38</v>
      </c>
      <c r="I109" s="10">
        <f t="shared" si="35"/>
        <v>221526</v>
      </c>
      <c r="K109" s="1">
        <v>192426</v>
      </c>
      <c r="L109" s="1">
        <v>27505</v>
      </c>
      <c r="M109" s="1">
        <v>536</v>
      </c>
      <c r="N109" s="1">
        <v>341</v>
      </c>
      <c r="O109" s="1">
        <v>75</v>
      </c>
      <c r="P109" s="1">
        <v>0</v>
      </c>
      <c r="Q109" s="1">
        <v>0</v>
      </c>
      <c r="R109" s="10">
        <f t="shared" si="50"/>
        <v>220883</v>
      </c>
      <c r="T109" s="1">
        <v>471310</v>
      </c>
      <c r="U109" s="1">
        <v>50970</v>
      </c>
      <c r="V109" s="1">
        <v>2717</v>
      </c>
      <c r="W109" s="1">
        <v>289</v>
      </c>
      <c r="X109" s="1">
        <v>81</v>
      </c>
      <c r="Y109" s="1">
        <v>0</v>
      </c>
      <c r="Z109" s="1">
        <v>0</v>
      </c>
      <c r="AA109" s="10">
        <f t="shared" si="51"/>
        <v>525367</v>
      </c>
      <c r="AC109" s="1">
        <v>323673</v>
      </c>
      <c r="AD109" s="1">
        <v>33527</v>
      </c>
      <c r="AE109" s="1">
        <v>1059</v>
      </c>
      <c r="AF109" s="1">
        <v>120</v>
      </c>
      <c r="AG109" s="1">
        <v>120</v>
      </c>
      <c r="AH109" s="1">
        <v>0</v>
      </c>
      <c r="AI109" s="1">
        <v>0</v>
      </c>
      <c r="AJ109" s="10">
        <f t="shared" si="52"/>
        <v>358499</v>
      </c>
      <c r="AL109" s="1">
        <v>194144</v>
      </c>
      <c r="AM109" s="1">
        <v>25398</v>
      </c>
      <c r="AN109" s="1">
        <v>532</v>
      </c>
      <c r="AO109" s="1">
        <v>292</v>
      </c>
      <c r="AP109" s="1">
        <v>35</v>
      </c>
      <c r="AQ109" s="1">
        <v>0</v>
      </c>
      <c r="AR109" s="1">
        <v>0</v>
      </c>
      <c r="AS109" s="10">
        <f t="shared" si="53"/>
        <v>220401</v>
      </c>
      <c r="AU109" s="1">
        <f t="shared" si="54"/>
        <v>1376469</v>
      </c>
      <c r="AV109" s="1">
        <f t="shared" si="54"/>
        <v>163151</v>
      </c>
      <c r="AW109" s="1">
        <f t="shared" si="36"/>
        <v>5450</v>
      </c>
      <c r="AX109" s="1">
        <f t="shared" si="37"/>
        <v>1219</v>
      </c>
      <c r="AY109" s="1">
        <f t="shared" si="38"/>
        <v>349</v>
      </c>
      <c r="AZ109" s="1">
        <f t="shared" si="39"/>
        <v>0</v>
      </c>
      <c r="BA109" s="1">
        <f t="shared" si="40"/>
        <v>38</v>
      </c>
      <c r="BB109" s="10">
        <f t="shared" si="41"/>
        <v>1546676</v>
      </c>
      <c r="BC109" s="1">
        <f t="shared" si="42"/>
        <v>1546638</v>
      </c>
      <c r="BD109" s="1">
        <f t="shared" si="44"/>
        <v>123016</v>
      </c>
      <c r="BE109" s="86">
        <f t="shared" si="45"/>
        <v>26816</v>
      </c>
      <c r="BF109" s="1">
        <f t="shared" si="46"/>
        <v>-3740</v>
      </c>
      <c r="BH109" s="44" t="s">
        <v>170</v>
      </c>
      <c r="BI109" s="1">
        <f t="shared" si="48"/>
        <v>114824.25</v>
      </c>
      <c r="BJ109">
        <v>65000</v>
      </c>
    </row>
    <row r="110" spans="1:62" x14ac:dyDescent="0.25">
      <c r="A110" s="8">
        <v>26846</v>
      </c>
      <c r="B110" s="1">
        <v>195615</v>
      </c>
      <c r="C110" s="1">
        <v>25863</v>
      </c>
      <c r="D110" s="1">
        <v>586</v>
      </c>
      <c r="E110" s="1">
        <v>181</v>
      </c>
      <c r="F110" s="1">
        <v>38</v>
      </c>
      <c r="G110" s="1">
        <v>0</v>
      </c>
      <c r="H110" s="1">
        <v>39</v>
      </c>
      <c r="I110" s="10">
        <f t="shared" si="35"/>
        <v>222322</v>
      </c>
      <c r="K110" s="1">
        <v>192568</v>
      </c>
      <c r="L110" s="1">
        <v>27519</v>
      </c>
      <c r="M110" s="1">
        <v>525</v>
      </c>
      <c r="N110" s="1">
        <v>342</v>
      </c>
      <c r="O110" s="1">
        <v>71</v>
      </c>
      <c r="P110" s="1">
        <v>0</v>
      </c>
      <c r="Q110" s="1">
        <v>0</v>
      </c>
      <c r="R110" s="10">
        <f t="shared" si="50"/>
        <v>221025</v>
      </c>
      <c r="T110" s="1">
        <v>472212</v>
      </c>
      <c r="U110" s="1">
        <v>51190</v>
      </c>
      <c r="V110" s="1">
        <v>2627</v>
      </c>
      <c r="W110" s="1">
        <v>301</v>
      </c>
      <c r="X110" s="1">
        <v>53</v>
      </c>
      <c r="Y110" s="1">
        <v>0</v>
      </c>
      <c r="Z110" s="1">
        <v>0</v>
      </c>
      <c r="AA110" s="10">
        <f t="shared" si="51"/>
        <v>526383</v>
      </c>
      <c r="AC110" s="1">
        <v>324587</v>
      </c>
      <c r="AD110" s="1">
        <v>33826</v>
      </c>
      <c r="AE110" s="1">
        <v>1044</v>
      </c>
      <c r="AF110" s="1">
        <v>121</v>
      </c>
      <c r="AG110" s="1">
        <v>107</v>
      </c>
      <c r="AH110" s="1">
        <v>0</v>
      </c>
      <c r="AI110" s="1">
        <v>0</v>
      </c>
      <c r="AJ110" s="10">
        <f t="shared" si="52"/>
        <v>359685</v>
      </c>
      <c r="AL110" s="1">
        <v>194151</v>
      </c>
      <c r="AM110" s="1">
        <v>25440</v>
      </c>
      <c r="AN110" s="1">
        <v>555</v>
      </c>
      <c r="AO110" s="1">
        <v>297</v>
      </c>
      <c r="AP110" s="1">
        <v>37</v>
      </c>
      <c r="AQ110" s="1">
        <v>0</v>
      </c>
      <c r="AR110" s="1">
        <v>0</v>
      </c>
      <c r="AS110" s="10">
        <f t="shared" si="53"/>
        <v>220480</v>
      </c>
      <c r="AU110" s="1">
        <f t="shared" si="54"/>
        <v>1379133</v>
      </c>
      <c r="AV110" s="1">
        <f t="shared" si="54"/>
        <v>163838</v>
      </c>
      <c r="AW110" s="1">
        <f t="shared" si="36"/>
        <v>5337</v>
      </c>
      <c r="AX110" s="1">
        <f t="shared" si="37"/>
        <v>1242</v>
      </c>
      <c r="AY110" s="1">
        <f t="shared" si="38"/>
        <v>306</v>
      </c>
      <c r="AZ110" s="1">
        <f t="shared" si="39"/>
        <v>0</v>
      </c>
      <c r="BA110" s="1">
        <f t="shared" si="40"/>
        <v>39</v>
      </c>
      <c r="BB110" s="10">
        <f t="shared" si="41"/>
        <v>1549895</v>
      </c>
      <c r="BC110" s="1">
        <f t="shared" si="42"/>
        <v>1549856</v>
      </c>
      <c r="BD110" s="1">
        <f t="shared" si="44"/>
        <v>122516</v>
      </c>
      <c r="BE110" s="86">
        <f t="shared" si="45"/>
        <v>26846</v>
      </c>
      <c r="BF110" s="1">
        <f t="shared" si="46"/>
        <v>3219</v>
      </c>
      <c r="BH110" s="44" t="s">
        <v>171</v>
      </c>
      <c r="BI110" s="1">
        <f t="shared" si="48"/>
        <v>116282.5</v>
      </c>
      <c r="BJ110">
        <v>65000</v>
      </c>
    </row>
    <row r="111" spans="1:62" x14ac:dyDescent="0.25">
      <c r="A111" s="8">
        <v>26877</v>
      </c>
      <c r="B111" s="1">
        <v>197297</v>
      </c>
      <c r="C111" s="1">
        <v>25986</v>
      </c>
      <c r="D111" s="1">
        <v>578</v>
      </c>
      <c r="E111" s="1">
        <v>181</v>
      </c>
      <c r="F111" s="1">
        <v>44</v>
      </c>
      <c r="G111" s="1">
        <v>0</v>
      </c>
      <c r="H111" s="1">
        <v>42</v>
      </c>
      <c r="I111" s="10">
        <f t="shared" si="35"/>
        <v>224128</v>
      </c>
      <c r="K111" s="1">
        <v>193602</v>
      </c>
      <c r="L111" s="1">
        <v>27578</v>
      </c>
      <c r="M111" s="1">
        <v>521</v>
      </c>
      <c r="N111" s="1">
        <v>339</v>
      </c>
      <c r="O111" s="1">
        <v>73</v>
      </c>
      <c r="P111" s="1">
        <v>0</v>
      </c>
      <c r="Q111" s="1">
        <v>0</v>
      </c>
      <c r="R111" s="10">
        <f t="shared" si="50"/>
        <v>222113</v>
      </c>
      <c r="T111" s="1">
        <v>474093</v>
      </c>
      <c r="U111" s="1">
        <v>51462</v>
      </c>
      <c r="V111" s="1">
        <v>2589</v>
      </c>
      <c r="W111" s="1">
        <v>291</v>
      </c>
      <c r="X111" s="1">
        <v>59</v>
      </c>
      <c r="Y111" s="1">
        <v>0</v>
      </c>
      <c r="Z111" s="1">
        <v>0</v>
      </c>
      <c r="AA111" s="10">
        <f t="shared" si="51"/>
        <v>528494</v>
      </c>
      <c r="AC111" s="1">
        <v>327392</v>
      </c>
      <c r="AD111" s="1">
        <v>34052</v>
      </c>
      <c r="AE111" s="1">
        <v>979</v>
      </c>
      <c r="AF111" s="1">
        <v>121</v>
      </c>
      <c r="AG111" s="1">
        <v>85</v>
      </c>
      <c r="AH111" s="1">
        <v>0</v>
      </c>
      <c r="AI111" s="1">
        <v>0</v>
      </c>
      <c r="AJ111" s="10">
        <f t="shared" si="52"/>
        <v>362629</v>
      </c>
      <c r="AL111" s="1">
        <v>195713</v>
      </c>
      <c r="AM111" s="1">
        <v>25606</v>
      </c>
      <c r="AN111" s="1">
        <v>554</v>
      </c>
      <c r="AO111" s="1">
        <v>297</v>
      </c>
      <c r="AP111" s="1">
        <v>37</v>
      </c>
      <c r="AQ111" s="1">
        <v>0</v>
      </c>
      <c r="AR111" s="1">
        <v>0</v>
      </c>
      <c r="AS111" s="10">
        <f t="shared" si="53"/>
        <v>222207</v>
      </c>
      <c r="AU111" s="1">
        <f t="shared" si="54"/>
        <v>1388097</v>
      </c>
      <c r="AV111" s="1">
        <f t="shared" si="54"/>
        <v>164684</v>
      </c>
      <c r="AW111" s="1">
        <f t="shared" si="36"/>
        <v>5221</v>
      </c>
      <c r="AX111" s="1">
        <f t="shared" si="37"/>
        <v>1229</v>
      </c>
      <c r="AY111" s="1">
        <f t="shared" si="38"/>
        <v>298</v>
      </c>
      <c r="AZ111" s="1">
        <f t="shared" si="39"/>
        <v>0</v>
      </c>
      <c r="BA111" s="1">
        <f t="shared" si="40"/>
        <v>42</v>
      </c>
      <c r="BB111" s="10">
        <f t="shared" si="41"/>
        <v>1559571</v>
      </c>
      <c r="BC111" s="1">
        <f t="shared" si="42"/>
        <v>1559529</v>
      </c>
      <c r="BD111" s="1">
        <f t="shared" si="44"/>
        <v>123368</v>
      </c>
      <c r="BE111" s="86">
        <f t="shared" si="45"/>
        <v>26877</v>
      </c>
      <c r="BF111" s="1">
        <f t="shared" si="46"/>
        <v>9676</v>
      </c>
      <c r="BH111" s="44" t="s">
        <v>172</v>
      </c>
      <c r="BI111" s="1">
        <f t="shared" si="48"/>
        <v>117699.08333333333</v>
      </c>
      <c r="BJ111">
        <v>65000</v>
      </c>
    </row>
    <row r="112" spans="1:62" x14ac:dyDescent="0.25">
      <c r="A112" s="8">
        <v>26908</v>
      </c>
      <c r="B112" s="1">
        <v>199661</v>
      </c>
      <c r="C112" s="1">
        <v>26141</v>
      </c>
      <c r="D112" s="1">
        <v>574</v>
      </c>
      <c r="E112" s="1">
        <v>181</v>
      </c>
      <c r="F112" s="1">
        <v>42</v>
      </c>
      <c r="G112" s="1">
        <v>0</v>
      </c>
      <c r="H112" s="1">
        <v>42</v>
      </c>
      <c r="I112" s="10">
        <f t="shared" si="35"/>
        <v>226641</v>
      </c>
      <c r="K112" s="1">
        <v>194493</v>
      </c>
      <c r="L112" s="1">
        <v>27649</v>
      </c>
      <c r="M112" s="1">
        <v>516</v>
      </c>
      <c r="N112" s="1">
        <v>340</v>
      </c>
      <c r="O112" s="1">
        <v>72</v>
      </c>
      <c r="P112" s="1">
        <v>0</v>
      </c>
      <c r="Q112" s="1">
        <v>0</v>
      </c>
      <c r="R112" s="10">
        <f t="shared" si="50"/>
        <v>223070</v>
      </c>
      <c r="T112" s="1">
        <v>476715</v>
      </c>
      <c r="U112" s="1">
        <v>51611</v>
      </c>
      <c r="V112" s="1">
        <v>2580</v>
      </c>
      <c r="W112" s="1">
        <v>306</v>
      </c>
      <c r="X112" s="1">
        <v>54</v>
      </c>
      <c r="Y112" s="1">
        <v>0</v>
      </c>
      <c r="Z112" s="1">
        <v>0</v>
      </c>
      <c r="AA112" s="10">
        <f t="shared" si="51"/>
        <v>531266</v>
      </c>
      <c r="AC112" s="1">
        <v>330311</v>
      </c>
      <c r="AD112" s="1">
        <v>34288</v>
      </c>
      <c r="AE112" s="1">
        <v>965</v>
      </c>
      <c r="AF112" s="1">
        <v>121</v>
      </c>
      <c r="AG112" s="1">
        <v>84</v>
      </c>
      <c r="AH112" s="1">
        <v>0</v>
      </c>
      <c r="AI112" s="1">
        <v>0</v>
      </c>
      <c r="AJ112" s="10">
        <f t="shared" si="52"/>
        <v>365769</v>
      </c>
      <c r="AL112" s="1">
        <v>198077</v>
      </c>
      <c r="AM112" s="1">
        <v>25779</v>
      </c>
      <c r="AN112" s="1">
        <v>554</v>
      </c>
      <c r="AO112" s="1">
        <v>296</v>
      </c>
      <c r="AP112" s="1">
        <v>37</v>
      </c>
      <c r="AQ112" s="1">
        <v>0</v>
      </c>
      <c r="AR112" s="1">
        <v>0</v>
      </c>
      <c r="AS112" s="10">
        <f t="shared" si="53"/>
        <v>224743</v>
      </c>
      <c r="AU112" s="1">
        <f t="shared" si="54"/>
        <v>1399257</v>
      </c>
      <c r="AV112" s="1">
        <f t="shared" si="54"/>
        <v>165468</v>
      </c>
      <c r="AW112" s="1">
        <f t="shared" si="36"/>
        <v>5189</v>
      </c>
      <c r="AX112" s="1">
        <f t="shared" si="37"/>
        <v>1244</v>
      </c>
      <c r="AY112" s="1">
        <f t="shared" si="38"/>
        <v>289</v>
      </c>
      <c r="AZ112" s="1">
        <f t="shared" si="39"/>
        <v>0</v>
      </c>
      <c r="BA112" s="1">
        <f t="shared" si="40"/>
        <v>42</v>
      </c>
      <c r="BB112" s="10">
        <f t="shared" si="41"/>
        <v>1571489</v>
      </c>
      <c r="BC112" s="1">
        <f t="shared" si="42"/>
        <v>1571447</v>
      </c>
      <c r="BD112" s="1">
        <f t="shared" si="44"/>
        <v>122771</v>
      </c>
      <c r="BE112" s="86">
        <f t="shared" si="45"/>
        <v>26908</v>
      </c>
      <c r="BF112" s="1">
        <f t="shared" si="46"/>
        <v>11918</v>
      </c>
      <c r="BH112" s="44" t="s">
        <v>173</v>
      </c>
      <c r="BI112" s="1">
        <f t="shared" si="48"/>
        <v>118891.33333333333</v>
      </c>
      <c r="BJ112">
        <v>65000</v>
      </c>
    </row>
    <row r="113" spans="1:62" x14ac:dyDescent="0.25">
      <c r="A113" s="8">
        <v>26938</v>
      </c>
      <c r="B113" s="1">
        <v>202619</v>
      </c>
      <c r="C113" s="1">
        <v>26291</v>
      </c>
      <c r="D113" s="1">
        <v>566</v>
      </c>
      <c r="E113" s="1">
        <v>181</v>
      </c>
      <c r="F113" s="1">
        <v>42</v>
      </c>
      <c r="G113" s="1">
        <v>0</v>
      </c>
      <c r="H113" s="1">
        <v>43</v>
      </c>
      <c r="I113" s="10">
        <f t="shared" si="35"/>
        <v>229742</v>
      </c>
      <c r="K113" s="1">
        <v>196600</v>
      </c>
      <c r="L113" s="1">
        <v>27777</v>
      </c>
      <c r="M113" s="1">
        <v>514</v>
      </c>
      <c r="N113" s="1">
        <v>342</v>
      </c>
      <c r="O113" s="1">
        <v>74</v>
      </c>
      <c r="P113" s="1">
        <v>0</v>
      </c>
      <c r="Q113" s="1">
        <v>0</v>
      </c>
      <c r="R113" s="10">
        <f t="shared" si="50"/>
        <v>225307</v>
      </c>
      <c r="T113" s="1">
        <v>479802</v>
      </c>
      <c r="U113" s="1">
        <v>51825</v>
      </c>
      <c r="V113" s="1">
        <v>2565</v>
      </c>
      <c r="W113" s="1">
        <v>307</v>
      </c>
      <c r="X113" s="1">
        <v>51</v>
      </c>
      <c r="Y113" s="1">
        <v>0</v>
      </c>
      <c r="Z113" s="1">
        <v>0</v>
      </c>
      <c r="AA113" s="10">
        <f t="shared" si="51"/>
        <v>534550</v>
      </c>
      <c r="AC113" s="1">
        <v>334009</v>
      </c>
      <c r="AD113" s="1">
        <v>34567</v>
      </c>
      <c r="AE113" s="1">
        <v>953</v>
      </c>
      <c r="AF113" s="1">
        <v>121</v>
      </c>
      <c r="AG113" s="1">
        <v>86</v>
      </c>
      <c r="AH113" s="1">
        <v>0</v>
      </c>
      <c r="AI113" s="1">
        <v>0</v>
      </c>
      <c r="AJ113" s="10">
        <f t="shared" si="52"/>
        <v>369736</v>
      </c>
      <c r="AL113" s="1">
        <v>202314</v>
      </c>
      <c r="AM113" s="1">
        <v>25933</v>
      </c>
      <c r="AN113" s="1">
        <v>551</v>
      </c>
      <c r="AO113" s="1">
        <v>295</v>
      </c>
      <c r="AP113" s="1">
        <v>37</v>
      </c>
      <c r="AQ113" s="1">
        <v>0</v>
      </c>
      <c r="AR113" s="1">
        <v>0</v>
      </c>
      <c r="AS113" s="10">
        <f t="shared" si="53"/>
        <v>229130</v>
      </c>
      <c r="AU113" s="1">
        <f t="shared" si="54"/>
        <v>1415344</v>
      </c>
      <c r="AV113" s="1">
        <f t="shared" si="54"/>
        <v>166393</v>
      </c>
      <c r="AW113" s="1">
        <f t="shared" si="36"/>
        <v>5149</v>
      </c>
      <c r="AX113" s="1">
        <f t="shared" si="37"/>
        <v>1246</v>
      </c>
      <c r="AY113" s="1">
        <f t="shared" si="38"/>
        <v>290</v>
      </c>
      <c r="AZ113" s="1">
        <f t="shared" si="39"/>
        <v>0</v>
      </c>
      <c r="BA113" s="1">
        <f t="shared" si="40"/>
        <v>43</v>
      </c>
      <c r="BB113" s="10">
        <f t="shared" si="41"/>
        <v>1588465</v>
      </c>
      <c r="BC113" s="1">
        <f t="shared" si="42"/>
        <v>1588422</v>
      </c>
      <c r="BD113" s="1">
        <f t="shared" si="44"/>
        <v>123831</v>
      </c>
      <c r="BE113" s="86">
        <f t="shared" si="45"/>
        <v>26938</v>
      </c>
      <c r="BF113" s="1">
        <f t="shared" si="46"/>
        <v>16976</v>
      </c>
      <c r="BH113" s="44" t="s">
        <v>174</v>
      </c>
      <c r="BI113" s="1">
        <f t="shared" si="48"/>
        <v>120047.16666666667</v>
      </c>
      <c r="BJ113">
        <v>65000</v>
      </c>
    </row>
    <row r="114" spans="1:62" x14ac:dyDescent="0.25">
      <c r="A114" s="8">
        <v>26969</v>
      </c>
      <c r="B114" s="1">
        <v>206768</v>
      </c>
      <c r="C114" s="1">
        <v>26517</v>
      </c>
      <c r="D114" s="1">
        <v>561</v>
      </c>
      <c r="E114" s="1">
        <v>183</v>
      </c>
      <c r="F114" s="1">
        <v>44</v>
      </c>
      <c r="G114" s="1">
        <v>0</v>
      </c>
      <c r="H114" s="1">
        <v>43</v>
      </c>
      <c r="I114" s="10">
        <f t="shared" si="35"/>
        <v>234116</v>
      </c>
      <c r="K114" s="1">
        <v>198708</v>
      </c>
      <c r="L114" s="1">
        <v>27911</v>
      </c>
      <c r="M114" s="1">
        <v>507</v>
      </c>
      <c r="N114" s="1">
        <v>355</v>
      </c>
      <c r="O114" s="1">
        <v>75</v>
      </c>
      <c r="P114" s="1">
        <v>0</v>
      </c>
      <c r="Q114" s="1">
        <v>0</v>
      </c>
      <c r="R114" s="10">
        <f t="shared" si="50"/>
        <v>227556</v>
      </c>
      <c r="T114" s="1">
        <v>482444</v>
      </c>
      <c r="U114" s="1">
        <v>51955</v>
      </c>
      <c r="V114" s="1">
        <v>2527</v>
      </c>
      <c r="W114" s="1">
        <v>316</v>
      </c>
      <c r="X114" s="1">
        <v>51</v>
      </c>
      <c r="Y114" s="1">
        <v>0</v>
      </c>
      <c r="Z114" s="1">
        <v>0</v>
      </c>
      <c r="AA114" s="10">
        <f t="shared" si="51"/>
        <v>537293</v>
      </c>
      <c r="AC114" s="1">
        <v>338560</v>
      </c>
      <c r="AD114" s="1">
        <v>34808</v>
      </c>
      <c r="AE114" s="1">
        <v>958</v>
      </c>
      <c r="AF114" s="1">
        <v>120</v>
      </c>
      <c r="AG114" s="1">
        <v>87</v>
      </c>
      <c r="AH114" s="1">
        <v>0</v>
      </c>
      <c r="AI114" s="1">
        <v>0</v>
      </c>
      <c r="AJ114" s="10">
        <f t="shared" si="52"/>
        <v>374533</v>
      </c>
      <c r="AL114" s="1">
        <v>210988</v>
      </c>
      <c r="AM114" s="1">
        <v>26142</v>
      </c>
      <c r="AN114" s="1">
        <v>550</v>
      </c>
      <c r="AO114" s="1">
        <v>298</v>
      </c>
      <c r="AP114" s="1">
        <v>37</v>
      </c>
      <c r="AQ114" s="1">
        <v>0</v>
      </c>
      <c r="AR114" s="1">
        <v>0</v>
      </c>
      <c r="AS114" s="10">
        <f t="shared" si="53"/>
        <v>238015</v>
      </c>
      <c r="AU114" s="1">
        <f t="shared" si="54"/>
        <v>1437468</v>
      </c>
      <c r="AV114" s="1">
        <f t="shared" si="54"/>
        <v>167333</v>
      </c>
      <c r="AW114" s="1">
        <f t="shared" si="36"/>
        <v>5103</v>
      </c>
      <c r="AX114" s="1">
        <f t="shared" si="37"/>
        <v>1272</v>
      </c>
      <c r="AY114" s="1">
        <f t="shared" si="38"/>
        <v>294</v>
      </c>
      <c r="AZ114" s="1">
        <f t="shared" si="39"/>
        <v>0</v>
      </c>
      <c r="BA114" s="1">
        <f t="shared" si="40"/>
        <v>43</v>
      </c>
      <c r="BB114" s="10">
        <f t="shared" si="41"/>
        <v>1611513</v>
      </c>
      <c r="BC114" s="1">
        <f t="shared" si="42"/>
        <v>1611470</v>
      </c>
      <c r="BD114" s="1">
        <f t="shared" si="44"/>
        <v>123570</v>
      </c>
      <c r="BE114" s="86">
        <f t="shared" si="45"/>
        <v>26969</v>
      </c>
      <c r="BF114" s="1">
        <f t="shared" si="46"/>
        <v>23048</v>
      </c>
      <c r="BH114" s="44" t="s">
        <v>175</v>
      </c>
      <c r="BI114" s="1">
        <f t="shared" si="48"/>
        <v>121119.83333333333</v>
      </c>
      <c r="BJ114">
        <v>65000</v>
      </c>
    </row>
    <row r="115" spans="1:62" x14ac:dyDescent="0.25">
      <c r="A115" s="8">
        <v>26999</v>
      </c>
      <c r="B115" s="1">
        <v>211173</v>
      </c>
      <c r="C115" s="1">
        <v>26513</v>
      </c>
      <c r="D115" s="1">
        <v>637</v>
      </c>
      <c r="E115" s="1">
        <v>183</v>
      </c>
      <c r="F115" s="1">
        <v>44</v>
      </c>
      <c r="G115" s="1">
        <v>0</v>
      </c>
      <c r="H115" s="1">
        <v>43</v>
      </c>
      <c r="I115" s="10">
        <f t="shared" si="35"/>
        <v>238593</v>
      </c>
      <c r="K115" s="1">
        <v>200672</v>
      </c>
      <c r="L115" s="1">
        <v>27975</v>
      </c>
      <c r="M115" s="1">
        <v>503</v>
      </c>
      <c r="N115" s="1">
        <v>354</v>
      </c>
      <c r="O115" s="1">
        <v>74</v>
      </c>
      <c r="P115" s="1">
        <v>0</v>
      </c>
      <c r="Q115" s="1">
        <v>0</v>
      </c>
      <c r="R115" s="10">
        <f t="shared" si="50"/>
        <v>229578</v>
      </c>
      <c r="T115" s="1">
        <v>485834</v>
      </c>
      <c r="U115" s="1">
        <v>52009</v>
      </c>
      <c r="V115" s="1">
        <v>2491</v>
      </c>
      <c r="W115" s="1">
        <v>320</v>
      </c>
      <c r="X115" s="1">
        <v>51</v>
      </c>
      <c r="Y115" s="1">
        <v>0</v>
      </c>
      <c r="Z115" s="1">
        <v>0</v>
      </c>
      <c r="AA115" s="10">
        <f t="shared" si="51"/>
        <v>540705</v>
      </c>
      <c r="AC115" s="1">
        <v>343550</v>
      </c>
      <c r="AD115" s="1">
        <v>35077</v>
      </c>
      <c r="AE115" s="1">
        <v>953</v>
      </c>
      <c r="AF115" s="1">
        <v>120</v>
      </c>
      <c r="AG115" s="1">
        <v>87</v>
      </c>
      <c r="AH115" s="1">
        <v>0</v>
      </c>
      <c r="AI115" s="1">
        <v>0</v>
      </c>
      <c r="AJ115" s="10">
        <f t="shared" si="52"/>
        <v>379787</v>
      </c>
      <c r="AL115" s="1">
        <v>218800</v>
      </c>
      <c r="AM115" s="1">
        <v>26158</v>
      </c>
      <c r="AN115" s="1">
        <v>545</v>
      </c>
      <c r="AO115" s="1">
        <v>299</v>
      </c>
      <c r="AP115" s="1">
        <v>38</v>
      </c>
      <c r="AQ115" s="1">
        <v>0</v>
      </c>
      <c r="AR115" s="1">
        <v>0</v>
      </c>
      <c r="AS115" s="10">
        <f t="shared" si="53"/>
        <v>245840</v>
      </c>
      <c r="AU115" s="1">
        <f t="shared" si="54"/>
        <v>1460029</v>
      </c>
      <c r="AV115" s="1">
        <f t="shared" si="54"/>
        <v>167732</v>
      </c>
      <c r="AW115" s="1">
        <f t="shared" si="36"/>
        <v>5129</v>
      </c>
      <c r="AX115" s="1">
        <f t="shared" si="37"/>
        <v>1276</v>
      </c>
      <c r="AY115" s="1">
        <f t="shared" si="38"/>
        <v>294</v>
      </c>
      <c r="AZ115" s="1">
        <f t="shared" si="39"/>
        <v>0</v>
      </c>
      <c r="BA115" s="1">
        <f t="shared" si="40"/>
        <v>43</v>
      </c>
      <c r="BB115" s="10">
        <f t="shared" si="41"/>
        <v>1634503</v>
      </c>
      <c r="BC115" s="1">
        <f t="shared" si="42"/>
        <v>1634460</v>
      </c>
      <c r="BD115" s="1">
        <f t="shared" si="44"/>
        <v>120332</v>
      </c>
      <c r="BE115" s="86">
        <f t="shared" si="45"/>
        <v>26999</v>
      </c>
      <c r="BF115" s="1">
        <f t="shared" si="46"/>
        <v>22990</v>
      </c>
      <c r="BH115" s="44" t="s">
        <v>176</v>
      </c>
      <c r="BI115" s="1">
        <f t="shared" si="48"/>
        <v>121524.16666666667</v>
      </c>
      <c r="BJ115">
        <v>65000</v>
      </c>
    </row>
    <row r="116" spans="1:62" x14ac:dyDescent="0.25">
      <c r="A116" s="8">
        <v>27030</v>
      </c>
      <c r="B116" s="1">
        <v>214294</v>
      </c>
      <c r="C116" s="1">
        <v>26484</v>
      </c>
      <c r="D116" s="1">
        <v>707</v>
      </c>
      <c r="E116" s="1">
        <v>184</v>
      </c>
      <c r="F116" s="1">
        <v>44</v>
      </c>
      <c r="G116" s="1">
        <v>0</v>
      </c>
      <c r="H116" s="1">
        <v>39</v>
      </c>
      <c r="I116" s="10">
        <f t="shared" si="35"/>
        <v>241752</v>
      </c>
      <c r="K116" s="1">
        <v>202071</v>
      </c>
      <c r="L116" s="1">
        <v>28008</v>
      </c>
      <c r="M116" s="1">
        <v>502</v>
      </c>
      <c r="N116" s="1">
        <v>355</v>
      </c>
      <c r="O116" s="1">
        <v>74</v>
      </c>
      <c r="P116" s="1">
        <v>0</v>
      </c>
      <c r="Q116" s="1">
        <v>0</v>
      </c>
      <c r="R116" s="10">
        <f t="shared" si="50"/>
        <v>231010</v>
      </c>
      <c r="T116" s="1">
        <v>488795</v>
      </c>
      <c r="U116" s="1">
        <v>51897</v>
      </c>
      <c r="V116" s="1">
        <v>2460</v>
      </c>
      <c r="W116" s="1">
        <v>320</v>
      </c>
      <c r="X116" s="1">
        <v>51</v>
      </c>
      <c r="Y116" s="1">
        <v>0</v>
      </c>
      <c r="Z116" s="1">
        <v>0</v>
      </c>
      <c r="AA116" s="10">
        <f t="shared" si="51"/>
        <v>543523</v>
      </c>
      <c r="AC116" s="1">
        <v>347429</v>
      </c>
      <c r="AD116" s="1">
        <v>35242</v>
      </c>
      <c r="AE116" s="1">
        <v>950</v>
      </c>
      <c r="AF116" s="1">
        <v>120</v>
      </c>
      <c r="AG116" s="1">
        <v>88</v>
      </c>
      <c r="AH116" s="1">
        <v>0</v>
      </c>
      <c r="AI116" s="1">
        <v>0</v>
      </c>
      <c r="AJ116" s="10">
        <f t="shared" si="52"/>
        <v>383829</v>
      </c>
      <c r="AL116" s="1">
        <v>223131</v>
      </c>
      <c r="AM116" s="1">
        <v>26195</v>
      </c>
      <c r="AN116" s="1">
        <v>540</v>
      </c>
      <c r="AO116" s="1">
        <v>297</v>
      </c>
      <c r="AP116" s="1">
        <v>38</v>
      </c>
      <c r="AQ116" s="1">
        <v>0</v>
      </c>
      <c r="AR116" s="1">
        <v>0</v>
      </c>
      <c r="AS116" s="10">
        <f t="shared" si="53"/>
        <v>250201</v>
      </c>
      <c r="AU116" s="1">
        <f t="shared" si="54"/>
        <v>1475720</v>
      </c>
      <c r="AV116" s="1">
        <f t="shared" si="54"/>
        <v>167826</v>
      </c>
      <c r="AW116" s="1">
        <f t="shared" si="36"/>
        <v>5159</v>
      </c>
      <c r="AX116" s="1">
        <f t="shared" si="37"/>
        <v>1276</v>
      </c>
      <c r="AY116" s="1">
        <f t="shared" si="38"/>
        <v>295</v>
      </c>
      <c r="AZ116" s="1">
        <f t="shared" si="39"/>
        <v>0</v>
      </c>
      <c r="BA116" s="1">
        <f t="shared" si="40"/>
        <v>39</v>
      </c>
      <c r="BB116" s="10">
        <f t="shared" si="41"/>
        <v>1650315</v>
      </c>
      <c r="BC116" s="1">
        <f t="shared" si="42"/>
        <v>1650276</v>
      </c>
      <c r="BD116" s="1">
        <f t="shared" si="44"/>
        <v>118056</v>
      </c>
      <c r="BE116" s="86">
        <f t="shared" si="45"/>
        <v>27030</v>
      </c>
      <c r="BF116" s="1">
        <f t="shared" si="46"/>
        <v>15812</v>
      </c>
      <c r="BH116" s="44" t="s">
        <v>177</v>
      </c>
      <c r="BI116" s="1">
        <f t="shared" si="48"/>
        <v>121607.16666666667</v>
      </c>
      <c r="BJ116">
        <v>65000</v>
      </c>
    </row>
    <row r="117" spans="1:62" x14ac:dyDescent="0.25">
      <c r="A117" s="8">
        <v>27061</v>
      </c>
      <c r="B117" s="1">
        <v>216741</v>
      </c>
      <c r="C117" s="1">
        <v>26544</v>
      </c>
      <c r="D117" s="1">
        <v>719</v>
      </c>
      <c r="E117" s="1">
        <v>185</v>
      </c>
      <c r="F117" s="1">
        <v>44</v>
      </c>
      <c r="G117" s="1">
        <v>0</v>
      </c>
      <c r="H117" s="1">
        <v>39</v>
      </c>
      <c r="I117" s="10">
        <f t="shared" si="35"/>
        <v>244272</v>
      </c>
      <c r="K117" s="1">
        <v>203500</v>
      </c>
      <c r="L117" s="1">
        <v>28071</v>
      </c>
      <c r="M117" s="1">
        <v>500</v>
      </c>
      <c r="N117" s="1">
        <v>352</v>
      </c>
      <c r="O117" s="1">
        <v>76</v>
      </c>
      <c r="P117" s="1">
        <v>0</v>
      </c>
      <c r="Q117" s="1">
        <v>0</v>
      </c>
      <c r="R117" s="10">
        <f t="shared" si="50"/>
        <v>232499</v>
      </c>
      <c r="T117" s="1">
        <v>494348</v>
      </c>
      <c r="U117" s="1">
        <v>52413</v>
      </c>
      <c r="V117" s="1">
        <v>2433</v>
      </c>
      <c r="W117" s="1">
        <v>320</v>
      </c>
      <c r="X117" s="1">
        <v>51</v>
      </c>
      <c r="Y117" s="1">
        <v>0</v>
      </c>
      <c r="Z117" s="1">
        <v>0</v>
      </c>
      <c r="AA117" s="10">
        <f t="shared" si="51"/>
        <v>549565</v>
      </c>
      <c r="AC117" s="1">
        <v>350596</v>
      </c>
      <c r="AD117" s="1">
        <v>35399</v>
      </c>
      <c r="AE117" s="1">
        <v>942</v>
      </c>
      <c r="AF117" s="1">
        <v>120</v>
      </c>
      <c r="AG117" s="1">
        <v>87</v>
      </c>
      <c r="AH117" s="1">
        <v>0</v>
      </c>
      <c r="AI117" s="1">
        <v>0</v>
      </c>
      <c r="AJ117" s="10">
        <f t="shared" si="52"/>
        <v>387144</v>
      </c>
      <c r="AL117" s="1">
        <v>226017</v>
      </c>
      <c r="AM117" s="1">
        <v>26198</v>
      </c>
      <c r="AN117" s="1">
        <v>540</v>
      </c>
      <c r="AO117" s="1">
        <v>297</v>
      </c>
      <c r="AP117" s="1">
        <v>38</v>
      </c>
      <c r="AQ117" s="1">
        <v>0</v>
      </c>
      <c r="AR117" s="1">
        <v>0</v>
      </c>
      <c r="AS117" s="10">
        <f t="shared" si="53"/>
        <v>253090</v>
      </c>
      <c r="AU117" s="1">
        <f t="shared" si="54"/>
        <v>1491202</v>
      </c>
      <c r="AV117" s="1">
        <f t="shared" si="54"/>
        <v>168625</v>
      </c>
      <c r="AW117" s="1">
        <f t="shared" si="36"/>
        <v>5134</v>
      </c>
      <c r="AX117" s="1">
        <f t="shared" si="37"/>
        <v>1274</v>
      </c>
      <c r="AY117" s="1">
        <f t="shared" si="38"/>
        <v>296</v>
      </c>
      <c r="AZ117" s="1">
        <f t="shared" si="39"/>
        <v>0</v>
      </c>
      <c r="BA117" s="1">
        <f t="shared" si="40"/>
        <v>39</v>
      </c>
      <c r="BB117" s="10">
        <f t="shared" si="41"/>
        <v>1666570</v>
      </c>
      <c r="BC117" s="1">
        <f t="shared" si="42"/>
        <v>1666531</v>
      </c>
      <c r="BD117" s="1">
        <f t="shared" si="44"/>
        <v>118304</v>
      </c>
      <c r="BE117" s="86">
        <f t="shared" si="45"/>
        <v>27061</v>
      </c>
      <c r="BF117" s="1">
        <f t="shared" si="46"/>
        <v>16255</v>
      </c>
      <c r="BH117" s="44" t="s">
        <v>178</v>
      </c>
      <c r="BI117" s="1">
        <f t="shared" si="48"/>
        <v>121618.25</v>
      </c>
      <c r="BJ117">
        <v>65000</v>
      </c>
    </row>
    <row r="118" spans="1:62" x14ac:dyDescent="0.25">
      <c r="A118" s="8">
        <v>27089</v>
      </c>
      <c r="B118" s="1">
        <v>218789</v>
      </c>
      <c r="C118" s="1">
        <v>26666</v>
      </c>
      <c r="D118" s="1">
        <v>720</v>
      </c>
      <c r="E118" s="1">
        <v>186</v>
      </c>
      <c r="F118" s="1">
        <v>44</v>
      </c>
      <c r="G118" s="1">
        <v>0</v>
      </c>
      <c r="H118" s="1">
        <v>39</v>
      </c>
      <c r="I118" s="10">
        <f t="shared" si="35"/>
        <v>246444</v>
      </c>
      <c r="K118" s="1">
        <v>204313</v>
      </c>
      <c r="L118" s="1">
        <v>28268</v>
      </c>
      <c r="M118" s="1">
        <v>497</v>
      </c>
      <c r="N118" s="1">
        <v>352</v>
      </c>
      <c r="O118" s="1">
        <v>77</v>
      </c>
      <c r="P118" s="1">
        <v>0</v>
      </c>
      <c r="Q118" s="1">
        <v>0</v>
      </c>
      <c r="R118" s="10">
        <f t="shared" si="50"/>
        <v>233507</v>
      </c>
      <c r="T118" s="1">
        <v>492250</v>
      </c>
      <c r="U118" s="1">
        <v>52294</v>
      </c>
      <c r="V118" s="1">
        <v>2403</v>
      </c>
      <c r="W118" s="1">
        <v>319</v>
      </c>
      <c r="X118" s="1">
        <v>52</v>
      </c>
      <c r="Y118" s="1">
        <v>0</v>
      </c>
      <c r="Z118" s="1">
        <v>0</v>
      </c>
      <c r="AA118" s="10">
        <f t="shared" si="51"/>
        <v>547318</v>
      </c>
      <c r="AC118" s="1">
        <v>353290</v>
      </c>
      <c r="AD118" s="1">
        <v>35735</v>
      </c>
      <c r="AE118" s="1">
        <v>935</v>
      </c>
      <c r="AF118" s="1">
        <v>122</v>
      </c>
      <c r="AG118" s="1">
        <v>88</v>
      </c>
      <c r="AH118" s="1">
        <v>0</v>
      </c>
      <c r="AI118" s="1">
        <v>0</v>
      </c>
      <c r="AJ118" s="10">
        <f t="shared" si="52"/>
        <v>390170</v>
      </c>
      <c r="AL118" s="1">
        <v>227238</v>
      </c>
      <c r="AM118" s="1">
        <v>26173</v>
      </c>
      <c r="AN118" s="1">
        <v>545</v>
      </c>
      <c r="AO118" s="1">
        <v>296</v>
      </c>
      <c r="AP118" s="1">
        <v>38</v>
      </c>
      <c r="AQ118" s="1">
        <v>0</v>
      </c>
      <c r="AR118" s="1">
        <v>0</v>
      </c>
      <c r="AS118" s="10">
        <f t="shared" si="53"/>
        <v>254290</v>
      </c>
      <c r="AU118" s="1">
        <f t="shared" ref="AU118:AV127" si="55">B118+K118+T118+AC118+AL118</f>
        <v>1495880</v>
      </c>
      <c r="AV118" s="1">
        <f t="shared" si="55"/>
        <v>169136</v>
      </c>
      <c r="AW118" s="1">
        <f t="shared" si="36"/>
        <v>5100</v>
      </c>
      <c r="AX118" s="1">
        <f t="shared" si="37"/>
        <v>1275</v>
      </c>
      <c r="AY118" s="1">
        <f t="shared" si="38"/>
        <v>299</v>
      </c>
      <c r="AZ118" s="1">
        <f t="shared" si="39"/>
        <v>0</v>
      </c>
      <c r="BA118" s="1">
        <f t="shared" si="40"/>
        <v>39</v>
      </c>
      <c r="BB118" s="10">
        <f t="shared" si="41"/>
        <v>1671729</v>
      </c>
      <c r="BC118" s="1">
        <f t="shared" si="42"/>
        <v>1671690</v>
      </c>
      <c r="BD118" s="1">
        <f t="shared" si="44"/>
        <v>112325</v>
      </c>
      <c r="BE118" s="86">
        <f t="shared" si="45"/>
        <v>27089</v>
      </c>
      <c r="BF118" s="1">
        <f t="shared" si="46"/>
        <v>5159</v>
      </c>
      <c r="BH118" s="44" t="s">
        <v>179</v>
      </c>
      <c r="BI118" s="1">
        <f t="shared" si="48"/>
        <v>120984.83333333333</v>
      </c>
      <c r="BJ118">
        <v>65000</v>
      </c>
    </row>
    <row r="119" spans="1:62" x14ac:dyDescent="0.25">
      <c r="A119" s="8">
        <v>27120</v>
      </c>
      <c r="B119" s="1">
        <v>219528</v>
      </c>
      <c r="C119" s="1">
        <v>26866</v>
      </c>
      <c r="D119" s="1">
        <v>738</v>
      </c>
      <c r="E119" s="1">
        <v>189</v>
      </c>
      <c r="F119" s="1">
        <v>44</v>
      </c>
      <c r="G119" s="1">
        <v>0</v>
      </c>
      <c r="H119" s="1">
        <v>40</v>
      </c>
      <c r="I119" s="10">
        <f t="shared" si="35"/>
        <v>247405</v>
      </c>
      <c r="K119" s="1">
        <v>204231</v>
      </c>
      <c r="L119" s="1">
        <v>28346</v>
      </c>
      <c r="M119" s="1">
        <v>509</v>
      </c>
      <c r="N119" s="1">
        <v>353</v>
      </c>
      <c r="O119" s="1">
        <v>78</v>
      </c>
      <c r="P119" s="1">
        <v>0</v>
      </c>
      <c r="Q119" s="1">
        <v>0</v>
      </c>
      <c r="R119" s="10">
        <f t="shared" si="50"/>
        <v>233517</v>
      </c>
      <c r="T119" s="1">
        <v>492743</v>
      </c>
      <c r="U119" s="1">
        <v>52481</v>
      </c>
      <c r="V119" s="1">
        <v>2382</v>
      </c>
      <c r="W119" s="1">
        <v>319</v>
      </c>
      <c r="X119" s="1">
        <v>52</v>
      </c>
      <c r="Y119" s="1">
        <v>0</v>
      </c>
      <c r="Z119" s="1">
        <v>0</v>
      </c>
      <c r="AA119" s="10">
        <f t="shared" si="51"/>
        <v>547977</v>
      </c>
      <c r="AC119" s="1">
        <v>354937</v>
      </c>
      <c r="AD119" s="1">
        <v>35911</v>
      </c>
      <c r="AE119" s="1">
        <v>994</v>
      </c>
      <c r="AF119" s="1">
        <v>122</v>
      </c>
      <c r="AG119" s="1">
        <v>89</v>
      </c>
      <c r="AH119" s="1">
        <v>0</v>
      </c>
      <c r="AI119" s="1">
        <v>0</v>
      </c>
      <c r="AJ119" s="10">
        <f t="shared" si="52"/>
        <v>392053</v>
      </c>
      <c r="AL119" s="1">
        <v>223835</v>
      </c>
      <c r="AM119" s="1">
        <v>26221</v>
      </c>
      <c r="AN119" s="1">
        <v>553</v>
      </c>
      <c r="AO119" s="1">
        <v>292</v>
      </c>
      <c r="AP119" s="1">
        <v>38</v>
      </c>
      <c r="AQ119" s="1">
        <v>0</v>
      </c>
      <c r="AR119" s="1">
        <v>0</v>
      </c>
      <c r="AS119" s="10">
        <f t="shared" si="53"/>
        <v>250939</v>
      </c>
      <c r="AU119" s="1">
        <f t="shared" si="55"/>
        <v>1495274</v>
      </c>
      <c r="AV119" s="1">
        <f t="shared" si="55"/>
        <v>169825</v>
      </c>
      <c r="AW119" s="1">
        <f t="shared" si="36"/>
        <v>5176</v>
      </c>
      <c r="AX119" s="1">
        <f t="shared" si="37"/>
        <v>1275</v>
      </c>
      <c r="AY119" s="1">
        <f t="shared" si="38"/>
        <v>301</v>
      </c>
      <c r="AZ119" s="1">
        <f t="shared" si="39"/>
        <v>0</v>
      </c>
      <c r="BA119" s="1">
        <f t="shared" si="40"/>
        <v>40</v>
      </c>
      <c r="BB119" s="10">
        <f t="shared" si="41"/>
        <v>1671891</v>
      </c>
      <c r="BC119" s="1">
        <f t="shared" si="42"/>
        <v>1671851</v>
      </c>
      <c r="BD119" s="1">
        <f t="shared" si="44"/>
        <v>112693</v>
      </c>
      <c r="BE119" s="86">
        <f t="shared" si="45"/>
        <v>27120</v>
      </c>
      <c r="BF119" s="1">
        <f t="shared" si="46"/>
        <v>162</v>
      </c>
      <c r="BH119" s="44" t="s">
        <v>180</v>
      </c>
      <c r="BI119" s="1">
        <f t="shared" si="48"/>
        <v>120314.5</v>
      </c>
      <c r="BJ119">
        <v>65000</v>
      </c>
    </row>
    <row r="120" spans="1:62" x14ac:dyDescent="0.25">
      <c r="A120" s="8">
        <v>27150</v>
      </c>
      <c r="B120" s="1">
        <v>218608</v>
      </c>
      <c r="C120" s="1">
        <v>26771</v>
      </c>
      <c r="D120" s="1">
        <v>933</v>
      </c>
      <c r="E120" s="1">
        <v>194</v>
      </c>
      <c r="F120" s="1">
        <v>45</v>
      </c>
      <c r="G120" s="1">
        <v>0</v>
      </c>
      <c r="H120" s="1">
        <v>40</v>
      </c>
      <c r="I120" s="10">
        <f t="shared" si="35"/>
        <v>246591</v>
      </c>
      <c r="K120" s="1">
        <v>203371</v>
      </c>
      <c r="L120" s="1">
        <v>28432</v>
      </c>
      <c r="M120" s="1">
        <v>580</v>
      </c>
      <c r="N120" s="1">
        <v>355</v>
      </c>
      <c r="O120" s="1">
        <v>78</v>
      </c>
      <c r="P120" s="1">
        <v>0</v>
      </c>
      <c r="Q120" s="1">
        <v>0</v>
      </c>
      <c r="R120" s="10">
        <f t="shared" si="50"/>
        <v>232816</v>
      </c>
      <c r="T120" s="1">
        <v>492327</v>
      </c>
      <c r="U120" s="1">
        <v>52733</v>
      </c>
      <c r="V120" s="1">
        <v>2399</v>
      </c>
      <c r="W120" s="1">
        <v>320</v>
      </c>
      <c r="X120" s="1">
        <v>51</v>
      </c>
      <c r="Y120" s="1">
        <v>0</v>
      </c>
      <c r="Z120" s="1">
        <v>0</v>
      </c>
      <c r="AA120" s="10">
        <f t="shared" si="51"/>
        <v>547830</v>
      </c>
      <c r="AC120" s="1">
        <v>354601</v>
      </c>
      <c r="AD120" s="1">
        <v>35928</v>
      </c>
      <c r="AE120" s="1">
        <v>1179</v>
      </c>
      <c r="AF120" s="1">
        <v>123</v>
      </c>
      <c r="AG120" s="1">
        <v>89</v>
      </c>
      <c r="AH120" s="1">
        <v>0</v>
      </c>
      <c r="AI120" s="1">
        <v>0</v>
      </c>
      <c r="AJ120" s="10">
        <f t="shared" si="52"/>
        <v>391920</v>
      </c>
      <c r="AL120" s="1">
        <v>216894</v>
      </c>
      <c r="AM120" s="1">
        <v>26071</v>
      </c>
      <c r="AN120" s="1">
        <v>651</v>
      </c>
      <c r="AO120" s="1">
        <v>290</v>
      </c>
      <c r="AP120" s="1">
        <v>38</v>
      </c>
      <c r="AQ120" s="1">
        <v>0</v>
      </c>
      <c r="AR120" s="1">
        <v>0</v>
      </c>
      <c r="AS120" s="10">
        <f t="shared" si="53"/>
        <v>243944</v>
      </c>
      <c r="AU120" s="1">
        <f t="shared" si="55"/>
        <v>1485801</v>
      </c>
      <c r="AV120" s="1">
        <f t="shared" si="55"/>
        <v>169935</v>
      </c>
      <c r="AW120" s="1">
        <f t="shared" si="36"/>
        <v>5742</v>
      </c>
      <c r="AX120" s="1">
        <f t="shared" si="37"/>
        <v>1282</v>
      </c>
      <c r="AY120" s="1">
        <f t="shared" si="38"/>
        <v>301</v>
      </c>
      <c r="AZ120" s="1">
        <f t="shared" si="39"/>
        <v>0</v>
      </c>
      <c r="BA120" s="1">
        <f t="shared" si="40"/>
        <v>40</v>
      </c>
      <c r="BB120" s="10">
        <f t="shared" si="41"/>
        <v>1663101</v>
      </c>
      <c r="BC120" s="1">
        <f t="shared" si="42"/>
        <v>1663061</v>
      </c>
      <c r="BD120" s="1">
        <f t="shared" si="44"/>
        <v>112685</v>
      </c>
      <c r="BE120" s="86">
        <f t="shared" si="45"/>
        <v>27150</v>
      </c>
      <c r="BF120" s="1">
        <f t="shared" si="46"/>
        <v>-8790</v>
      </c>
      <c r="BH120" s="44" t="s">
        <v>181</v>
      </c>
      <c r="BI120" s="1">
        <f t="shared" si="48"/>
        <v>119455.58333333333</v>
      </c>
      <c r="BJ120">
        <v>65000</v>
      </c>
    </row>
    <row r="121" spans="1:62" x14ac:dyDescent="0.25">
      <c r="A121" s="8">
        <v>27181</v>
      </c>
      <c r="B121" s="1">
        <v>218321</v>
      </c>
      <c r="C121" s="1">
        <v>26548</v>
      </c>
      <c r="D121" s="1">
        <v>1147</v>
      </c>
      <c r="E121" s="1">
        <v>192</v>
      </c>
      <c r="F121" s="1">
        <v>48</v>
      </c>
      <c r="G121" s="1">
        <v>0</v>
      </c>
      <c r="H121" s="1">
        <v>40</v>
      </c>
      <c r="I121" s="10">
        <f t="shared" si="35"/>
        <v>246296</v>
      </c>
      <c r="K121" s="1">
        <v>203489</v>
      </c>
      <c r="L121" s="1">
        <v>28404</v>
      </c>
      <c r="M121" s="1">
        <v>743</v>
      </c>
      <c r="N121" s="1">
        <v>356</v>
      </c>
      <c r="O121" s="1">
        <v>79</v>
      </c>
      <c r="P121" s="1">
        <v>0</v>
      </c>
      <c r="Q121" s="1">
        <v>0</v>
      </c>
      <c r="R121" s="10">
        <f t="shared" si="50"/>
        <v>233071</v>
      </c>
      <c r="T121" s="1">
        <v>492297</v>
      </c>
      <c r="U121" s="1">
        <v>52806</v>
      </c>
      <c r="V121" s="1">
        <v>2537</v>
      </c>
      <c r="W121" s="1">
        <v>321</v>
      </c>
      <c r="X121" s="1">
        <v>51</v>
      </c>
      <c r="Y121" s="1">
        <v>0</v>
      </c>
      <c r="Z121" s="1">
        <v>0</v>
      </c>
      <c r="AA121" s="10">
        <f t="shared" si="51"/>
        <v>548012</v>
      </c>
      <c r="AC121" s="1">
        <v>355321</v>
      </c>
      <c r="AD121" s="1">
        <v>36046</v>
      </c>
      <c r="AE121" s="1">
        <v>1365</v>
      </c>
      <c r="AF121" s="1">
        <v>120</v>
      </c>
      <c r="AG121" s="1">
        <v>89</v>
      </c>
      <c r="AH121" s="1">
        <v>0</v>
      </c>
      <c r="AI121" s="1">
        <v>0</v>
      </c>
      <c r="AJ121" s="10">
        <f t="shared" si="52"/>
        <v>392941</v>
      </c>
      <c r="AL121" s="1">
        <v>214278</v>
      </c>
      <c r="AM121" s="1">
        <v>25818</v>
      </c>
      <c r="AN121" s="1">
        <v>954</v>
      </c>
      <c r="AO121" s="1">
        <v>292</v>
      </c>
      <c r="AP121" s="1">
        <v>38</v>
      </c>
      <c r="AQ121" s="1">
        <v>0</v>
      </c>
      <c r="AR121" s="1">
        <v>0</v>
      </c>
      <c r="AS121" s="10">
        <f t="shared" si="53"/>
        <v>241380</v>
      </c>
      <c r="AU121" s="1">
        <f t="shared" si="55"/>
        <v>1483706</v>
      </c>
      <c r="AV121" s="1">
        <f t="shared" si="55"/>
        <v>169622</v>
      </c>
      <c r="AW121" s="1">
        <f t="shared" si="36"/>
        <v>6746</v>
      </c>
      <c r="AX121" s="1">
        <f t="shared" si="37"/>
        <v>1281</v>
      </c>
      <c r="AY121" s="1">
        <f t="shared" si="38"/>
        <v>305</v>
      </c>
      <c r="AZ121" s="1">
        <f t="shared" si="39"/>
        <v>0</v>
      </c>
      <c r="BA121" s="1">
        <f t="shared" si="40"/>
        <v>40</v>
      </c>
      <c r="BB121" s="10">
        <f t="shared" si="41"/>
        <v>1661700</v>
      </c>
      <c r="BC121" s="1">
        <f t="shared" si="42"/>
        <v>1661660</v>
      </c>
      <c r="BD121" s="1">
        <f t="shared" si="44"/>
        <v>115024</v>
      </c>
      <c r="BE121" s="86">
        <f t="shared" si="45"/>
        <v>27181</v>
      </c>
      <c r="BF121" s="1">
        <f t="shared" si="46"/>
        <v>-1401</v>
      </c>
      <c r="BH121" s="44" t="s">
        <v>182</v>
      </c>
      <c r="BI121" s="1">
        <f t="shared" si="48"/>
        <v>118789.58333333333</v>
      </c>
      <c r="BJ121">
        <v>65000</v>
      </c>
    </row>
    <row r="122" spans="1:62" x14ac:dyDescent="0.25">
      <c r="A122" s="8">
        <v>27211</v>
      </c>
      <c r="B122" s="1">
        <v>218743</v>
      </c>
      <c r="C122" s="1">
        <v>26357</v>
      </c>
      <c r="D122" s="1">
        <v>1361</v>
      </c>
      <c r="E122" s="1">
        <v>201</v>
      </c>
      <c r="F122" s="1">
        <v>49</v>
      </c>
      <c r="G122" s="1">
        <v>0</v>
      </c>
      <c r="H122" s="1">
        <v>40</v>
      </c>
      <c r="I122" s="10">
        <f t="shared" si="35"/>
        <v>246751</v>
      </c>
      <c r="K122" s="1">
        <v>203967</v>
      </c>
      <c r="L122" s="1">
        <v>28283</v>
      </c>
      <c r="M122" s="1">
        <v>933</v>
      </c>
      <c r="N122" s="1">
        <v>357</v>
      </c>
      <c r="O122" s="1">
        <v>79</v>
      </c>
      <c r="P122" s="1">
        <v>0</v>
      </c>
      <c r="Q122" s="1">
        <v>0</v>
      </c>
      <c r="R122" s="10">
        <f t="shared" si="50"/>
        <v>233619</v>
      </c>
      <c r="T122" s="1">
        <v>492468</v>
      </c>
      <c r="U122" s="1">
        <v>52771</v>
      </c>
      <c r="V122" s="1">
        <v>2739</v>
      </c>
      <c r="W122" s="1">
        <v>320</v>
      </c>
      <c r="X122" s="1">
        <v>51</v>
      </c>
      <c r="Y122" s="1">
        <v>0</v>
      </c>
      <c r="Z122" s="1">
        <v>0</v>
      </c>
      <c r="AA122" s="10">
        <f t="shared" si="51"/>
        <v>548349</v>
      </c>
      <c r="AC122" s="1">
        <v>356589</v>
      </c>
      <c r="AD122" s="1">
        <v>36077</v>
      </c>
      <c r="AE122" s="1">
        <v>1598</v>
      </c>
      <c r="AF122" s="1">
        <v>121</v>
      </c>
      <c r="AG122" s="1">
        <v>92</v>
      </c>
      <c r="AH122" s="1">
        <v>0</v>
      </c>
      <c r="AI122" s="1">
        <v>0</v>
      </c>
      <c r="AJ122" s="10">
        <f t="shared" si="52"/>
        <v>394477</v>
      </c>
      <c r="AL122" s="1">
        <v>213932</v>
      </c>
      <c r="AM122" s="1">
        <v>25465</v>
      </c>
      <c r="AN122" s="1">
        <v>1279</v>
      </c>
      <c r="AO122" s="1">
        <v>290</v>
      </c>
      <c r="AP122" s="1">
        <v>38</v>
      </c>
      <c r="AQ122" s="1">
        <v>0</v>
      </c>
      <c r="AR122" s="1">
        <v>0</v>
      </c>
      <c r="AS122" s="10">
        <f t="shared" si="53"/>
        <v>241004</v>
      </c>
      <c r="AU122" s="1">
        <f t="shared" si="55"/>
        <v>1485699</v>
      </c>
      <c r="AV122" s="1">
        <f t="shared" si="55"/>
        <v>168953</v>
      </c>
      <c r="AW122" s="1">
        <f t="shared" si="36"/>
        <v>7910</v>
      </c>
      <c r="AX122" s="1">
        <f t="shared" si="37"/>
        <v>1289</v>
      </c>
      <c r="AY122" s="1">
        <f t="shared" si="38"/>
        <v>309</v>
      </c>
      <c r="AZ122" s="1">
        <f t="shared" si="39"/>
        <v>0</v>
      </c>
      <c r="BA122" s="1">
        <f t="shared" si="40"/>
        <v>40</v>
      </c>
      <c r="BB122" s="10">
        <f t="shared" si="41"/>
        <v>1664200</v>
      </c>
      <c r="BC122" s="1">
        <f t="shared" si="42"/>
        <v>1664160</v>
      </c>
      <c r="BD122" s="1">
        <f t="shared" si="44"/>
        <v>114305</v>
      </c>
      <c r="BE122" s="86">
        <f t="shared" si="45"/>
        <v>27211</v>
      </c>
      <c r="BF122" s="1">
        <f t="shared" si="46"/>
        <v>2500</v>
      </c>
      <c r="BH122" s="44" t="s">
        <v>183</v>
      </c>
      <c r="BI122" s="1">
        <f t="shared" si="48"/>
        <v>118105.33333333333</v>
      </c>
      <c r="BJ122">
        <v>65000</v>
      </c>
    </row>
    <row r="123" spans="1:62" x14ac:dyDescent="0.25">
      <c r="A123" s="8">
        <v>27242</v>
      </c>
      <c r="B123" s="1">
        <v>219205</v>
      </c>
      <c r="C123" s="1">
        <v>26337</v>
      </c>
      <c r="D123" s="1">
        <v>1462</v>
      </c>
      <c r="E123" s="1">
        <v>202</v>
      </c>
      <c r="F123" s="1">
        <v>49</v>
      </c>
      <c r="G123" s="1">
        <v>0</v>
      </c>
      <c r="H123" s="1">
        <v>40</v>
      </c>
      <c r="I123" s="10">
        <f t="shared" si="35"/>
        <v>247295</v>
      </c>
      <c r="K123" s="1">
        <v>204743</v>
      </c>
      <c r="L123" s="1">
        <v>28235</v>
      </c>
      <c r="M123" s="1">
        <v>1030</v>
      </c>
      <c r="N123" s="1">
        <v>360</v>
      </c>
      <c r="O123" s="1">
        <v>79</v>
      </c>
      <c r="P123" s="1">
        <v>0</v>
      </c>
      <c r="Q123" s="1">
        <v>0</v>
      </c>
      <c r="R123" s="10">
        <f t="shared" si="50"/>
        <v>234447</v>
      </c>
      <c r="T123" s="1">
        <v>493800</v>
      </c>
      <c r="U123" s="1">
        <v>52693</v>
      </c>
      <c r="V123" s="1">
        <v>2884</v>
      </c>
      <c r="W123" s="1">
        <v>320</v>
      </c>
      <c r="X123" s="1">
        <v>45</v>
      </c>
      <c r="Y123" s="1">
        <v>0</v>
      </c>
      <c r="Z123" s="1">
        <v>0</v>
      </c>
      <c r="AA123" s="10">
        <f t="shared" si="51"/>
        <v>549742</v>
      </c>
      <c r="AC123" s="1">
        <v>358600</v>
      </c>
      <c r="AD123" s="1">
        <v>36073</v>
      </c>
      <c r="AE123" s="1">
        <v>1720</v>
      </c>
      <c r="AF123" s="1">
        <v>121</v>
      </c>
      <c r="AG123" s="1">
        <v>92</v>
      </c>
      <c r="AH123" s="1">
        <v>0</v>
      </c>
      <c r="AI123" s="1">
        <v>0</v>
      </c>
      <c r="AJ123" s="10">
        <f t="shared" si="52"/>
        <v>396606</v>
      </c>
      <c r="AL123" s="1">
        <v>214787</v>
      </c>
      <c r="AM123" s="1">
        <v>25278</v>
      </c>
      <c r="AN123" s="1">
        <v>1444</v>
      </c>
      <c r="AO123" s="1">
        <v>292</v>
      </c>
      <c r="AP123" s="1">
        <v>38</v>
      </c>
      <c r="AQ123" s="1">
        <v>0</v>
      </c>
      <c r="AR123" s="1">
        <v>0</v>
      </c>
      <c r="AS123" s="10">
        <f t="shared" si="53"/>
        <v>241839</v>
      </c>
      <c r="AU123" s="1">
        <f t="shared" si="55"/>
        <v>1491135</v>
      </c>
      <c r="AV123" s="1">
        <f t="shared" si="55"/>
        <v>168616</v>
      </c>
      <c r="AW123" s="1">
        <f t="shared" si="36"/>
        <v>8540</v>
      </c>
      <c r="AX123" s="1">
        <f t="shared" si="37"/>
        <v>1295</v>
      </c>
      <c r="AY123" s="1">
        <f t="shared" si="38"/>
        <v>303</v>
      </c>
      <c r="AZ123" s="1">
        <f t="shared" si="39"/>
        <v>0</v>
      </c>
      <c r="BA123" s="1">
        <f t="shared" si="40"/>
        <v>40</v>
      </c>
      <c r="BB123" s="10">
        <f t="shared" si="41"/>
        <v>1669929</v>
      </c>
      <c r="BC123" s="1">
        <f t="shared" si="42"/>
        <v>1669889</v>
      </c>
      <c r="BD123" s="1">
        <f t="shared" si="44"/>
        <v>110358</v>
      </c>
      <c r="BE123" s="86">
        <f t="shared" si="45"/>
        <v>27242</v>
      </c>
      <c r="BF123" s="1">
        <f t="shared" si="46"/>
        <v>5729</v>
      </c>
      <c r="BH123" s="44" t="s">
        <v>184</v>
      </c>
      <c r="BI123" s="1">
        <f t="shared" si="48"/>
        <v>117021.16666666667</v>
      </c>
      <c r="BJ123">
        <v>65000</v>
      </c>
    </row>
    <row r="124" spans="1:62" x14ac:dyDescent="0.25">
      <c r="A124" s="8">
        <v>27273</v>
      </c>
      <c r="B124" s="1">
        <v>220799</v>
      </c>
      <c r="C124" s="1">
        <v>26343</v>
      </c>
      <c r="D124" s="1">
        <v>1514</v>
      </c>
      <c r="E124" s="1">
        <v>202</v>
      </c>
      <c r="F124" s="1">
        <v>49</v>
      </c>
      <c r="G124" s="1">
        <v>0</v>
      </c>
      <c r="H124" s="1">
        <v>40</v>
      </c>
      <c r="I124" s="10">
        <f t="shared" si="35"/>
        <v>248947</v>
      </c>
      <c r="K124" s="1">
        <v>205331</v>
      </c>
      <c r="L124" s="1">
        <v>28241</v>
      </c>
      <c r="M124" s="1">
        <v>1078</v>
      </c>
      <c r="N124" s="1">
        <v>360</v>
      </c>
      <c r="O124" s="1">
        <v>78</v>
      </c>
      <c r="P124" s="1">
        <v>0</v>
      </c>
      <c r="Q124" s="1">
        <v>0</v>
      </c>
      <c r="R124" s="10">
        <f t="shared" si="50"/>
        <v>235088</v>
      </c>
      <c r="T124" s="1">
        <v>495391</v>
      </c>
      <c r="U124" s="1">
        <v>52654</v>
      </c>
      <c r="V124" s="1">
        <v>2922</v>
      </c>
      <c r="W124" s="1">
        <v>323</v>
      </c>
      <c r="X124" s="1">
        <v>51</v>
      </c>
      <c r="Y124" s="1">
        <v>0</v>
      </c>
      <c r="Z124" s="1">
        <v>0</v>
      </c>
      <c r="AA124" s="10">
        <f t="shared" si="51"/>
        <v>551341</v>
      </c>
      <c r="AC124" s="1">
        <v>361304</v>
      </c>
      <c r="AD124" s="1">
        <v>36089</v>
      </c>
      <c r="AE124" s="1">
        <v>1784</v>
      </c>
      <c r="AF124" s="1">
        <v>121</v>
      </c>
      <c r="AG124" s="1">
        <v>92</v>
      </c>
      <c r="AH124" s="1">
        <v>0</v>
      </c>
      <c r="AI124" s="1">
        <v>0</v>
      </c>
      <c r="AJ124" s="10">
        <f t="shared" si="52"/>
        <v>399390</v>
      </c>
      <c r="AL124" s="1">
        <v>216158</v>
      </c>
      <c r="AM124" s="1">
        <v>25123</v>
      </c>
      <c r="AN124" s="1">
        <v>1553</v>
      </c>
      <c r="AO124" s="1">
        <v>296</v>
      </c>
      <c r="AP124" s="1">
        <v>38</v>
      </c>
      <c r="AQ124" s="1">
        <v>0</v>
      </c>
      <c r="AR124" s="1">
        <v>0</v>
      </c>
      <c r="AS124" s="10">
        <f t="shared" si="53"/>
        <v>243168</v>
      </c>
      <c r="AU124" s="1">
        <f t="shared" si="55"/>
        <v>1498983</v>
      </c>
      <c r="AV124" s="1">
        <f t="shared" si="55"/>
        <v>168450</v>
      </c>
      <c r="AW124" s="1">
        <f t="shared" si="36"/>
        <v>8851</v>
      </c>
      <c r="AX124" s="1">
        <f t="shared" si="37"/>
        <v>1302</v>
      </c>
      <c r="AY124" s="1">
        <f t="shared" si="38"/>
        <v>308</v>
      </c>
      <c r="AZ124" s="1">
        <f t="shared" si="39"/>
        <v>0</v>
      </c>
      <c r="BA124" s="1">
        <f t="shared" si="40"/>
        <v>40</v>
      </c>
      <c r="BB124" s="10">
        <f t="shared" si="41"/>
        <v>1677934</v>
      </c>
      <c r="BC124" s="1">
        <f t="shared" si="42"/>
        <v>1677894</v>
      </c>
      <c r="BD124" s="1">
        <f t="shared" si="44"/>
        <v>106445</v>
      </c>
      <c r="BE124" s="86">
        <f t="shared" si="45"/>
        <v>27273</v>
      </c>
      <c r="BF124" s="1">
        <f t="shared" si="46"/>
        <v>8005</v>
      </c>
      <c r="BH124" s="44" t="s">
        <v>185</v>
      </c>
      <c r="BI124" s="1">
        <f t="shared" si="48"/>
        <v>115660.66666666667</v>
      </c>
      <c r="BJ124">
        <v>65000</v>
      </c>
    </row>
    <row r="125" spans="1:62" x14ac:dyDescent="0.25">
      <c r="A125" s="8">
        <v>27303</v>
      </c>
      <c r="B125" s="1">
        <v>222874</v>
      </c>
      <c r="C125" s="1">
        <v>26396</v>
      </c>
      <c r="D125" s="1">
        <v>1535</v>
      </c>
      <c r="E125" s="1">
        <v>203</v>
      </c>
      <c r="F125" s="1">
        <v>49</v>
      </c>
      <c r="G125" s="1">
        <v>0</v>
      </c>
      <c r="H125" s="1">
        <v>40</v>
      </c>
      <c r="I125" s="10">
        <f t="shared" si="35"/>
        <v>251097</v>
      </c>
      <c r="K125" s="1">
        <v>206099</v>
      </c>
      <c r="L125" s="1">
        <v>28290</v>
      </c>
      <c r="M125" s="1">
        <v>1093</v>
      </c>
      <c r="N125" s="1">
        <v>361</v>
      </c>
      <c r="O125" s="1">
        <v>80</v>
      </c>
      <c r="P125" s="1">
        <v>0</v>
      </c>
      <c r="Q125" s="1">
        <v>0</v>
      </c>
      <c r="R125" s="10">
        <f t="shared" si="50"/>
        <v>235923</v>
      </c>
      <c r="T125" s="1">
        <v>497002</v>
      </c>
      <c r="U125" s="1">
        <v>52670</v>
      </c>
      <c r="V125" s="1">
        <v>2984</v>
      </c>
      <c r="W125" s="1">
        <v>325</v>
      </c>
      <c r="X125" s="1">
        <v>51</v>
      </c>
      <c r="Y125" s="1">
        <v>0</v>
      </c>
      <c r="Z125" s="1">
        <v>0</v>
      </c>
      <c r="AA125" s="10">
        <f t="shared" si="51"/>
        <v>553032</v>
      </c>
      <c r="AC125" s="1">
        <v>363440</v>
      </c>
      <c r="AD125" s="1">
        <v>36158</v>
      </c>
      <c r="AE125" s="1">
        <v>1803</v>
      </c>
      <c r="AF125" s="1">
        <v>121</v>
      </c>
      <c r="AG125" s="1">
        <v>92</v>
      </c>
      <c r="AH125" s="1">
        <v>0</v>
      </c>
      <c r="AI125" s="1">
        <v>0</v>
      </c>
      <c r="AJ125" s="10">
        <f t="shared" si="52"/>
        <v>401614</v>
      </c>
      <c r="AL125" s="1">
        <v>219251</v>
      </c>
      <c r="AM125" s="1">
        <v>25109</v>
      </c>
      <c r="AN125" s="1">
        <v>1662</v>
      </c>
      <c r="AO125" s="1">
        <v>296</v>
      </c>
      <c r="AP125" s="1">
        <v>39</v>
      </c>
      <c r="AQ125" s="1">
        <v>0</v>
      </c>
      <c r="AR125" s="1">
        <v>0</v>
      </c>
      <c r="AS125" s="10">
        <f t="shared" si="53"/>
        <v>246357</v>
      </c>
      <c r="AU125" s="1">
        <f t="shared" si="55"/>
        <v>1508666</v>
      </c>
      <c r="AV125" s="1">
        <f t="shared" si="55"/>
        <v>168623</v>
      </c>
      <c r="AW125" s="1">
        <f t="shared" si="36"/>
        <v>9077</v>
      </c>
      <c r="AX125" s="1">
        <f t="shared" si="37"/>
        <v>1306</v>
      </c>
      <c r="AY125" s="1">
        <f t="shared" si="38"/>
        <v>311</v>
      </c>
      <c r="AZ125" s="1">
        <f t="shared" si="39"/>
        <v>0</v>
      </c>
      <c r="BA125" s="1">
        <f t="shared" si="40"/>
        <v>40</v>
      </c>
      <c r="BB125" s="10">
        <f t="shared" si="41"/>
        <v>1688023</v>
      </c>
      <c r="BC125" s="1">
        <f t="shared" si="42"/>
        <v>1687983</v>
      </c>
      <c r="BD125" s="1">
        <f t="shared" si="44"/>
        <v>99558</v>
      </c>
      <c r="BE125" s="86">
        <f t="shared" si="45"/>
        <v>27303</v>
      </c>
      <c r="BF125" s="1">
        <f t="shared" si="46"/>
        <v>10089</v>
      </c>
      <c r="BH125" s="44" t="s">
        <v>186</v>
      </c>
      <c r="BI125" s="1">
        <f t="shared" si="48"/>
        <v>113637.91666666667</v>
      </c>
      <c r="BJ125">
        <v>65000</v>
      </c>
    </row>
    <row r="126" spans="1:62" x14ac:dyDescent="0.25">
      <c r="A126" s="8">
        <v>27334</v>
      </c>
      <c r="B126" s="1">
        <v>225496</v>
      </c>
      <c r="C126" s="1">
        <v>26550</v>
      </c>
      <c r="D126" s="1">
        <v>1509</v>
      </c>
      <c r="E126" s="1">
        <v>205</v>
      </c>
      <c r="F126" s="1">
        <v>51</v>
      </c>
      <c r="G126" s="1">
        <v>0</v>
      </c>
      <c r="H126" s="1">
        <v>40</v>
      </c>
      <c r="I126" s="10">
        <f t="shared" si="35"/>
        <v>253851</v>
      </c>
      <c r="K126" s="1">
        <v>207242</v>
      </c>
      <c r="L126" s="1">
        <v>28273</v>
      </c>
      <c r="M126" s="1">
        <v>1088</v>
      </c>
      <c r="N126" s="1">
        <v>361</v>
      </c>
      <c r="O126" s="1">
        <v>79</v>
      </c>
      <c r="P126" s="1">
        <v>0</v>
      </c>
      <c r="Q126" s="1">
        <v>0</v>
      </c>
      <c r="R126" s="10">
        <f t="shared" si="50"/>
        <v>237043</v>
      </c>
      <c r="T126" s="1">
        <v>498764</v>
      </c>
      <c r="U126" s="1">
        <v>52706</v>
      </c>
      <c r="V126" s="1">
        <v>3017</v>
      </c>
      <c r="W126" s="1">
        <v>327</v>
      </c>
      <c r="X126" s="1">
        <v>51</v>
      </c>
      <c r="Y126" s="1">
        <v>0</v>
      </c>
      <c r="Z126" s="1">
        <v>0</v>
      </c>
      <c r="AA126" s="10">
        <f t="shared" si="51"/>
        <v>554865</v>
      </c>
      <c r="AC126" s="1">
        <v>367024</v>
      </c>
      <c r="AD126" s="1">
        <v>36273</v>
      </c>
      <c r="AE126" s="1">
        <v>1780</v>
      </c>
      <c r="AF126" s="1">
        <v>120</v>
      </c>
      <c r="AG126" s="1">
        <v>92</v>
      </c>
      <c r="AH126" s="1">
        <v>0</v>
      </c>
      <c r="AI126" s="1">
        <v>0</v>
      </c>
      <c r="AJ126" s="10">
        <f t="shared" si="52"/>
        <v>405289</v>
      </c>
      <c r="AL126" s="1">
        <v>226654</v>
      </c>
      <c r="AM126" s="1">
        <v>25224</v>
      </c>
      <c r="AN126" s="1">
        <v>1765</v>
      </c>
      <c r="AO126" s="1">
        <v>296</v>
      </c>
      <c r="AP126" s="1">
        <v>40</v>
      </c>
      <c r="AQ126" s="1">
        <v>0</v>
      </c>
      <c r="AR126" s="1">
        <v>0</v>
      </c>
      <c r="AS126" s="10">
        <f t="shared" si="53"/>
        <v>253979</v>
      </c>
      <c r="AU126" s="1">
        <f t="shared" si="55"/>
        <v>1525180</v>
      </c>
      <c r="AV126" s="1">
        <f t="shared" si="55"/>
        <v>169026</v>
      </c>
      <c r="AW126" s="1">
        <f t="shared" si="36"/>
        <v>9159</v>
      </c>
      <c r="AX126" s="1">
        <f t="shared" si="37"/>
        <v>1309</v>
      </c>
      <c r="AY126" s="1">
        <f t="shared" si="38"/>
        <v>313</v>
      </c>
      <c r="AZ126" s="1">
        <f t="shared" si="39"/>
        <v>0</v>
      </c>
      <c r="BA126" s="1">
        <f t="shared" si="40"/>
        <v>40</v>
      </c>
      <c r="BB126" s="10">
        <f t="shared" si="41"/>
        <v>1705027</v>
      </c>
      <c r="BC126" s="1">
        <f t="shared" si="42"/>
        <v>1704987</v>
      </c>
      <c r="BD126" s="1">
        <f t="shared" si="44"/>
        <v>93514</v>
      </c>
      <c r="BE126" s="86">
        <f t="shared" si="45"/>
        <v>27334</v>
      </c>
      <c r="BF126" s="1">
        <f t="shared" si="46"/>
        <v>17004</v>
      </c>
      <c r="BH126" s="44" t="s">
        <v>187</v>
      </c>
      <c r="BI126" s="1">
        <f t="shared" si="48"/>
        <v>111133.25</v>
      </c>
      <c r="BJ126">
        <v>65000</v>
      </c>
    </row>
    <row r="127" spans="1:62" x14ac:dyDescent="0.25">
      <c r="A127" s="8">
        <v>27364</v>
      </c>
      <c r="B127" s="1">
        <v>228271</v>
      </c>
      <c r="C127" s="1">
        <v>26706</v>
      </c>
      <c r="D127" s="1">
        <v>1543</v>
      </c>
      <c r="E127" s="1">
        <v>205</v>
      </c>
      <c r="F127" s="1">
        <v>52</v>
      </c>
      <c r="G127" s="1">
        <v>0</v>
      </c>
      <c r="H127" s="1">
        <v>40</v>
      </c>
      <c r="I127" s="10">
        <f t="shared" si="35"/>
        <v>256817</v>
      </c>
      <c r="K127" s="1">
        <v>208322</v>
      </c>
      <c r="L127" s="1">
        <v>28263</v>
      </c>
      <c r="M127" s="1">
        <v>1082</v>
      </c>
      <c r="N127" s="1">
        <v>363</v>
      </c>
      <c r="O127" s="1">
        <v>80</v>
      </c>
      <c r="P127" s="1">
        <v>0</v>
      </c>
      <c r="Q127" s="1">
        <v>0</v>
      </c>
      <c r="R127" s="10">
        <f t="shared" si="50"/>
        <v>238110</v>
      </c>
      <c r="T127" s="1">
        <v>501040</v>
      </c>
      <c r="U127" s="1">
        <v>52594</v>
      </c>
      <c r="V127" s="1">
        <v>2999</v>
      </c>
      <c r="W127" s="1">
        <v>329</v>
      </c>
      <c r="X127" s="1">
        <v>51</v>
      </c>
      <c r="Y127" s="1">
        <v>0</v>
      </c>
      <c r="Z127" s="1">
        <v>0</v>
      </c>
      <c r="AA127" s="10">
        <f t="shared" si="51"/>
        <v>557013</v>
      </c>
      <c r="AC127" s="1">
        <v>370965</v>
      </c>
      <c r="AD127" s="1">
        <v>36340</v>
      </c>
      <c r="AE127" s="1">
        <v>1750</v>
      </c>
      <c r="AF127" s="1">
        <v>120</v>
      </c>
      <c r="AG127" s="1">
        <v>92</v>
      </c>
      <c r="AH127" s="1">
        <v>0</v>
      </c>
      <c r="AI127" s="1">
        <v>0</v>
      </c>
      <c r="AJ127" s="10">
        <f t="shared" si="52"/>
        <v>409267</v>
      </c>
      <c r="AL127" s="1">
        <v>233263</v>
      </c>
      <c r="AM127" s="1">
        <v>25319</v>
      </c>
      <c r="AN127" s="1">
        <v>1716</v>
      </c>
      <c r="AO127" s="1">
        <v>296</v>
      </c>
      <c r="AP127" s="1">
        <v>40</v>
      </c>
      <c r="AQ127" s="1">
        <v>0</v>
      </c>
      <c r="AR127" s="1">
        <v>0</v>
      </c>
      <c r="AS127" s="10">
        <f t="shared" si="53"/>
        <v>260634</v>
      </c>
      <c r="AU127" s="1">
        <f t="shared" si="55"/>
        <v>1541861</v>
      </c>
      <c r="AV127" s="1">
        <f t="shared" si="55"/>
        <v>169222</v>
      </c>
      <c r="AW127" s="1">
        <f t="shared" si="36"/>
        <v>9090</v>
      </c>
      <c r="AX127" s="1">
        <f t="shared" si="37"/>
        <v>1313</v>
      </c>
      <c r="AY127" s="1">
        <f t="shared" si="38"/>
        <v>315</v>
      </c>
      <c r="AZ127" s="1">
        <f t="shared" si="39"/>
        <v>0</v>
      </c>
      <c r="BA127" s="1">
        <f t="shared" si="40"/>
        <v>40</v>
      </c>
      <c r="BB127" s="10">
        <f t="shared" si="41"/>
        <v>1721841</v>
      </c>
      <c r="BC127" s="1">
        <f t="shared" si="42"/>
        <v>1721801</v>
      </c>
      <c r="BD127" s="1">
        <f t="shared" si="44"/>
        <v>87338</v>
      </c>
      <c r="BE127" s="86">
        <f t="shared" si="45"/>
        <v>27364</v>
      </c>
      <c r="BF127" s="1">
        <f t="shared" si="46"/>
        <v>16814</v>
      </c>
      <c r="BH127" s="44" t="s">
        <v>188</v>
      </c>
      <c r="BI127" s="1">
        <f t="shared" si="48"/>
        <v>108383.75</v>
      </c>
      <c r="BJ127">
        <v>65000</v>
      </c>
    </row>
    <row r="128" spans="1:62" x14ac:dyDescent="0.25">
      <c r="A128" s="8">
        <v>27395</v>
      </c>
      <c r="B128" s="1">
        <v>230871</v>
      </c>
      <c r="C128" s="1">
        <v>26762</v>
      </c>
      <c r="D128" s="1">
        <v>1515</v>
      </c>
      <c r="E128" s="1">
        <v>205</v>
      </c>
      <c r="F128" s="1">
        <v>52</v>
      </c>
      <c r="G128" s="1">
        <v>0</v>
      </c>
      <c r="H128" s="1">
        <v>40</v>
      </c>
      <c r="I128" s="10">
        <f t="shared" si="35"/>
        <v>259445</v>
      </c>
      <c r="K128" s="1">
        <v>210067</v>
      </c>
      <c r="L128" s="1">
        <v>28568</v>
      </c>
      <c r="M128" s="1">
        <v>1062</v>
      </c>
      <c r="N128" s="1">
        <v>363</v>
      </c>
      <c r="O128" s="1">
        <v>80</v>
      </c>
      <c r="P128" s="1">
        <v>0</v>
      </c>
      <c r="Q128" s="1">
        <v>0</v>
      </c>
      <c r="R128" s="10">
        <f t="shared" si="50"/>
        <v>240140</v>
      </c>
      <c r="T128" s="1">
        <v>503515</v>
      </c>
      <c r="U128" s="1">
        <v>52714</v>
      </c>
      <c r="V128" s="1">
        <v>2978</v>
      </c>
      <c r="W128" s="1">
        <v>326</v>
      </c>
      <c r="X128" s="1">
        <v>51</v>
      </c>
      <c r="Y128" s="1">
        <v>0</v>
      </c>
      <c r="Z128" s="1">
        <v>0</v>
      </c>
      <c r="AA128" s="10">
        <f t="shared" si="51"/>
        <v>559584</v>
      </c>
      <c r="AC128" s="1">
        <v>374513</v>
      </c>
      <c r="AD128" s="1">
        <v>36391</v>
      </c>
      <c r="AE128" s="1">
        <v>1696</v>
      </c>
      <c r="AF128" s="1">
        <v>119</v>
      </c>
      <c r="AG128" s="1">
        <v>92</v>
      </c>
      <c r="AH128" s="1">
        <v>0</v>
      </c>
      <c r="AI128" s="1">
        <v>0</v>
      </c>
      <c r="AJ128" s="10">
        <f t="shared" si="52"/>
        <v>412811</v>
      </c>
      <c r="AL128" s="1">
        <v>237837</v>
      </c>
      <c r="AM128" s="1">
        <v>25403</v>
      </c>
      <c r="AN128" s="1">
        <v>1671</v>
      </c>
      <c r="AO128" s="1">
        <v>294</v>
      </c>
      <c r="AP128" s="1">
        <v>41</v>
      </c>
      <c r="AQ128" s="1">
        <v>0</v>
      </c>
      <c r="AR128" s="1">
        <v>0</v>
      </c>
      <c r="AS128" s="10">
        <f t="shared" si="53"/>
        <v>265246</v>
      </c>
      <c r="AU128" s="1">
        <f t="shared" ref="AU128:AV137" si="56">B128+K128+T128+AC128+AL128</f>
        <v>1556803</v>
      </c>
      <c r="AV128" s="1">
        <f t="shared" si="56"/>
        <v>169838</v>
      </c>
      <c r="AW128" s="1">
        <f t="shared" si="36"/>
        <v>8922</v>
      </c>
      <c r="AX128" s="1">
        <f t="shared" si="37"/>
        <v>1307</v>
      </c>
      <c r="AY128" s="1">
        <f t="shared" si="38"/>
        <v>316</v>
      </c>
      <c r="AZ128" s="1">
        <f t="shared" si="39"/>
        <v>0</v>
      </c>
      <c r="BA128" s="1">
        <f t="shared" si="40"/>
        <v>40</v>
      </c>
      <c r="BB128" s="10">
        <f t="shared" si="41"/>
        <v>1737226</v>
      </c>
      <c r="BC128" s="1">
        <f t="shared" si="42"/>
        <v>1737186</v>
      </c>
      <c r="BD128" s="1">
        <f t="shared" si="44"/>
        <v>86911</v>
      </c>
      <c r="BE128" s="86">
        <f t="shared" si="45"/>
        <v>27395</v>
      </c>
      <c r="BF128" s="1">
        <f t="shared" si="46"/>
        <v>15385</v>
      </c>
      <c r="BH128" s="44" t="s">
        <v>189</v>
      </c>
      <c r="BI128" s="1">
        <f t="shared" si="48"/>
        <v>105788.33333333333</v>
      </c>
      <c r="BJ128">
        <v>65000</v>
      </c>
    </row>
    <row r="129" spans="1:62" x14ac:dyDescent="0.25">
      <c r="A129" s="8">
        <v>27426</v>
      </c>
      <c r="B129" s="1">
        <v>232493</v>
      </c>
      <c r="C129" s="1">
        <v>26820</v>
      </c>
      <c r="D129" s="1">
        <v>1469</v>
      </c>
      <c r="E129" s="1">
        <v>205</v>
      </c>
      <c r="F129" s="1">
        <v>53</v>
      </c>
      <c r="G129" s="1">
        <v>0</v>
      </c>
      <c r="H129" s="1">
        <v>40</v>
      </c>
      <c r="I129" s="10">
        <f t="shared" si="35"/>
        <v>261080</v>
      </c>
      <c r="K129" s="1">
        <v>210808</v>
      </c>
      <c r="L129" s="1">
        <v>28333</v>
      </c>
      <c r="M129" s="1">
        <v>1047</v>
      </c>
      <c r="N129" s="1">
        <v>363</v>
      </c>
      <c r="O129" s="1">
        <v>80</v>
      </c>
      <c r="P129" s="1">
        <v>0</v>
      </c>
      <c r="Q129" s="1">
        <v>0</v>
      </c>
      <c r="R129" s="10">
        <f t="shared" si="50"/>
        <v>240631</v>
      </c>
      <c r="T129" s="1">
        <v>505320</v>
      </c>
      <c r="U129" s="1">
        <v>52806</v>
      </c>
      <c r="V129" s="1">
        <v>2986</v>
      </c>
      <c r="W129" s="1">
        <v>328</v>
      </c>
      <c r="X129" s="1">
        <v>51</v>
      </c>
      <c r="Y129" s="1">
        <v>0</v>
      </c>
      <c r="Z129" s="1">
        <v>0</v>
      </c>
      <c r="AA129" s="10">
        <f t="shared" si="51"/>
        <v>561491</v>
      </c>
      <c r="AC129" s="1">
        <v>378165</v>
      </c>
      <c r="AD129" s="1">
        <v>36519</v>
      </c>
      <c r="AE129" s="1">
        <v>1675</v>
      </c>
      <c r="AF129" s="1">
        <v>119</v>
      </c>
      <c r="AG129" s="1">
        <v>92</v>
      </c>
      <c r="AH129" s="1">
        <v>0</v>
      </c>
      <c r="AI129" s="1">
        <v>0</v>
      </c>
      <c r="AJ129" s="10">
        <f t="shared" si="52"/>
        <v>416570</v>
      </c>
      <c r="AL129" s="1">
        <v>240235</v>
      </c>
      <c r="AM129" s="1">
        <v>25468</v>
      </c>
      <c r="AN129" s="1">
        <v>1618</v>
      </c>
      <c r="AO129" s="1">
        <v>295</v>
      </c>
      <c r="AP129" s="1">
        <v>42</v>
      </c>
      <c r="AQ129" s="1">
        <v>0</v>
      </c>
      <c r="AR129" s="1">
        <v>0</v>
      </c>
      <c r="AS129" s="10">
        <f t="shared" si="53"/>
        <v>267658</v>
      </c>
      <c r="AU129" s="1">
        <f t="shared" si="56"/>
        <v>1567021</v>
      </c>
      <c r="AV129" s="1">
        <f t="shared" si="56"/>
        <v>169946</v>
      </c>
      <c r="AW129" s="1">
        <f t="shared" si="36"/>
        <v>8795</v>
      </c>
      <c r="AX129" s="1">
        <f t="shared" si="37"/>
        <v>1310</v>
      </c>
      <c r="AY129" s="1">
        <f t="shared" si="38"/>
        <v>318</v>
      </c>
      <c r="AZ129" s="1">
        <f t="shared" si="39"/>
        <v>0</v>
      </c>
      <c r="BA129" s="1">
        <f t="shared" si="40"/>
        <v>40</v>
      </c>
      <c r="BB129" s="10">
        <f t="shared" si="41"/>
        <v>1747430</v>
      </c>
      <c r="BC129" s="1">
        <f t="shared" si="42"/>
        <v>1747390</v>
      </c>
      <c r="BD129" s="1">
        <f t="shared" si="44"/>
        <v>80860</v>
      </c>
      <c r="BE129" s="86">
        <f t="shared" si="45"/>
        <v>27426</v>
      </c>
      <c r="BF129" s="1">
        <f t="shared" si="46"/>
        <v>10204</v>
      </c>
      <c r="BH129" s="44" t="s">
        <v>190</v>
      </c>
      <c r="BI129" s="1">
        <f t="shared" si="48"/>
        <v>102668</v>
      </c>
      <c r="BJ129">
        <v>65000</v>
      </c>
    </row>
    <row r="130" spans="1:62" x14ac:dyDescent="0.25">
      <c r="A130" s="8">
        <v>27454</v>
      </c>
      <c r="B130" s="1">
        <v>233921</v>
      </c>
      <c r="C130" s="1">
        <v>26921</v>
      </c>
      <c r="D130" s="1">
        <v>1465</v>
      </c>
      <c r="E130" s="1">
        <v>205</v>
      </c>
      <c r="F130" s="1">
        <v>53</v>
      </c>
      <c r="G130" s="1">
        <v>0</v>
      </c>
      <c r="H130" s="1">
        <v>40</v>
      </c>
      <c r="I130" s="10">
        <f t="shared" si="35"/>
        <v>262605</v>
      </c>
      <c r="K130" s="1">
        <v>211680</v>
      </c>
      <c r="L130" s="1">
        <v>28431</v>
      </c>
      <c r="M130" s="1">
        <v>1055</v>
      </c>
      <c r="N130" s="1">
        <v>362</v>
      </c>
      <c r="O130" s="1">
        <v>81</v>
      </c>
      <c r="P130" s="1">
        <v>0</v>
      </c>
      <c r="Q130" s="1">
        <v>0</v>
      </c>
      <c r="R130" s="10">
        <f t="shared" si="50"/>
        <v>241609</v>
      </c>
      <c r="T130" s="1">
        <v>505843</v>
      </c>
      <c r="U130" s="1">
        <v>52871</v>
      </c>
      <c r="V130" s="1">
        <v>2962</v>
      </c>
      <c r="W130" s="1">
        <v>328</v>
      </c>
      <c r="X130" s="1">
        <v>51</v>
      </c>
      <c r="Y130" s="1">
        <v>0</v>
      </c>
      <c r="Z130" s="1">
        <v>0</v>
      </c>
      <c r="AA130" s="10">
        <f t="shared" si="51"/>
        <v>562055</v>
      </c>
      <c r="AC130" s="1">
        <v>379448</v>
      </c>
      <c r="AD130" s="1">
        <v>36688</v>
      </c>
      <c r="AE130" s="1">
        <v>1614</v>
      </c>
      <c r="AF130" s="1">
        <v>119</v>
      </c>
      <c r="AG130" s="1">
        <v>93</v>
      </c>
      <c r="AH130" s="1">
        <v>0</v>
      </c>
      <c r="AI130" s="1">
        <v>0</v>
      </c>
      <c r="AJ130" s="10">
        <f t="shared" si="52"/>
        <v>417962</v>
      </c>
      <c r="AL130" s="1">
        <v>240752</v>
      </c>
      <c r="AM130" s="1">
        <v>25556</v>
      </c>
      <c r="AN130" s="1">
        <v>1542</v>
      </c>
      <c r="AO130" s="1">
        <v>298</v>
      </c>
      <c r="AP130" s="1">
        <v>42</v>
      </c>
      <c r="AQ130" s="1">
        <v>0</v>
      </c>
      <c r="AR130" s="1">
        <v>0</v>
      </c>
      <c r="AS130" s="10">
        <f t="shared" si="53"/>
        <v>268190</v>
      </c>
      <c r="AU130" s="1">
        <f t="shared" si="56"/>
        <v>1571644</v>
      </c>
      <c r="AV130" s="1">
        <f t="shared" si="56"/>
        <v>170467</v>
      </c>
      <c r="AW130" s="1">
        <f t="shared" si="36"/>
        <v>8638</v>
      </c>
      <c r="AX130" s="1">
        <f t="shared" si="37"/>
        <v>1312</v>
      </c>
      <c r="AY130" s="1">
        <f t="shared" si="38"/>
        <v>320</v>
      </c>
      <c r="AZ130" s="1">
        <f t="shared" si="39"/>
        <v>0</v>
      </c>
      <c r="BA130" s="1">
        <f t="shared" si="40"/>
        <v>40</v>
      </c>
      <c r="BB130" s="10">
        <f t="shared" si="41"/>
        <v>1752421</v>
      </c>
      <c r="BC130" s="1">
        <f t="shared" si="42"/>
        <v>1752381</v>
      </c>
      <c r="BD130" s="1">
        <f t="shared" si="44"/>
        <v>80692</v>
      </c>
      <c r="BE130" s="86">
        <f t="shared" si="45"/>
        <v>27454</v>
      </c>
      <c r="BF130" s="1">
        <f t="shared" si="46"/>
        <v>4991</v>
      </c>
      <c r="BH130" s="44" t="s">
        <v>191</v>
      </c>
      <c r="BI130" s="1">
        <f t="shared" si="48"/>
        <v>100031.91666666667</v>
      </c>
      <c r="BJ130">
        <v>65000</v>
      </c>
    </row>
    <row r="131" spans="1:62" x14ac:dyDescent="0.25">
      <c r="A131" s="8">
        <v>27485</v>
      </c>
      <c r="B131" s="1">
        <v>233154</v>
      </c>
      <c r="C131" s="1">
        <v>27034</v>
      </c>
      <c r="D131" s="1">
        <v>1497</v>
      </c>
      <c r="E131" s="1">
        <v>208</v>
      </c>
      <c r="F131" s="1">
        <v>53</v>
      </c>
      <c r="G131" s="1">
        <v>0</v>
      </c>
      <c r="H131" s="1">
        <v>40</v>
      </c>
      <c r="I131" s="10">
        <f t="shared" si="35"/>
        <v>261986</v>
      </c>
      <c r="K131" s="1">
        <v>211575</v>
      </c>
      <c r="L131" s="1">
        <v>28541</v>
      </c>
      <c r="M131" s="1">
        <v>1060</v>
      </c>
      <c r="N131" s="1">
        <v>359</v>
      </c>
      <c r="O131" s="1">
        <v>81</v>
      </c>
      <c r="P131" s="1">
        <v>0</v>
      </c>
      <c r="Q131" s="1">
        <v>0</v>
      </c>
      <c r="R131" s="10">
        <f t="shared" si="50"/>
        <v>241616</v>
      </c>
      <c r="T131" s="1">
        <v>504744</v>
      </c>
      <c r="U131" s="1">
        <v>53116</v>
      </c>
      <c r="V131" s="1">
        <v>2946</v>
      </c>
      <c r="W131" s="1">
        <v>331</v>
      </c>
      <c r="X131" s="1">
        <v>51</v>
      </c>
      <c r="Y131" s="1">
        <v>0</v>
      </c>
      <c r="Z131" s="1">
        <v>0</v>
      </c>
      <c r="AA131" s="10">
        <f t="shared" si="51"/>
        <v>561188</v>
      </c>
      <c r="AC131" s="1">
        <v>379414</v>
      </c>
      <c r="AD131" s="1">
        <v>36926</v>
      </c>
      <c r="AE131" s="1">
        <v>1601</v>
      </c>
      <c r="AF131" s="1">
        <v>119</v>
      </c>
      <c r="AG131" s="1">
        <v>93</v>
      </c>
      <c r="AH131" s="1">
        <v>0</v>
      </c>
      <c r="AI131" s="1">
        <v>0</v>
      </c>
      <c r="AJ131" s="10">
        <f t="shared" si="52"/>
        <v>418153</v>
      </c>
      <c r="AL131" s="1">
        <v>236886</v>
      </c>
      <c r="AM131" s="1">
        <v>25727</v>
      </c>
      <c r="AN131" s="1">
        <v>1511</v>
      </c>
      <c r="AO131" s="1">
        <v>300</v>
      </c>
      <c r="AP131" s="1">
        <v>42</v>
      </c>
      <c r="AQ131" s="1">
        <v>0</v>
      </c>
      <c r="AR131" s="1">
        <v>0</v>
      </c>
      <c r="AS131" s="10">
        <f t="shared" si="53"/>
        <v>264466</v>
      </c>
      <c r="AU131" s="1">
        <f t="shared" si="56"/>
        <v>1565773</v>
      </c>
      <c r="AV131" s="1">
        <f t="shared" si="56"/>
        <v>171344</v>
      </c>
      <c r="AW131" s="1">
        <f t="shared" si="36"/>
        <v>8615</v>
      </c>
      <c r="AX131" s="1">
        <f t="shared" si="37"/>
        <v>1317</v>
      </c>
      <c r="AY131" s="1">
        <f t="shared" si="38"/>
        <v>320</v>
      </c>
      <c r="AZ131" s="1">
        <f t="shared" si="39"/>
        <v>0</v>
      </c>
      <c r="BA131" s="1">
        <f t="shared" si="40"/>
        <v>40</v>
      </c>
      <c r="BB131" s="10">
        <f t="shared" si="41"/>
        <v>1747409</v>
      </c>
      <c r="BC131" s="1">
        <f t="shared" si="42"/>
        <v>1747369</v>
      </c>
      <c r="BD131" s="1">
        <f t="shared" si="44"/>
        <v>75518</v>
      </c>
      <c r="BE131" s="86">
        <f t="shared" si="45"/>
        <v>27485</v>
      </c>
      <c r="BF131" s="1">
        <f t="shared" si="46"/>
        <v>-5012</v>
      </c>
      <c r="BH131" s="44" t="s">
        <v>192</v>
      </c>
      <c r="BI131" s="1">
        <f t="shared" si="48"/>
        <v>96934</v>
      </c>
      <c r="BJ131">
        <v>65000</v>
      </c>
    </row>
    <row r="132" spans="1:62" x14ac:dyDescent="0.25">
      <c r="A132" s="8">
        <v>27515</v>
      </c>
      <c r="B132" s="1">
        <v>230794</v>
      </c>
      <c r="C132" s="1">
        <v>27063</v>
      </c>
      <c r="D132" s="1">
        <v>1507</v>
      </c>
      <c r="E132" s="1">
        <v>216</v>
      </c>
      <c r="F132" s="1">
        <v>55</v>
      </c>
      <c r="G132" s="1">
        <v>0</v>
      </c>
      <c r="H132" s="1">
        <v>40</v>
      </c>
      <c r="I132" s="10">
        <f t="shared" si="35"/>
        <v>259675</v>
      </c>
      <c r="K132" s="1">
        <v>210490</v>
      </c>
      <c r="L132" s="1">
        <v>28610</v>
      </c>
      <c r="M132" s="1">
        <v>1095</v>
      </c>
      <c r="N132" s="1">
        <v>359</v>
      </c>
      <c r="O132" s="1">
        <v>81</v>
      </c>
      <c r="P132" s="1">
        <v>0</v>
      </c>
      <c r="Q132" s="1">
        <v>0</v>
      </c>
      <c r="R132" s="10">
        <f t="shared" si="50"/>
        <v>240635</v>
      </c>
      <c r="T132" s="1">
        <v>502316</v>
      </c>
      <c r="U132" s="1">
        <v>53214</v>
      </c>
      <c r="V132" s="1">
        <v>2948</v>
      </c>
      <c r="W132" s="1">
        <v>329</v>
      </c>
      <c r="X132" s="1">
        <v>52</v>
      </c>
      <c r="Y132" s="1">
        <v>0</v>
      </c>
      <c r="Z132" s="1">
        <v>0</v>
      </c>
      <c r="AA132" s="10">
        <f t="shared" si="51"/>
        <v>558859</v>
      </c>
      <c r="AC132" s="1">
        <v>377073</v>
      </c>
      <c r="AD132" s="1">
        <v>37099</v>
      </c>
      <c r="AE132" s="1">
        <v>1601</v>
      </c>
      <c r="AF132" s="1">
        <v>119</v>
      </c>
      <c r="AG132" s="1">
        <v>94</v>
      </c>
      <c r="AH132" s="1">
        <v>0</v>
      </c>
      <c r="AI132" s="1">
        <v>0</v>
      </c>
      <c r="AJ132" s="10">
        <f t="shared" si="52"/>
        <v>415986</v>
      </c>
      <c r="AL132" s="1">
        <v>227914</v>
      </c>
      <c r="AM132" s="1">
        <v>25733</v>
      </c>
      <c r="AN132" s="1">
        <v>1534</v>
      </c>
      <c r="AO132" s="1">
        <v>299</v>
      </c>
      <c r="AP132" s="1">
        <v>44</v>
      </c>
      <c r="AQ132" s="1">
        <v>0</v>
      </c>
      <c r="AR132" s="1">
        <v>0</v>
      </c>
      <c r="AS132" s="10">
        <f t="shared" si="53"/>
        <v>255524</v>
      </c>
      <c r="AU132" s="1">
        <f t="shared" si="56"/>
        <v>1548587</v>
      </c>
      <c r="AV132" s="1">
        <f t="shared" si="56"/>
        <v>171719</v>
      </c>
      <c r="AW132" s="1">
        <f t="shared" si="36"/>
        <v>8685</v>
      </c>
      <c r="AX132" s="1">
        <f t="shared" si="37"/>
        <v>1322</v>
      </c>
      <c r="AY132" s="1">
        <f t="shared" si="38"/>
        <v>326</v>
      </c>
      <c r="AZ132" s="1">
        <f t="shared" si="39"/>
        <v>0</v>
      </c>
      <c r="BA132" s="1">
        <f t="shared" si="40"/>
        <v>40</v>
      </c>
      <c r="BB132" s="10">
        <f t="shared" si="41"/>
        <v>1730679</v>
      </c>
      <c r="BC132" s="1">
        <f t="shared" si="42"/>
        <v>1730639</v>
      </c>
      <c r="BD132" s="1">
        <f t="shared" si="44"/>
        <v>67578</v>
      </c>
      <c r="BE132" s="86">
        <f t="shared" si="45"/>
        <v>27515</v>
      </c>
      <c r="BF132" s="1">
        <f t="shared" si="46"/>
        <v>-16730</v>
      </c>
      <c r="BH132" s="44" t="s">
        <v>193</v>
      </c>
      <c r="BI132" s="1">
        <f t="shared" si="48"/>
        <v>93175.083333333328</v>
      </c>
      <c r="BJ132">
        <v>65000</v>
      </c>
    </row>
    <row r="133" spans="1:62" x14ac:dyDescent="0.25">
      <c r="A133" s="8">
        <v>27546</v>
      </c>
      <c r="B133" s="1">
        <v>229299</v>
      </c>
      <c r="C133" s="1">
        <v>27027</v>
      </c>
      <c r="D133" s="1">
        <v>1575</v>
      </c>
      <c r="E133" s="1">
        <v>216</v>
      </c>
      <c r="F133" s="1">
        <v>54</v>
      </c>
      <c r="G133" s="1">
        <v>0</v>
      </c>
      <c r="H133" s="1">
        <v>40</v>
      </c>
      <c r="I133" s="10">
        <f t="shared" si="35"/>
        <v>258211</v>
      </c>
      <c r="K133" s="1">
        <v>209711</v>
      </c>
      <c r="L133" s="1">
        <v>28599</v>
      </c>
      <c r="M133" s="1">
        <v>1108</v>
      </c>
      <c r="N133" s="1">
        <v>369</v>
      </c>
      <c r="O133" s="1">
        <v>82</v>
      </c>
      <c r="P133" s="1">
        <v>0</v>
      </c>
      <c r="Q133" s="1">
        <v>0</v>
      </c>
      <c r="R133" s="10">
        <f t="shared" si="50"/>
        <v>239869</v>
      </c>
      <c r="T133" s="1">
        <v>503097</v>
      </c>
      <c r="U133" s="1">
        <v>53455</v>
      </c>
      <c r="V133" s="1">
        <v>2925</v>
      </c>
      <c r="W133" s="1">
        <v>329</v>
      </c>
      <c r="X133" s="1">
        <v>54</v>
      </c>
      <c r="Y133" s="1">
        <v>0</v>
      </c>
      <c r="Z133" s="1">
        <v>0</v>
      </c>
      <c r="AA133" s="10">
        <f t="shared" si="51"/>
        <v>559860</v>
      </c>
      <c r="AC133" s="1">
        <v>375551</v>
      </c>
      <c r="AD133" s="1">
        <v>37194</v>
      </c>
      <c r="AE133" s="1">
        <v>1599</v>
      </c>
      <c r="AF133" s="1">
        <v>119</v>
      </c>
      <c r="AG133" s="1">
        <v>95</v>
      </c>
      <c r="AH133" s="1">
        <v>0</v>
      </c>
      <c r="AI133" s="1">
        <v>0</v>
      </c>
      <c r="AJ133" s="10">
        <f t="shared" si="52"/>
        <v>414558</v>
      </c>
      <c r="AL133" s="1">
        <v>223440</v>
      </c>
      <c r="AM133" s="1">
        <v>25657</v>
      </c>
      <c r="AN133" s="1">
        <v>1551</v>
      </c>
      <c r="AO133" s="1">
        <v>298</v>
      </c>
      <c r="AP133" s="1">
        <v>44</v>
      </c>
      <c r="AQ133" s="1">
        <v>0</v>
      </c>
      <c r="AR133" s="1">
        <v>0</v>
      </c>
      <c r="AS133" s="10">
        <f t="shared" si="53"/>
        <v>250990</v>
      </c>
      <c r="AU133" s="1">
        <f t="shared" si="56"/>
        <v>1541098</v>
      </c>
      <c r="AV133" s="1">
        <f t="shared" si="56"/>
        <v>171932</v>
      </c>
      <c r="AW133" s="1">
        <f t="shared" si="36"/>
        <v>8758</v>
      </c>
      <c r="AX133" s="1">
        <f t="shared" si="37"/>
        <v>1331</v>
      </c>
      <c r="AY133" s="1">
        <f t="shared" si="38"/>
        <v>329</v>
      </c>
      <c r="AZ133" s="1">
        <f t="shared" si="39"/>
        <v>0</v>
      </c>
      <c r="BA133" s="1">
        <f t="shared" si="40"/>
        <v>40</v>
      </c>
      <c r="BB133" s="10">
        <f t="shared" si="41"/>
        <v>1723488</v>
      </c>
      <c r="BC133" s="1">
        <f t="shared" si="42"/>
        <v>1723448</v>
      </c>
      <c r="BD133" s="1">
        <f t="shared" si="44"/>
        <v>61788</v>
      </c>
      <c r="BE133" s="86">
        <f t="shared" si="45"/>
        <v>27546</v>
      </c>
      <c r="BF133" s="1">
        <f t="shared" si="46"/>
        <v>-7191</v>
      </c>
      <c r="BH133" s="44" t="s">
        <v>194</v>
      </c>
      <c r="BI133" s="1">
        <f t="shared" si="48"/>
        <v>88738.75</v>
      </c>
      <c r="BJ133">
        <v>65000</v>
      </c>
    </row>
    <row r="134" spans="1:62" x14ac:dyDescent="0.25">
      <c r="A134" s="8">
        <v>27576</v>
      </c>
      <c r="B134" s="1">
        <v>228725</v>
      </c>
      <c r="C134" s="1">
        <v>26929</v>
      </c>
      <c r="D134" s="1">
        <v>1563</v>
      </c>
      <c r="E134" s="1">
        <v>217</v>
      </c>
      <c r="F134" s="1">
        <v>54</v>
      </c>
      <c r="G134" s="1">
        <v>0</v>
      </c>
      <c r="H134" s="1">
        <v>40</v>
      </c>
      <c r="I134" s="10">
        <f t="shared" si="35"/>
        <v>257528</v>
      </c>
      <c r="K134" s="1">
        <v>209824</v>
      </c>
      <c r="L134" s="1">
        <v>28579</v>
      </c>
      <c r="M134" s="1">
        <v>1196</v>
      </c>
      <c r="N134" s="1">
        <v>373</v>
      </c>
      <c r="O134" s="1">
        <v>82</v>
      </c>
      <c r="P134" s="1">
        <v>0</v>
      </c>
      <c r="Q134" s="1">
        <v>0</v>
      </c>
      <c r="R134" s="10">
        <f t="shared" si="50"/>
        <v>240054</v>
      </c>
      <c r="T134" s="1">
        <v>500561</v>
      </c>
      <c r="U134" s="1">
        <v>53485</v>
      </c>
      <c r="V134" s="1">
        <v>2928</v>
      </c>
      <c r="W134" s="1">
        <v>328</v>
      </c>
      <c r="X134" s="1">
        <v>53</v>
      </c>
      <c r="Y134" s="1">
        <v>0</v>
      </c>
      <c r="Z134" s="1">
        <v>0</v>
      </c>
      <c r="AA134" s="10">
        <f t="shared" si="51"/>
        <v>557355</v>
      </c>
      <c r="AC134" s="1">
        <v>375635</v>
      </c>
      <c r="AD134" s="1">
        <v>37182</v>
      </c>
      <c r="AE134" s="1">
        <v>1596</v>
      </c>
      <c r="AF134" s="1">
        <v>119</v>
      </c>
      <c r="AG134" s="1">
        <v>95</v>
      </c>
      <c r="AH134" s="1">
        <v>0</v>
      </c>
      <c r="AI134" s="1">
        <v>0</v>
      </c>
      <c r="AJ134" s="10">
        <f t="shared" si="52"/>
        <v>414627</v>
      </c>
      <c r="AL134" s="1">
        <v>221966</v>
      </c>
      <c r="AM134" s="1">
        <v>25599</v>
      </c>
      <c r="AN134" s="1">
        <v>1589</v>
      </c>
      <c r="AO134" s="1">
        <v>296</v>
      </c>
      <c r="AP134" s="1">
        <v>44</v>
      </c>
      <c r="AQ134" s="1">
        <v>0</v>
      </c>
      <c r="AR134" s="1">
        <v>0</v>
      </c>
      <c r="AS134" s="10">
        <f t="shared" si="53"/>
        <v>249494</v>
      </c>
      <c r="AU134" s="1">
        <f t="shared" si="56"/>
        <v>1536711</v>
      </c>
      <c r="AV134" s="1">
        <f t="shared" si="56"/>
        <v>171774</v>
      </c>
      <c r="AW134" s="1">
        <f t="shared" si="36"/>
        <v>8872</v>
      </c>
      <c r="AX134" s="1">
        <f t="shared" si="37"/>
        <v>1333</v>
      </c>
      <c r="AY134" s="1">
        <f t="shared" si="38"/>
        <v>328</v>
      </c>
      <c r="AZ134" s="1">
        <f t="shared" si="39"/>
        <v>0</v>
      </c>
      <c r="BA134" s="1">
        <f t="shared" si="40"/>
        <v>40</v>
      </c>
      <c r="BB134" s="10">
        <f t="shared" si="41"/>
        <v>1719058</v>
      </c>
      <c r="BC134" s="1">
        <f t="shared" si="42"/>
        <v>1719018</v>
      </c>
      <c r="BD134" s="1">
        <f t="shared" si="44"/>
        <v>54858</v>
      </c>
      <c r="BE134" s="86">
        <f t="shared" si="45"/>
        <v>27576</v>
      </c>
      <c r="BF134" s="1">
        <f t="shared" si="46"/>
        <v>-4430</v>
      </c>
      <c r="BH134" s="44" t="s">
        <v>195</v>
      </c>
      <c r="BI134" s="1">
        <f t="shared" si="48"/>
        <v>83784.833333333328</v>
      </c>
      <c r="BJ134">
        <v>65000</v>
      </c>
    </row>
    <row r="135" spans="1:62" x14ac:dyDescent="0.25">
      <c r="A135" s="8">
        <v>27607</v>
      </c>
      <c r="B135" s="1">
        <v>228948</v>
      </c>
      <c r="C135" s="1">
        <v>26961</v>
      </c>
      <c r="D135" s="1">
        <v>1597</v>
      </c>
      <c r="E135" s="1">
        <v>223</v>
      </c>
      <c r="F135" s="1">
        <v>54</v>
      </c>
      <c r="G135" s="1">
        <v>0</v>
      </c>
      <c r="H135" s="1">
        <v>40</v>
      </c>
      <c r="I135" s="10">
        <f t="shared" si="35"/>
        <v>257823</v>
      </c>
      <c r="K135" s="1">
        <v>209834</v>
      </c>
      <c r="L135" s="1">
        <v>28536</v>
      </c>
      <c r="M135" s="1">
        <v>1215</v>
      </c>
      <c r="N135" s="1">
        <v>368</v>
      </c>
      <c r="O135" s="1">
        <v>80</v>
      </c>
      <c r="P135" s="1">
        <v>0</v>
      </c>
      <c r="Q135" s="1">
        <v>0</v>
      </c>
      <c r="R135" s="10">
        <f t="shared" si="50"/>
        <v>240033</v>
      </c>
      <c r="T135" s="1">
        <v>500660</v>
      </c>
      <c r="U135" s="1">
        <v>53509</v>
      </c>
      <c r="V135" s="1">
        <v>2892</v>
      </c>
      <c r="W135" s="1">
        <v>327</v>
      </c>
      <c r="X135" s="1">
        <v>54</v>
      </c>
      <c r="Y135" s="1">
        <v>0</v>
      </c>
      <c r="Z135" s="1">
        <v>0</v>
      </c>
      <c r="AA135" s="10">
        <f t="shared" si="51"/>
        <v>557442</v>
      </c>
      <c r="AC135" s="1">
        <v>375582</v>
      </c>
      <c r="AD135" s="1">
        <v>37189</v>
      </c>
      <c r="AE135" s="1">
        <v>1621</v>
      </c>
      <c r="AF135" s="1">
        <v>119</v>
      </c>
      <c r="AG135" s="1">
        <v>97</v>
      </c>
      <c r="AH135" s="1">
        <v>0</v>
      </c>
      <c r="AI135" s="1">
        <v>0</v>
      </c>
      <c r="AJ135" s="10">
        <f t="shared" si="52"/>
        <v>414608</v>
      </c>
      <c r="AL135" s="1">
        <v>221820</v>
      </c>
      <c r="AM135" s="1">
        <v>25584</v>
      </c>
      <c r="AN135" s="1">
        <v>1637</v>
      </c>
      <c r="AO135" s="1">
        <v>296</v>
      </c>
      <c r="AP135" s="1">
        <v>46</v>
      </c>
      <c r="AQ135" s="1">
        <v>0</v>
      </c>
      <c r="AR135" s="1">
        <v>0</v>
      </c>
      <c r="AS135" s="10">
        <f t="shared" si="53"/>
        <v>249383</v>
      </c>
      <c r="AU135" s="1">
        <f t="shared" si="56"/>
        <v>1536844</v>
      </c>
      <c r="AV135" s="1">
        <f t="shared" si="56"/>
        <v>171779</v>
      </c>
      <c r="AW135" s="1">
        <f t="shared" si="36"/>
        <v>8962</v>
      </c>
      <c r="AX135" s="1">
        <f t="shared" si="37"/>
        <v>1333</v>
      </c>
      <c r="AY135" s="1">
        <f t="shared" si="38"/>
        <v>331</v>
      </c>
      <c r="AZ135" s="1">
        <f t="shared" si="39"/>
        <v>0</v>
      </c>
      <c r="BA135" s="1">
        <f t="shared" si="40"/>
        <v>40</v>
      </c>
      <c r="BB135" s="10">
        <f t="shared" si="41"/>
        <v>1719289</v>
      </c>
      <c r="BC135" s="1">
        <f t="shared" si="42"/>
        <v>1719249</v>
      </c>
      <c r="BD135" s="1">
        <f t="shared" si="44"/>
        <v>49360</v>
      </c>
      <c r="BE135" s="86">
        <f t="shared" si="45"/>
        <v>27607</v>
      </c>
      <c r="BF135" s="1">
        <f t="shared" si="46"/>
        <v>231</v>
      </c>
      <c r="BH135" s="44" t="s">
        <v>196</v>
      </c>
      <c r="BI135" s="1">
        <f t="shared" si="48"/>
        <v>78701.666666666672</v>
      </c>
      <c r="BJ135">
        <v>65000</v>
      </c>
    </row>
    <row r="136" spans="1:62" x14ac:dyDescent="0.25">
      <c r="A136" s="8">
        <v>27638</v>
      </c>
      <c r="B136" s="1">
        <v>229842</v>
      </c>
      <c r="C136" s="1">
        <v>27058</v>
      </c>
      <c r="D136" s="1">
        <v>1606</v>
      </c>
      <c r="E136" s="1">
        <v>224</v>
      </c>
      <c r="F136" s="1">
        <v>55</v>
      </c>
      <c r="G136" s="1">
        <v>0</v>
      </c>
      <c r="H136" s="1">
        <v>40</v>
      </c>
      <c r="I136" s="10">
        <f t="shared" ref="I136:I199" si="57">SUM(B136:H136)</f>
        <v>258825</v>
      </c>
      <c r="K136" s="1">
        <v>210080</v>
      </c>
      <c r="L136" s="1">
        <v>28524</v>
      </c>
      <c r="M136" s="1">
        <v>1207</v>
      </c>
      <c r="N136" s="1">
        <v>370</v>
      </c>
      <c r="O136" s="1">
        <v>78</v>
      </c>
      <c r="P136" s="1">
        <v>0</v>
      </c>
      <c r="Q136" s="1">
        <v>0</v>
      </c>
      <c r="R136" s="10">
        <f t="shared" si="50"/>
        <v>240259</v>
      </c>
      <c r="T136" s="1">
        <v>501329</v>
      </c>
      <c r="U136" s="1">
        <v>53510</v>
      </c>
      <c r="V136" s="1">
        <v>2874</v>
      </c>
      <c r="W136" s="1">
        <v>320</v>
      </c>
      <c r="X136" s="1">
        <v>50</v>
      </c>
      <c r="Y136" s="1">
        <v>0</v>
      </c>
      <c r="Z136" s="1">
        <v>0</v>
      </c>
      <c r="AA136" s="10">
        <f t="shared" si="51"/>
        <v>558083</v>
      </c>
      <c r="AC136" s="1">
        <v>376608</v>
      </c>
      <c r="AD136" s="1">
        <v>37210</v>
      </c>
      <c r="AE136" s="1">
        <v>1670</v>
      </c>
      <c r="AF136" s="1">
        <v>120</v>
      </c>
      <c r="AG136" s="1">
        <v>98</v>
      </c>
      <c r="AH136" s="1">
        <v>0</v>
      </c>
      <c r="AI136" s="1">
        <v>0</v>
      </c>
      <c r="AJ136" s="10">
        <f t="shared" si="52"/>
        <v>415706</v>
      </c>
      <c r="AL136" s="1">
        <v>222843</v>
      </c>
      <c r="AM136" s="1">
        <v>25583</v>
      </c>
      <c r="AN136" s="1">
        <v>1689</v>
      </c>
      <c r="AO136" s="1">
        <v>298</v>
      </c>
      <c r="AP136" s="1">
        <v>47</v>
      </c>
      <c r="AQ136" s="1">
        <v>0</v>
      </c>
      <c r="AR136" s="1">
        <v>0</v>
      </c>
      <c r="AS136" s="10">
        <f t="shared" si="53"/>
        <v>250460</v>
      </c>
      <c r="AU136" s="1">
        <f t="shared" si="56"/>
        <v>1540702</v>
      </c>
      <c r="AV136" s="1">
        <f t="shared" si="56"/>
        <v>171885</v>
      </c>
      <c r="AW136" s="1">
        <f t="shared" ref="AW136:AW199" si="58">D136+M136+V136+AE136+AN136</f>
        <v>9046</v>
      </c>
      <c r="AX136" s="1">
        <f t="shared" ref="AX136:AX199" si="59">E136+N136+W136+AF136+AO136</f>
        <v>1332</v>
      </c>
      <c r="AY136" s="1">
        <f t="shared" ref="AY136:AY199" si="60">F136+O136+X136+AG136+AP136</f>
        <v>328</v>
      </c>
      <c r="AZ136" s="1">
        <f t="shared" ref="AZ136:AZ199" si="61">G136+P136+Y136+AH136+AQ136</f>
        <v>0</v>
      </c>
      <c r="BA136" s="1">
        <f t="shared" ref="BA136:BA199" si="62">H136+Q136+Z136+AI136+AR136</f>
        <v>40</v>
      </c>
      <c r="BB136" s="10">
        <f t="shared" ref="BB136:BB199" si="63">SUM(AU136:BA136)</f>
        <v>1723333</v>
      </c>
      <c r="BC136" s="1">
        <f t="shared" ref="BC136:BC199" si="64">SUM(AU136:AZ136)</f>
        <v>1723293</v>
      </c>
      <c r="BD136" s="1">
        <f t="shared" si="44"/>
        <v>45399</v>
      </c>
      <c r="BE136" s="86">
        <f t="shared" si="45"/>
        <v>27638</v>
      </c>
      <c r="BF136" s="1">
        <f t="shared" si="46"/>
        <v>4044</v>
      </c>
      <c r="BH136" s="44" t="s">
        <v>197</v>
      </c>
      <c r="BI136" s="1">
        <f t="shared" si="48"/>
        <v>73614.5</v>
      </c>
      <c r="BJ136">
        <v>65000</v>
      </c>
    </row>
    <row r="137" spans="1:62" x14ac:dyDescent="0.25">
      <c r="A137" s="8">
        <v>27668</v>
      </c>
      <c r="B137" s="1">
        <v>230808</v>
      </c>
      <c r="C137" s="1">
        <v>27038</v>
      </c>
      <c r="D137" s="1">
        <v>1637</v>
      </c>
      <c r="E137" s="1">
        <v>224</v>
      </c>
      <c r="F137" s="1">
        <v>54</v>
      </c>
      <c r="G137" s="1">
        <v>0</v>
      </c>
      <c r="H137" s="1">
        <v>40</v>
      </c>
      <c r="I137" s="10">
        <f t="shared" si="57"/>
        <v>259801</v>
      </c>
      <c r="K137" s="1">
        <v>210723</v>
      </c>
      <c r="L137" s="1">
        <v>28548</v>
      </c>
      <c r="M137" s="1">
        <v>1292</v>
      </c>
      <c r="N137" s="1">
        <v>382</v>
      </c>
      <c r="O137" s="1">
        <v>78</v>
      </c>
      <c r="P137" s="1">
        <v>0</v>
      </c>
      <c r="Q137" s="1">
        <v>0</v>
      </c>
      <c r="R137" s="10">
        <f t="shared" si="50"/>
        <v>241023</v>
      </c>
      <c r="T137" s="1">
        <v>502806</v>
      </c>
      <c r="U137" s="1">
        <v>53647</v>
      </c>
      <c r="V137" s="1">
        <v>2903</v>
      </c>
      <c r="W137" s="1">
        <v>315</v>
      </c>
      <c r="X137" s="1">
        <v>50</v>
      </c>
      <c r="Y137" s="1">
        <v>0</v>
      </c>
      <c r="Z137" s="1">
        <v>0</v>
      </c>
      <c r="AA137" s="10">
        <f t="shared" si="51"/>
        <v>559721</v>
      </c>
      <c r="AC137" s="1">
        <v>378320</v>
      </c>
      <c r="AD137" s="1">
        <v>37268</v>
      </c>
      <c r="AE137" s="1">
        <v>1700</v>
      </c>
      <c r="AF137" s="1">
        <v>120</v>
      </c>
      <c r="AG137" s="1">
        <v>99</v>
      </c>
      <c r="AH137" s="1">
        <v>0</v>
      </c>
      <c r="AI137" s="1">
        <v>0</v>
      </c>
      <c r="AJ137" s="10">
        <f t="shared" si="52"/>
        <v>417507</v>
      </c>
      <c r="AL137" s="1">
        <v>225570</v>
      </c>
      <c r="AM137" s="1">
        <v>25559</v>
      </c>
      <c r="AN137" s="1">
        <v>1785</v>
      </c>
      <c r="AO137" s="1">
        <v>297</v>
      </c>
      <c r="AP137" s="1">
        <v>47</v>
      </c>
      <c r="AQ137" s="1">
        <v>0</v>
      </c>
      <c r="AR137" s="1">
        <v>0</v>
      </c>
      <c r="AS137" s="10">
        <f t="shared" si="53"/>
        <v>253258</v>
      </c>
      <c r="AU137" s="1">
        <f t="shared" si="56"/>
        <v>1548227</v>
      </c>
      <c r="AV137" s="1">
        <f t="shared" si="56"/>
        <v>172060</v>
      </c>
      <c r="AW137" s="1">
        <f t="shared" si="58"/>
        <v>9317</v>
      </c>
      <c r="AX137" s="1">
        <f t="shared" si="59"/>
        <v>1338</v>
      </c>
      <c r="AY137" s="1">
        <f t="shared" si="60"/>
        <v>328</v>
      </c>
      <c r="AZ137" s="1">
        <f t="shared" si="61"/>
        <v>0</v>
      </c>
      <c r="BA137" s="1">
        <f t="shared" si="62"/>
        <v>40</v>
      </c>
      <c r="BB137" s="10">
        <f t="shared" si="63"/>
        <v>1731310</v>
      </c>
      <c r="BC137" s="1">
        <f t="shared" si="64"/>
        <v>1731270</v>
      </c>
      <c r="BD137" s="1">
        <f t="shared" si="44"/>
        <v>43287</v>
      </c>
      <c r="BE137" s="86">
        <f t="shared" si="45"/>
        <v>27668</v>
      </c>
      <c r="BF137" s="1">
        <f t="shared" si="46"/>
        <v>7977</v>
      </c>
      <c r="BH137" s="44" t="s">
        <v>198</v>
      </c>
      <c r="BI137" s="1">
        <f t="shared" si="48"/>
        <v>68925.25</v>
      </c>
      <c r="BJ137">
        <v>65000</v>
      </c>
    </row>
    <row r="138" spans="1:62" x14ac:dyDescent="0.25">
      <c r="A138" s="8">
        <v>27699</v>
      </c>
      <c r="B138" s="1">
        <v>234909</v>
      </c>
      <c r="C138" s="1">
        <v>27241</v>
      </c>
      <c r="D138" s="1">
        <v>1746</v>
      </c>
      <c r="E138" s="1">
        <v>225</v>
      </c>
      <c r="F138" s="1">
        <v>54</v>
      </c>
      <c r="G138" s="1">
        <v>0</v>
      </c>
      <c r="H138" s="1">
        <v>40</v>
      </c>
      <c r="I138" s="10">
        <f t="shared" si="57"/>
        <v>264215</v>
      </c>
      <c r="K138" s="1">
        <v>212136</v>
      </c>
      <c r="L138" s="1">
        <v>28639</v>
      </c>
      <c r="M138" s="1">
        <v>1274</v>
      </c>
      <c r="N138" s="1">
        <v>386</v>
      </c>
      <c r="O138" s="1">
        <v>79</v>
      </c>
      <c r="P138" s="1">
        <v>0</v>
      </c>
      <c r="Q138" s="1">
        <v>0</v>
      </c>
      <c r="R138" s="10">
        <f t="shared" si="50"/>
        <v>242514</v>
      </c>
      <c r="T138" s="1">
        <v>505073</v>
      </c>
      <c r="U138" s="1">
        <v>53753</v>
      </c>
      <c r="V138" s="1">
        <v>2927</v>
      </c>
      <c r="W138" s="1">
        <v>313</v>
      </c>
      <c r="X138" s="1">
        <v>50</v>
      </c>
      <c r="Y138" s="1">
        <v>0</v>
      </c>
      <c r="Z138" s="1">
        <v>0</v>
      </c>
      <c r="AA138" s="10">
        <f t="shared" si="51"/>
        <v>562116</v>
      </c>
      <c r="AC138" s="1">
        <v>381775</v>
      </c>
      <c r="AD138" s="1">
        <v>37419</v>
      </c>
      <c r="AE138" s="1">
        <v>1766</v>
      </c>
      <c r="AF138" s="1">
        <v>120</v>
      </c>
      <c r="AG138" s="1">
        <v>100</v>
      </c>
      <c r="AH138" s="1">
        <v>0</v>
      </c>
      <c r="AI138" s="1">
        <v>0</v>
      </c>
      <c r="AJ138" s="10">
        <f t="shared" si="52"/>
        <v>421180</v>
      </c>
      <c r="AL138" s="1">
        <v>234958</v>
      </c>
      <c r="AM138" s="1">
        <v>25742</v>
      </c>
      <c r="AN138" s="1">
        <v>1839</v>
      </c>
      <c r="AO138" s="1">
        <v>299</v>
      </c>
      <c r="AP138" s="1">
        <v>47</v>
      </c>
      <c r="AQ138" s="1">
        <v>0</v>
      </c>
      <c r="AR138" s="1">
        <v>0</v>
      </c>
      <c r="AS138" s="10">
        <f t="shared" si="53"/>
        <v>262885</v>
      </c>
      <c r="AU138" s="1">
        <f t="shared" ref="AU138:AV147" si="65">B138+K138+T138+AC138+AL138</f>
        <v>1568851</v>
      </c>
      <c r="AV138" s="1">
        <f t="shared" si="65"/>
        <v>172794</v>
      </c>
      <c r="AW138" s="1">
        <f t="shared" si="58"/>
        <v>9552</v>
      </c>
      <c r="AX138" s="1">
        <f t="shared" si="59"/>
        <v>1343</v>
      </c>
      <c r="AY138" s="1">
        <f t="shared" si="60"/>
        <v>330</v>
      </c>
      <c r="AZ138" s="1">
        <f t="shared" si="61"/>
        <v>0</v>
      </c>
      <c r="BA138" s="1">
        <f t="shared" si="62"/>
        <v>40</v>
      </c>
      <c r="BB138" s="10">
        <f t="shared" si="63"/>
        <v>1752910</v>
      </c>
      <c r="BC138" s="1">
        <f t="shared" si="64"/>
        <v>1752870</v>
      </c>
      <c r="BD138" s="1">
        <f t="shared" si="44"/>
        <v>47883</v>
      </c>
      <c r="BE138" s="86">
        <f t="shared" si="45"/>
        <v>27699</v>
      </c>
      <c r="BF138" s="1">
        <f t="shared" si="46"/>
        <v>21600</v>
      </c>
      <c r="BH138" s="44" t="s">
        <v>199</v>
      </c>
      <c r="BI138" s="1">
        <f t="shared" si="48"/>
        <v>65122.666666666664</v>
      </c>
      <c r="BJ138">
        <v>65000</v>
      </c>
    </row>
    <row r="139" spans="1:62" x14ac:dyDescent="0.25">
      <c r="A139" s="8">
        <v>27729</v>
      </c>
      <c r="B139" s="1">
        <v>238377</v>
      </c>
      <c r="C139" s="1">
        <v>27419</v>
      </c>
      <c r="D139" s="1">
        <v>1749</v>
      </c>
      <c r="E139" s="1">
        <v>231</v>
      </c>
      <c r="F139" s="1">
        <v>54</v>
      </c>
      <c r="G139" s="1">
        <v>0</v>
      </c>
      <c r="H139" s="1">
        <v>40</v>
      </c>
      <c r="I139" s="10">
        <f t="shared" si="57"/>
        <v>267870</v>
      </c>
      <c r="K139" s="1">
        <v>213884</v>
      </c>
      <c r="L139" s="1">
        <v>28667</v>
      </c>
      <c r="M139" s="1">
        <v>1226</v>
      </c>
      <c r="N139" s="1">
        <v>386</v>
      </c>
      <c r="O139" s="1">
        <v>82</v>
      </c>
      <c r="P139" s="1">
        <v>0</v>
      </c>
      <c r="Q139" s="1">
        <v>0</v>
      </c>
      <c r="R139" s="10">
        <f t="shared" si="50"/>
        <v>244245</v>
      </c>
      <c r="T139" s="1">
        <v>507860</v>
      </c>
      <c r="U139" s="1">
        <v>53928</v>
      </c>
      <c r="V139" s="1">
        <v>2937</v>
      </c>
      <c r="W139" s="1">
        <v>314</v>
      </c>
      <c r="X139" s="1">
        <v>50</v>
      </c>
      <c r="Y139" s="1">
        <v>0</v>
      </c>
      <c r="Z139" s="1">
        <v>0</v>
      </c>
      <c r="AA139" s="10">
        <f t="shared" si="51"/>
        <v>565089</v>
      </c>
      <c r="AC139" s="1">
        <v>385724</v>
      </c>
      <c r="AD139" s="1">
        <v>37511</v>
      </c>
      <c r="AE139" s="1">
        <v>1789</v>
      </c>
      <c r="AF139" s="1">
        <v>120</v>
      </c>
      <c r="AG139" s="1">
        <v>100</v>
      </c>
      <c r="AH139" s="1">
        <v>0</v>
      </c>
      <c r="AI139" s="1">
        <v>0</v>
      </c>
      <c r="AJ139" s="10">
        <f t="shared" si="52"/>
        <v>425244</v>
      </c>
      <c r="AL139" s="1">
        <v>241864</v>
      </c>
      <c r="AM139" s="1">
        <v>25821</v>
      </c>
      <c r="AN139" s="1">
        <v>1824</v>
      </c>
      <c r="AO139" s="1">
        <v>298</v>
      </c>
      <c r="AP139" s="1">
        <v>49</v>
      </c>
      <c r="AQ139" s="1">
        <v>0</v>
      </c>
      <c r="AR139" s="1">
        <v>0</v>
      </c>
      <c r="AS139" s="10">
        <f t="shared" si="53"/>
        <v>269856</v>
      </c>
      <c r="AU139" s="1">
        <f t="shared" si="65"/>
        <v>1587709</v>
      </c>
      <c r="AV139" s="1">
        <f t="shared" si="65"/>
        <v>173346</v>
      </c>
      <c r="AW139" s="1">
        <f t="shared" si="58"/>
        <v>9525</v>
      </c>
      <c r="AX139" s="1">
        <f t="shared" si="59"/>
        <v>1349</v>
      </c>
      <c r="AY139" s="1">
        <f t="shared" si="60"/>
        <v>335</v>
      </c>
      <c r="AZ139" s="1">
        <f t="shared" si="61"/>
        <v>0</v>
      </c>
      <c r="BA139" s="1">
        <f t="shared" si="62"/>
        <v>40</v>
      </c>
      <c r="BB139" s="10">
        <f t="shared" si="63"/>
        <v>1772304</v>
      </c>
      <c r="BC139" s="1">
        <f t="shared" si="64"/>
        <v>1772264</v>
      </c>
      <c r="BD139" s="1">
        <f t="shared" si="44"/>
        <v>50463</v>
      </c>
      <c r="BE139" s="86">
        <f t="shared" si="45"/>
        <v>27729</v>
      </c>
      <c r="BF139" s="1">
        <f t="shared" si="46"/>
        <v>19394</v>
      </c>
      <c r="BH139" s="44" t="s">
        <v>200</v>
      </c>
      <c r="BI139" s="1">
        <f t="shared" si="48"/>
        <v>62049.75</v>
      </c>
      <c r="BJ139">
        <v>65000</v>
      </c>
    </row>
    <row r="140" spans="1:62" x14ac:dyDescent="0.25">
      <c r="A140" s="8">
        <v>27760</v>
      </c>
      <c r="B140" s="1">
        <v>241247</v>
      </c>
      <c r="C140" s="1">
        <v>27634</v>
      </c>
      <c r="D140" s="1">
        <v>1730</v>
      </c>
      <c r="E140" s="1">
        <v>231</v>
      </c>
      <c r="F140" s="1">
        <v>54</v>
      </c>
      <c r="G140" s="1">
        <v>0</v>
      </c>
      <c r="H140" s="1">
        <v>40</v>
      </c>
      <c r="I140" s="10">
        <f t="shared" si="57"/>
        <v>270936</v>
      </c>
      <c r="K140" s="1">
        <v>215505</v>
      </c>
      <c r="L140" s="1">
        <v>28747</v>
      </c>
      <c r="M140" s="1">
        <v>1202</v>
      </c>
      <c r="N140" s="1">
        <v>386</v>
      </c>
      <c r="O140" s="1">
        <v>81</v>
      </c>
      <c r="P140" s="1">
        <v>0</v>
      </c>
      <c r="Q140" s="1">
        <v>0</v>
      </c>
      <c r="R140" s="10">
        <f t="shared" si="50"/>
        <v>245921</v>
      </c>
      <c r="T140" s="1">
        <v>510828</v>
      </c>
      <c r="U140" s="1">
        <v>54068</v>
      </c>
      <c r="V140" s="1">
        <v>2935</v>
      </c>
      <c r="W140" s="1">
        <v>316</v>
      </c>
      <c r="X140" s="1">
        <v>50</v>
      </c>
      <c r="Y140" s="1">
        <v>0</v>
      </c>
      <c r="Z140" s="1">
        <v>0</v>
      </c>
      <c r="AA140" s="10">
        <f t="shared" si="51"/>
        <v>568197</v>
      </c>
      <c r="AC140" s="1">
        <v>389691</v>
      </c>
      <c r="AD140" s="1">
        <v>37551</v>
      </c>
      <c r="AE140" s="1">
        <v>1763</v>
      </c>
      <c r="AF140" s="1">
        <v>120</v>
      </c>
      <c r="AG140" s="1">
        <v>100</v>
      </c>
      <c r="AH140" s="1">
        <v>0</v>
      </c>
      <c r="AI140" s="1">
        <v>0</v>
      </c>
      <c r="AJ140" s="10">
        <f t="shared" si="52"/>
        <v>429225</v>
      </c>
      <c r="AL140" s="1">
        <v>246819</v>
      </c>
      <c r="AM140" s="1">
        <v>25940</v>
      </c>
      <c r="AN140" s="1">
        <v>1802</v>
      </c>
      <c r="AO140" s="1">
        <v>295</v>
      </c>
      <c r="AP140" s="1">
        <v>48</v>
      </c>
      <c r="AQ140" s="1">
        <v>0</v>
      </c>
      <c r="AR140" s="1">
        <v>0</v>
      </c>
      <c r="AS140" s="10">
        <f t="shared" si="53"/>
        <v>274904</v>
      </c>
      <c r="AU140" s="1">
        <f t="shared" si="65"/>
        <v>1604090</v>
      </c>
      <c r="AV140" s="1">
        <f t="shared" si="65"/>
        <v>173940</v>
      </c>
      <c r="AW140" s="1">
        <f t="shared" si="58"/>
        <v>9432</v>
      </c>
      <c r="AX140" s="1">
        <f t="shared" si="59"/>
        <v>1348</v>
      </c>
      <c r="AY140" s="1">
        <f t="shared" si="60"/>
        <v>333</v>
      </c>
      <c r="AZ140" s="1">
        <f t="shared" si="61"/>
        <v>0</v>
      </c>
      <c r="BA140" s="1">
        <f t="shared" si="62"/>
        <v>40</v>
      </c>
      <c r="BB140" s="10">
        <f t="shared" si="63"/>
        <v>1789183</v>
      </c>
      <c r="BC140" s="1">
        <f t="shared" si="64"/>
        <v>1789143</v>
      </c>
      <c r="BD140" s="1">
        <f t="shared" si="44"/>
        <v>51957</v>
      </c>
      <c r="BE140" s="86">
        <f t="shared" si="45"/>
        <v>27760</v>
      </c>
      <c r="BF140" s="1">
        <f t="shared" si="46"/>
        <v>16879</v>
      </c>
      <c r="BH140" s="44" t="s">
        <v>201</v>
      </c>
      <c r="BI140" s="1">
        <f t="shared" si="48"/>
        <v>59136.916666666664</v>
      </c>
      <c r="BJ140">
        <v>65000</v>
      </c>
    </row>
    <row r="141" spans="1:62" x14ac:dyDescent="0.25">
      <c r="A141" s="8">
        <v>27791</v>
      </c>
      <c r="B141" s="1">
        <v>243109</v>
      </c>
      <c r="C141" s="1">
        <v>27737</v>
      </c>
      <c r="D141" s="1">
        <v>1724</v>
      </c>
      <c r="E141" s="1">
        <v>234</v>
      </c>
      <c r="F141" s="1">
        <v>54</v>
      </c>
      <c r="G141" s="1">
        <v>0</v>
      </c>
      <c r="H141" s="1">
        <v>40</v>
      </c>
      <c r="I141" s="10">
        <f t="shared" si="57"/>
        <v>272898</v>
      </c>
      <c r="K141" s="1">
        <v>217328</v>
      </c>
      <c r="L141" s="1">
        <v>28858</v>
      </c>
      <c r="M141" s="1">
        <v>1218</v>
      </c>
      <c r="N141" s="1">
        <v>386</v>
      </c>
      <c r="O141" s="1">
        <v>82</v>
      </c>
      <c r="P141" s="1">
        <v>0</v>
      </c>
      <c r="Q141" s="1">
        <v>0</v>
      </c>
      <c r="R141" s="10">
        <f t="shared" si="50"/>
        <v>247872</v>
      </c>
      <c r="T141" s="1">
        <v>514516</v>
      </c>
      <c r="U141" s="1">
        <v>54344</v>
      </c>
      <c r="V141" s="1">
        <v>2961</v>
      </c>
      <c r="W141" s="1">
        <v>316</v>
      </c>
      <c r="X141" s="1">
        <v>49</v>
      </c>
      <c r="Y141" s="1">
        <v>0</v>
      </c>
      <c r="Z141" s="1">
        <v>0</v>
      </c>
      <c r="AA141" s="10">
        <f t="shared" si="51"/>
        <v>572186</v>
      </c>
      <c r="AC141" s="1">
        <v>392699</v>
      </c>
      <c r="AD141" s="1">
        <v>37696</v>
      </c>
      <c r="AE141" s="1">
        <v>1758</v>
      </c>
      <c r="AF141" s="1">
        <v>120</v>
      </c>
      <c r="AG141" s="1">
        <v>100</v>
      </c>
      <c r="AH141" s="1">
        <v>0</v>
      </c>
      <c r="AI141" s="1">
        <v>0</v>
      </c>
      <c r="AJ141" s="10">
        <f t="shared" si="52"/>
        <v>432373</v>
      </c>
      <c r="AL141" s="1">
        <v>249291</v>
      </c>
      <c r="AM141" s="1">
        <v>26086</v>
      </c>
      <c r="AN141" s="1">
        <v>1734</v>
      </c>
      <c r="AO141" s="1">
        <v>296</v>
      </c>
      <c r="AP141" s="1">
        <v>48</v>
      </c>
      <c r="AQ141" s="1">
        <v>0</v>
      </c>
      <c r="AR141" s="1">
        <v>0</v>
      </c>
      <c r="AS141" s="10">
        <f t="shared" si="53"/>
        <v>277455</v>
      </c>
      <c r="AU141" s="1">
        <f t="shared" si="65"/>
        <v>1616943</v>
      </c>
      <c r="AV141" s="1">
        <f t="shared" si="65"/>
        <v>174721</v>
      </c>
      <c r="AW141" s="1">
        <f t="shared" si="58"/>
        <v>9395</v>
      </c>
      <c r="AX141" s="1">
        <f t="shared" si="59"/>
        <v>1352</v>
      </c>
      <c r="AY141" s="1">
        <f t="shared" si="60"/>
        <v>333</v>
      </c>
      <c r="AZ141" s="1">
        <f t="shared" si="61"/>
        <v>0</v>
      </c>
      <c r="BA141" s="1">
        <f t="shared" si="62"/>
        <v>40</v>
      </c>
      <c r="BB141" s="10">
        <f t="shared" si="63"/>
        <v>1802784</v>
      </c>
      <c r="BC141" s="1">
        <f t="shared" si="64"/>
        <v>1802744</v>
      </c>
      <c r="BD141" s="1">
        <f t="shared" si="44"/>
        <v>55354</v>
      </c>
      <c r="BE141" s="86">
        <f t="shared" si="45"/>
        <v>27791</v>
      </c>
      <c r="BF141" s="1">
        <f t="shared" si="46"/>
        <v>13601</v>
      </c>
      <c r="BH141" s="44" t="s">
        <v>202</v>
      </c>
      <c r="BI141" s="1">
        <f t="shared" si="48"/>
        <v>57011.416666666664</v>
      </c>
      <c r="BJ141">
        <v>65000</v>
      </c>
    </row>
    <row r="142" spans="1:62" x14ac:dyDescent="0.25">
      <c r="A142" s="8">
        <v>27820</v>
      </c>
      <c r="B142" s="1">
        <v>243873</v>
      </c>
      <c r="C142" s="1">
        <v>27815</v>
      </c>
      <c r="D142" s="1">
        <v>1699</v>
      </c>
      <c r="E142" s="1">
        <v>233</v>
      </c>
      <c r="F142" s="1">
        <v>54</v>
      </c>
      <c r="G142" s="1">
        <v>0</v>
      </c>
      <c r="H142" s="1">
        <v>40</v>
      </c>
      <c r="I142" s="10">
        <f t="shared" si="57"/>
        <v>273714</v>
      </c>
      <c r="K142" s="1">
        <v>217860</v>
      </c>
      <c r="L142" s="1">
        <v>28990</v>
      </c>
      <c r="M142" s="1">
        <v>1190</v>
      </c>
      <c r="N142" s="1">
        <v>385</v>
      </c>
      <c r="O142" s="1">
        <v>82</v>
      </c>
      <c r="P142" s="1">
        <v>0</v>
      </c>
      <c r="Q142" s="1">
        <v>0</v>
      </c>
      <c r="R142" s="10">
        <f t="shared" si="50"/>
        <v>248507</v>
      </c>
      <c r="T142" s="1">
        <v>516529</v>
      </c>
      <c r="U142" s="1">
        <v>54605</v>
      </c>
      <c r="V142" s="1">
        <v>3165</v>
      </c>
      <c r="W142" s="1">
        <v>316</v>
      </c>
      <c r="X142" s="1">
        <v>48</v>
      </c>
      <c r="Y142" s="1">
        <v>0</v>
      </c>
      <c r="Z142" s="1">
        <v>0</v>
      </c>
      <c r="AA142" s="10">
        <f t="shared" si="51"/>
        <v>574663</v>
      </c>
      <c r="AC142" s="1">
        <v>394357</v>
      </c>
      <c r="AD142" s="1">
        <v>37797</v>
      </c>
      <c r="AE142" s="1">
        <v>1790</v>
      </c>
      <c r="AF142" s="1">
        <v>120</v>
      </c>
      <c r="AG142" s="1">
        <v>99</v>
      </c>
      <c r="AH142" s="1">
        <v>0</v>
      </c>
      <c r="AI142" s="1">
        <v>0</v>
      </c>
      <c r="AJ142" s="10">
        <f t="shared" si="52"/>
        <v>434163</v>
      </c>
      <c r="AL142" s="1">
        <v>249817</v>
      </c>
      <c r="AM142" s="1">
        <v>26226</v>
      </c>
      <c r="AN142" s="1">
        <v>1718</v>
      </c>
      <c r="AO142" s="1">
        <v>298</v>
      </c>
      <c r="AP142" s="1">
        <v>47</v>
      </c>
      <c r="AQ142" s="1">
        <v>0</v>
      </c>
      <c r="AR142" s="1">
        <v>0</v>
      </c>
      <c r="AS142" s="10">
        <f t="shared" si="53"/>
        <v>278106</v>
      </c>
      <c r="AU142" s="1">
        <f t="shared" si="65"/>
        <v>1622436</v>
      </c>
      <c r="AV142" s="1">
        <f t="shared" si="65"/>
        <v>175433</v>
      </c>
      <c r="AW142" s="1">
        <f t="shared" si="58"/>
        <v>9562</v>
      </c>
      <c r="AX142" s="1">
        <f t="shared" si="59"/>
        <v>1352</v>
      </c>
      <c r="AY142" s="1">
        <f t="shared" si="60"/>
        <v>330</v>
      </c>
      <c r="AZ142" s="1">
        <f t="shared" si="61"/>
        <v>0</v>
      </c>
      <c r="BA142" s="1">
        <f t="shared" si="62"/>
        <v>40</v>
      </c>
      <c r="BB142" s="10">
        <f t="shared" si="63"/>
        <v>1809153</v>
      </c>
      <c r="BC142" s="1">
        <f t="shared" si="64"/>
        <v>1809113</v>
      </c>
      <c r="BD142" s="1">
        <f t="shared" si="44"/>
        <v>56732</v>
      </c>
      <c r="BE142" s="86">
        <f t="shared" si="45"/>
        <v>27820</v>
      </c>
      <c r="BF142" s="1">
        <f t="shared" si="46"/>
        <v>6369</v>
      </c>
      <c r="BH142" s="44" t="s">
        <v>203</v>
      </c>
      <c r="BI142" s="1">
        <f t="shared" si="48"/>
        <v>55014.75</v>
      </c>
      <c r="BJ142">
        <v>65000</v>
      </c>
    </row>
    <row r="143" spans="1:62" x14ac:dyDescent="0.25">
      <c r="A143" s="8">
        <v>27851</v>
      </c>
      <c r="B143" s="1">
        <v>242693</v>
      </c>
      <c r="C143" s="1">
        <v>27885</v>
      </c>
      <c r="D143" s="1">
        <v>1707</v>
      </c>
      <c r="E143" s="1">
        <v>234</v>
      </c>
      <c r="F143" s="1">
        <v>54</v>
      </c>
      <c r="G143" s="1">
        <v>0</v>
      </c>
      <c r="H143" s="1">
        <v>41</v>
      </c>
      <c r="I143" s="10">
        <f t="shared" si="57"/>
        <v>272614</v>
      </c>
      <c r="K143" s="1">
        <v>217140</v>
      </c>
      <c r="L143" s="1">
        <v>29128</v>
      </c>
      <c r="M143" s="1">
        <v>1242</v>
      </c>
      <c r="N143" s="1">
        <v>384</v>
      </c>
      <c r="O143" s="1">
        <v>82</v>
      </c>
      <c r="P143" s="1">
        <v>0</v>
      </c>
      <c r="Q143" s="1">
        <v>0</v>
      </c>
      <c r="R143" s="10">
        <f t="shared" si="50"/>
        <v>247976</v>
      </c>
      <c r="T143" s="1">
        <v>516690</v>
      </c>
      <c r="U143" s="1">
        <v>54779</v>
      </c>
      <c r="V143" s="1">
        <v>3130</v>
      </c>
      <c r="W143" s="1">
        <v>316</v>
      </c>
      <c r="X143" s="1">
        <v>48</v>
      </c>
      <c r="Y143" s="1">
        <v>0</v>
      </c>
      <c r="Z143" s="1">
        <v>0</v>
      </c>
      <c r="AA143" s="10">
        <f t="shared" si="51"/>
        <v>574963</v>
      </c>
      <c r="AC143" s="1">
        <v>393454</v>
      </c>
      <c r="AD143" s="1">
        <v>38027</v>
      </c>
      <c r="AE143" s="1">
        <v>1795</v>
      </c>
      <c r="AF143" s="1">
        <v>120</v>
      </c>
      <c r="AG143" s="1">
        <v>98</v>
      </c>
      <c r="AH143" s="1">
        <v>0</v>
      </c>
      <c r="AI143" s="1">
        <v>0</v>
      </c>
      <c r="AJ143" s="10">
        <f t="shared" si="52"/>
        <v>433494</v>
      </c>
      <c r="AL143" s="1">
        <v>245504</v>
      </c>
      <c r="AM143" s="1">
        <v>26292</v>
      </c>
      <c r="AN143" s="1">
        <v>1764</v>
      </c>
      <c r="AO143" s="1">
        <v>296</v>
      </c>
      <c r="AP143" s="1">
        <v>48</v>
      </c>
      <c r="AQ143" s="1">
        <v>0</v>
      </c>
      <c r="AR143" s="1">
        <v>0</v>
      </c>
      <c r="AS143" s="10">
        <f t="shared" si="53"/>
        <v>273904</v>
      </c>
      <c r="AU143" s="1">
        <f t="shared" si="65"/>
        <v>1615481</v>
      </c>
      <c r="AV143" s="1">
        <f t="shared" si="65"/>
        <v>176111</v>
      </c>
      <c r="AW143" s="1">
        <f t="shared" si="58"/>
        <v>9638</v>
      </c>
      <c r="AX143" s="1">
        <f t="shared" si="59"/>
        <v>1350</v>
      </c>
      <c r="AY143" s="1">
        <f t="shared" si="60"/>
        <v>330</v>
      </c>
      <c r="AZ143" s="1">
        <f t="shared" si="61"/>
        <v>0</v>
      </c>
      <c r="BA143" s="1">
        <f t="shared" si="62"/>
        <v>41</v>
      </c>
      <c r="BB143" s="10">
        <f t="shared" si="63"/>
        <v>1802951</v>
      </c>
      <c r="BC143" s="1">
        <f t="shared" si="64"/>
        <v>1802910</v>
      </c>
      <c r="BD143" s="1">
        <f t="shared" si="44"/>
        <v>55542</v>
      </c>
      <c r="BE143" s="86">
        <f t="shared" si="45"/>
        <v>27851</v>
      </c>
      <c r="BF143" s="1">
        <f t="shared" si="46"/>
        <v>-6202</v>
      </c>
      <c r="BH143" s="44" t="s">
        <v>204</v>
      </c>
      <c r="BI143" s="1">
        <f t="shared" si="48"/>
        <v>53350.083333333336</v>
      </c>
      <c r="BJ143">
        <v>65000</v>
      </c>
    </row>
    <row r="144" spans="1:62" x14ac:dyDescent="0.25">
      <c r="A144" s="8">
        <v>27881</v>
      </c>
      <c r="B144" s="1">
        <v>239890</v>
      </c>
      <c r="C144" s="1">
        <v>27970</v>
      </c>
      <c r="D144" s="1">
        <v>1767</v>
      </c>
      <c r="E144" s="1">
        <v>240</v>
      </c>
      <c r="F144" s="1">
        <v>54</v>
      </c>
      <c r="G144" s="1">
        <v>0</v>
      </c>
      <c r="H144" s="1">
        <v>41</v>
      </c>
      <c r="I144" s="10">
        <f t="shared" si="57"/>
        <v>269962</v>
      </c>
      <c r="K144" s="1">
        <v>215678</v>
      </c>
      <c r="L144" s="1">
        <v>29194</v>
      </c>
      <c r="M144" s="1">
        <v>1315</v>
      </c>
      <c r="N144" s="1">
        <v>387</v>
      </c>
      <c r="O144" s="1">
        <v>83</v>
      </c>
      <c r="P144" s="1">
        <v>0</v>
      </c>
      <c r="Q144" s="1">
        <v>0</v>
      </c>
      <c r="R144" s="10">
        <f t="shared" si="50"/>
        <v>246657</v>
      </c>
      <c r="T144" s="1">
        <v>514841</v>
      </c>
      <c r="U144" s="1">
        <v>55004</v>
      </c>
      <c r="V144" s="1">
        <v>2996</v>
      </c>
      <c r="W144" s="1">
        <v>320</v>
      </c>
      <c r="X144" s="1">
        <v>45</v>
      </c>
      <c r="Y144" s="1">
        <v>0</v>
      </c>
      <c r="Z144" s="1">
        <v>0</v>
      </c>
      <c r="AA144" s="10">
        <f t="shared" si="51"/>
        <v>573206</v>
      </c>
      <c r="AC144" s="1">
        <v>390174</v>
      </c>
      <c r="AD144" s="1">
        <v>38069</v>
      </c>
      <c r="AE144" s="1">
        <v>1789</v>
      </c>
      <c r="AF144" s="1">
        <v>121</v>
      </c>
      <c r="AG144" s="1">
        <v>98</v>
      </c>
      <c r="AH144" s="1">
        <v>0</v>
      </c>
      <c r="AI144" s="1">
        <v>0</v>
      </c>
      <c r="AJ144" s="10">
        <f t="shared" si="52"/>
        <v>430251</v>
      </c>
      <c r="AL144" s="1">
        <v>235655</v>
      </c>
      <c r="AM144" s="1">
        <v>26379</v>
      </c>
      <c r="AN144" s="1">
        <v>1825</v>
      </c>
      <c r="AO144" s="1">
        <v>290</v>
      </c>
      <c r="AP144" s="1">
        <v>48</v>
      </c>
      <c r="AQ144" s="1">
        <v>0</v>
      </c>
      <c r="AR144" s="1">
        <v>0</v>
      </c>
      <c r="AS144" s="10">
        <f t="shared" si="53"/>
        <v>264197</v>
      </c>
      <c r="AU144" s="1">
        <f t="shared" si="65"/>
        <v>1596238</v>
      </c>
      <c r="AV144" s="1">
        <f t="shared" si="65"/>
        <v>176616</v>
      </c>
      <c r="AW144" s="1">
        <f t="shared" si="58"/>
        <v>9692</v>
      </c>
      <c r="AX144" s="1">
        <f t="shared" si="59"/>
        <v>1358</v>
      </c>
      <c r="AY144" s="1">
        <f t="shared" si="60"/>
        <v>328</v>
      </c>
      <c r="AZ144" s="1">
        <f t="shared" si="61"/>
        <v>0</v>
      </c>
      <c r="BA144" s="1">
        <f t="shared" si="62"/>
        <v>41</v>
      </c>
      <c r="BB144" s="10">
        <f t="shared" si="63"/>
        <v>1784273</v>
      </c>
      <c r="BC144" s="1">
        <f t="shared" si="64"/>
        <v>1784232</v>
      </c>
      <c r="BD144" s="1">
        <f t="shared" si="44"/>
        <v>53594</v>
      </c>
      <c r="BE144" s="86">
        <f t="shared" si="45"/>
        <v>27881</v>
      </c>
      <c r="BF144" s="1">
        <f t="shared" si="46"/>
        <v>-18678</v>
      </c>
      <c r="BH144" s="44" t="s">
        <v>205</v>
      </c>
      <c r="BI144" s="1">
        <f t="shared" si="48"/>
        <v>52184.75</v>
      </c>
      <c r="BJ144">
        <v>65000</v>
      </c>
    </row>
    <row r="145" spans="1:62" x14ac:dyDescent="0.25">
      <c r="A145" s="8">
        <v>27912</v>
      </c>
      <c r="B145" s="1">
        <v>238556</v>
      </c>
      <c r="C145" s="1">
        <v>27988</v>
      </c>
      <c r="D145" s="1">
        <v>1783</v>
      </c>
      <c r="E145" s="1">
        <v>246</v>
      </c>
      <c r="F145" s="1">
        <v>55</v>
      </c>
      <c r="G145" s="1">
        <v>0</v>
      </c>
      <c r="H145" s="1">
        <v>41</v>
      </c>
      <c r="I145" s="10">
        <f t="shared" si="57"/>
        <v>268669</v>
      </c>
      <c r="K145" s="1">
        <v>215412</v>
      </c>
      <c r="L145" s="1">
        <v>29242</v>
      </c>
      <c r="M145" s="1">
        <v>1325</v>
      </c>
      <c r="N145" s="1">
        <v>387</v>
      </c>
      <c r="O145" s="1">
        <v>83</v>
      </c>
      <c r="P145" s="1">
        <v>0</v>
      </c>
      <c r="Q145" s="1">
        <v>0</v>
      </c>
      <c r="R145" s="10">
        <f t="shared" si="50"/>
        <v>246449</v>
      </c>
      <c r="T145" s="1">
        <v>512999</v>
      </c>
      <c r="U145" s="1">
        <v>55052</v>
      </c>
      <c r="V145" s="1">
        <v>3065</v>
      </c>
      <c r="W145" s="1">
        <v>322</v>
      </c>
      <c r="X145" s="1">
        <v>44</v>
      </c>
      <c r="Y145" s="1">
        <v>0</v>
      </c>
      <c r="Z145" s="1">
        <v>0</v>
      </c>
      <c r="AA145" s="10">
        <f t="shared" si="51"/>
        <v>571482</v>
      </c>
      <c r="AC145" s="1">
        <v>388527</v>
      </c>
      <c r="AD145" s="1">
        <v>38180</v>
      </c>
      <c r="AE145" s="1">
        <v>1798</v>
      </c>
      <c r="AF145" s="1">
        <v>119</v>
      </c>
      <c r="AG145" s="1">
        <v>97</v>
      </c>
      <c r="AH145" s="1">
        <v>0</v>
      </c>
      <c r="AI145" s="1">
        <v>0</v>
      </c>
      <c r="AJ145" s="10">
        <f t="shared" si="52"/>
        <v>428721</v>
      </c>
      <c r="AL145" s="1">
        <v>231058</v>
      </c>
      <c r="AM145" s="1">
        <v>26341</v>
      </c>
      <c r="AN145" s="1">
        <v>1903</v>
      </c>
      <c r="AO145" s="1">
        <v>290</v>
      </c>
      <c r="AP145" s="1">
        <v>49</v>
      </c>
      <c r="AQ145" s="1">
        <v>0</v>
      </c>
      <c r="AR145" s="1">
        <v>0</v>
      </c>
      <c r="AS145" s="10">
        <f t="shared" si="53"/>
        <v>259641</v>
      </c>
      <c r="AU145" s="1">
        <f t="shared" si="65"/>
        <v>1586552</v>
      </c>
      <c r="AV145" s="1">
        <f t="shared" si="65"/>
        <v>176803</v>
      </c>
      <c r="AW145" s="1">
        <f t="shared" si="58"/>
        <v>9874</v>
      </c>
      <c r="AX145" s="1">
        <f t="shared" si="59"/>
        <v>1364</v>
      </c>
      <c r="AY145" s="1">
        <f t="shared" si="60"/>
        <v>328</v>
      </c>
      <c r="AZ145" s="1">
        <f t="shared" si="61"/>
        <v>0</v>
      </c>
      <c r="BA145" s="1">
        <f t="shared" si="62"/>
        <v>41</v>
      </c>
      <c r="BB145" s="10">
        <f t="shared" si="63"/>
        <v>1774962</v>
      </c>
      <c r="BC145" s="1">
        <f t="shared" si="64"/>
        <v>1774921</v>
      </c>
      <c r="BD145" s="1">
        <f t="shared" si="44"/>
        <v>51474</v>
      </c>
      <c r="BE145" s="86">
        <f t="shared" si="45"/>
        <v>27912</v>
      </c>
      <c r="BF145" s="1">
        <f t="shared" si="46"/>
        <v>-9311</v>
      </c>
      <c r="BH145" s="44" t="s">
        <v>206</v>
      </c>
      <c r="BI145" s="1">
        <f t="shared" si="48"/>
        <v>51325.25</v>
      </c>
      <c r="BJ145">
        <v>65000</v>
      </c>
    </row>
    <row r="146" spans="1:62" x14ac:dyDescent="0.25">
      <c r="A146" s="8">
        <v>27942</v>
      </c>
      <c r="B146" s="1">
        <v>238522</v>
      </c>
      <c r="C146" s="1">
        <v>28155</v>
      </c>
      <c r="D146" s="1">
        <v>1823</v>
      </c>
      <c r="E146" s="1">
        <v>249</v>
      </c>
      <c r="F146" s="1">
        <v>55</v>
      </c>
      <c r="G146" s="1">
        <v>0</v>
      </c>
      <c r="H146" s="1">
        <v>42</v>
      </c>
      <c r="I146" s="10">
        <f t="shared" si="57"/>
        <v>268846</v>
      </c>
      <c r="K146" s="1">
        <v>215672</v>
      </c>
      <c r="L146" s="1">
        <v>29295</v>
      </c>
      <c r="M146" s="1">
        <v>1314</v>
      </c>
      <c r="N146" s="1">
        <v>387</v>
      </c>
      <c r="O146" s="1">
        <v>83</v>
      </c>
      <c r="P146" s="1">
        <v>0</v>
      </c>
      <c r="Q146" s="1">
        <v>0</v>
      </c>
      <c r="R146" s="10">
        <f t="shared" si="50"/>
        <v>246751</v>
      </c>
      <c r="T146" s="1">
        <v>511585</v>
      </c>
      <c r="U146" s="1">
        <v>55102</v>
      </c>
      <c r="V146" s="1">
        <v>3096</v>
      </c>
      <c r="W146" s="1">
        <v>325</v>
      </c>
      <c r="X146" s="1">
        <v>44</v>
      </c>
      <c r="Y146" s="1">
        <v>0</v>
      </c>
      <c r="Z146" s="1">
        <v>0</v>
      </c>
      <c r="AA146" s="10">
        <f t="shared" si="51"/>
        <v>570152</v>
      </c>
      <c r="AC146" s="1">
        <v>388442</v>
      </c>
      <c r="AD146" s="1">
        <v>38374</v>
      </c>
      <c r="AE146" s="1">
        <v>1834</v>
      </c>
      <c r="AF146" s="1">
        <v>118</v>
      </c>
      <c r="AG146" s="1">
        <v>98</v>
      </c>
      <c r="AH146" s="1">
        <v>0</v>
      </c>
      <c r="AI146" s="1">
        <v>0</v>
      </c>
      <c r="AJ146" s="10">
        <f t="shared" si="52"/>
        <v>428866</v>
      </c>
      <c r="AL146" s="1">
        <v>230201</v>
      </c>
      <c r="AM146" s="1">
        <v>26385</v>
      </c>
      <c r="AN146" s="1">
        <v>1985</v>
      </c>
      <c r="AO146" s="1">
        <v>290</v>
      </c>
      <c r="AP146" s="1">
        <v>49</v>
      </c>
      <c r="AQ146" s="1">
        <v>0</v>
      </c>
      <c r="AR146" s="1">
        <v>0</v>
      </c>
      <c r="AS146" s="10">
        <f t="shared" si="53"/>
        <v>258910</v>
      </c>
      <c r="AU146" s="1">
        <f t="shared" si="65"/>
        <v>1584422</v>
      </c>
      <c r="AV146" s="1">
        <f t="shared" si="65"/>
        <v>177311</v>
      </c>
      <c r="AW146" s="1">
        <f t="shared" si="58"/>
        <v>10052</v>
      </c>
      <c r="AX146" s="1">
        <f t="shared" si="59"/>
        <v>1369</v>
      </c>
      <c r="AY146" s="1">
        <f t="shared" si="60"/>
        <v>329</v>
      </c>
      <c r="AZ146" s="1">
        <f t="shared" si="61"/>
        <v>0</v>
      </c>
      <c r="BA146" s="1">
        <f t="shared" si="62"/>
        <v>42</v>
      </c>
      <c r="BB146" s="10">
        <f t="shared" si="63"/>
        <v>1773525</v>
      </c>
      <c r="BC146" s="1">
        <f t="shared" si="64"/>
        <v>1773483</v>
      </c>
      <c r="BD146" s="1">
        <f t="shared" si="44"/>
        <v>54467</v>
      </c>
      <c r="BE146" s="86">
        <f t="shared" si="45"/>
        <v>27942</v>
      </c>
      <c r="BF146" s="1">
        <f t="shared" si="46"/>
        <v>-1437</v>
      </c>
      <c r="BH146" s="44" t="s">
        <v>207</v>
      </c>
      <c r="BI146" s="1">
        <f t="shared" si="48"/>
        <v>51292.666666666664</v>
      </c>
      <c r="BJ146">
        <v>65000</v>
      </c>
    </row>
    <row r="147" spans="1:62" x14ac:dyDescent="0.25">
      <c r="A147" s="8">
        <v>27973</v>
      </c>
      <c r="B147" s="1">
        <v>239104</v>
      </c>
      <c r="C147" s="1">
        <v>28107</v>
      </c>
      <c r="D147" s="1">
        <v>1836</v>
      </c>
      <c r="E147" s="1">
        <v>252</v>
      </c>
      <c r="F147" s="1">
        <v>55</v>
      </c>
      <c r="G147" s="1">
        <v>0</v>
      </c>
      <c r="H147" s="1">
        <v>43</v>
      </c>
      <c r="I147" s="10">
        <f t="shared" si="57"/>
        <v>269397</v>
      </c>
      <c r="K147" s="1">
        <v>216254</v>
      </c>
      <c r="L147" s="1">
        <v>29270</v>
      </c>
      <c r="M147" s="1">
        <v>1362</v>
      </c>
      <c r="N147" s="1">
        <v>387</v>
      </c>
      <c r="O147" s="1">
        <v>83</v>
      </c>
      <c r="P147" s="1">
        <v>0</v>
      </c>
      <c r="Q147" s="1">
        <v>0</v>
      </c>
      <c r="R147" s="10">
        <f t="shared" si="50"/>
        <v>247356</v>
      </c>
      <c r="T147" s="1">
        <v>511944</v>
      </c>
      <c r="U147" s="1">
        <v>55233</v>
      </c>
      <c r="V147" s="1">
        <v>3095</v>
      </c>
      <c r="W147" s="1">
        <v>326</v>
      </c>
      <c r="X147" s="1">
        <v>44</v>
      </c>
      <c r="Y147" s="1">
        <v>0</v>
      </c>
      <c r="Z147" s="1">
        <v>0</v>
      </c>
      <c r="AA147" s="10">
        <f t="shared" si="51"/>
        <v>570642</v>
      </c>
      <c r="AC147" s="1">
        <v>389227</v>
      </c>
      <c r="AD147" s="1">
        <v>38596</v>
      </c>
      <c r="AE147" s="1">
        <v>1843</v>
      </c>
      <c r="AF147" s="1">
        <v>118</v>
      </c>
      <c r="AG147" s="1">
        <v>101</v>
      </c>
      <c r="AH147" s="1">
        <v>0</v>
      </c>
      <c r="AI147" s="1">
        <v>0</v>
      </c>
      <c r="AJ147" s="10">
        <f t="shared" si="52"/>
        <v>429885</v>
      </c>
      <c r="AL147" s="1">
        <v>230868</v>
      </c>
      <c r="AM147" s="1">
        <v>26422</v>
      </c>
      <c r="AN147" s="1">
        <v>2021</v>
      </c>
      <c r="AO147" s="1">
        <v>291</v>
      </c>
      <c r="AP147" s="1">
        <v>52</v>
      </c>
      <c r="AQ147" s="1">
        <v>0</v>
      </c>
      <c r="AR147" s="1">
        <v>0</v>
      </c>
      <c r="AS147" s="10">
        <f t="shared" si="53"/>
        <v>259654</v>
      </c>
      <c r="AU147" s="1">
        <f t="shared" si="65"/>
        <v>1587397</v>
      </c>
      <c r="AV147" s="1">
        <f t="shared" si="65"/>
        <v>177628</v>
      </c>
      <c r="AW147" s="1">
        <f t="shared" si="58"/>
        <v>10157</v>
      </c>
      <c r="AX147" s="1">
        <f t="shared" si="59"/>
        <v>1374</v>
      </c>
      <c r="AY147" s="1">
        <f t="shared" si="60"/>
        <v>335</v>
      </c>
      <c r="AZ147" s="1">
        <f t="shared" si="61"/>
        <v>0</v>
      </c>
      <c r="BA147" s="1">
        <f t="shared" si="62"/>
        <v>43</v>
      </c>
      <c r="BB147" s="10">
        <f t="shared" si="63"/>
        <v>1776934</v>
      </c>
      <c r="BC147" s="1">
        <f t="shared" si="64"/>
        <v>1776891</v>
      </c>
      <c r="BD147" s="1">
        <f t="shared" si="44"/>
        <v>57645</v>
      </c>
      <c r="BE147" s="86">
        <f t="shared" si="45"/>
        <v>27973</v>
      </c>
      <c r="BF147" s="1">
        <f t="shared" si="46"/>
        <v>3409</v>
      </c>
      <c r="BH147" s="44" t="s">
        <v>208</v>
      </c>
      <c r="BI147" s="1">
        <f t="shared" si="48"/>
        <v>51983.083333333336</v>
      </c>
      <c r="BJ147">
        <v>65000</v>
      </c>
    </row>
    <row r="148" spans="1:62" x14ac:dyDescent="0.25">
      <c r="A148" s="8">
        <v>28004</v>
      </c>
      <c r="B148" s="1">
        <v>240452</v>
      </c>
      <c r="C148" s="1">
        <v>28235</v>
      </c>
      <c r="D148" s="1">
        <v>1845</v>
      </c>
      <c r="E148" s="1">
        <v>255</v>
      </c>
      <c r="F148" s="1">
        <v>55</v>
      </c>
      <c r="G148" s="1">
        <v>0</v>
      </c>
      <c r="H148" s="1">
        <v>44</v>
      </c>
      <c r="I148" s="10">
        <f t="shared" si="57"/>
        <v>270886</v>
      </c>
      <c r="K148" s="1">
        <v>217135</v>
      </c>
      <c r="L148" s="1">
        <v>29328</v>
      </c>
      <c r="M148" s="1">
        <v>1430</v>
      </c>
      <c r="N148" s="1">
        <v>389</v>
      </c>
      <c r="O148" s="1">
        <v>83</v>
      </c>
      <c r="P148" s="1">
        <v>0</v>
      </c>
      <c r="Q148" s="1">
        <v>0</v>
      </c>
      <c r="R148" s="10">
        <f t="shared" si="50"/>
        <v>248365</v>
      </c>
      <c r="T148" s="1">
        <v>513381</v>
      </c>
      <c r="U148" s="1">
        <v>55291</v>
      </c>
      <c r="V148" s="1">
        <v>3055</v>
      </c>
      <c r="W148" s="1">
        <v>327</v>
      </c>
      <c r="X148" s="1">
        <v>44</v>
      </c>
      <c r="Y148" s="1">
        <v>0</v>
      </c>
      <c r="Z148" s="1">
        <v>0</v>
      </c>
      <c r="AA148" s="10">
        <f t="shared" si="51"/>
        <v>572098</v>
      </c>
      <c r="AC148" s="1">
        <v>391015</v>
      </c>
      <c r="AD148" s="1">
        <v>38701</v>
      </c>
      <c r="AE148" s="1">
        <v>1896</v>
      </c>
      <c r="AF148" s="1">
        <v>118</v>
      </c>
      <c r="AG148" s="1">
        <v>101</v>
      </c>
      <c r="AH148" s="1">
        <v>0</v>
      </c>
      <c r="AI148" s="1">
        <v>0</v>
      </c>
      <c r="AJ148" s="10">
        <f t="shared" si="52"/>
        <v>431831</v>
      </c>
      <c r="AL148" s="1">
        <v>232773</v>
      </c>
      <c r="AM148" s="1">
        <v>26509</v>
      </c>
      <c r="AN148" s="1">
        <v>2094</v>
      </c>
      <c r="AO148" s="1">
        <v>292</v>
      </c>
      <c r="AP148" s="1">
        <v>52</v>
      </c>
      <c r="AQ148" s="1">
        <v>0</v>
      </c>
      <c r="AR148" s="1">
        <v>0</v>
      </c>
      <c r="AS148" s="10">
        <f t="shared" si="53"/>
        <v>261720</v>
      </c>
      <c r="AU148" s="1">
        <f t="shared" ref="AU148:AV157" si="66">B148+K148+T148+AC148+AL148</f>
        <v>1594756</v>
      </c>
      <c r="AV148" s="1">
        <f t="shared" si="66"/>
        <v>178064</v>
      </c>
      <c r="AW148" s="1">
        <f t="shared" si="58"/>
        <v>10320</v>
      </c>
      <c r="AX148" s="1">
        <f t="shared" si="59"/>
        <v>1381</v>
      </c>
      <c r="AY148" s="1">
        <f t="shared" si="60"/>
        <v>335</v>
      </c>
      <c r="AZ148" s="1">
        <f t="shared" si="61"/>
        <v>0</v>
      </c>
      <c r="BA148" s="1">
        <f t="shared" si="62"/>
        <v>44</v>
      </c>
      <c r="BB148" s="10">
        <f t="shared" si="63"/>
        <v>1784900</v>
      </c>
      <c r="BC148" s="1">
        <f t="shared" si="64"/>
        <v>1784856</v>
      </c>
      <c r="BD148" s="1">
        <f t="shared" si="44"/>
        <v>61567</v>
      </c>
      <c r="BE148" s="86">
        <f t="shared" si="45"/>
        <v>28004</v>
      </c>
      <c r="BF148" s="1">
        <f t="shared" si="46"/>
        <v>7966</v>
      </c>
      <c r="BH148" s="44" t="s">
        <v>209</v>
      </c>
      <c r="BI148" s="1">
        <f t="shared" si="48"/>
        <v>53330.416666666664</v>
      </c>
      <c r="BJ148">
        <v>65000</v>
      </c>
    </row>
    <row r="149" spans="1:62" x14ac:dyDescent="0.25">
      <c r="A149" s="8">
        <v>28034</v>
      </c>
      <c r="B149" s="1">
        <v>242587</v>
      </c>
      <c r="C149" s="1">
        <v>28376</v>
      </c>
      <c r="D149" s="1">
        <v>1892</v>
      </c>
      <c r="E149" s="1">
        <v>256</v>
      </c>
      <c r="F149" s="1">
        <v>54</v>
      </c>
      <c r="G149" s="1">
        <v>0</v>
      </c>
      <c r="H149" s="1">
        <v>44</v>
      </c>
      <c r="I149" s="10">
        <f t="shared" si="57"/>
        <v>273209</v>
      </c>
      <c r="K149" s="1">
        <v>217664</v>
      </c>
      <c r="L149" s="1">
        <v>29342</v>
      </c>
      <c r="M149" s="1">
        <v>1446</v>
      </c>
      <c r="N149" s="1">
        <v>389</v>
      </c>
      <c r="O149" s="1">
        <v>82</v>
      </c>
      <c r="P149" s="1">
        <v>0</v>
      </c>
      <c r="Q149" s="1">
        <v>0</v>
      </c>
      <c r="R149" s="10">
        <f t="shared" si="50"/>
        <v>248923</v>
      </c>
      <c r="T149" s="1">
        <v>515602</v>
      </c>
      <c r="U149" s="1">
        <v>55462</v>
      </c>
      <c r="V149" s="1">
        <v>3041</v>
      </c>
      <c r="W149" s="1">
        <v>327</v>
      </c>
      <c r="X149" s="1">
        <v>44</v>
      </c>
      <c r="Y149" s="1">
        <v>0</v>
      </c>
      <c r="Z149" s="1">
        <v>0</v>
      </c>
      <c r="AA149" s="10">
        <f t="shared" si="51"/>
        <v>574476</v>
      </c>
      <c r="AC149" s="1">
        <v>393294</v>
      </c>
      <c r="AD149" s="1">
        <v>38863</v>
      </c>
      <c r="AE149" s="1">
        <v>1902</v>
      </c>
      <c r="AF149" s="1">
        <v>118</v>
      </c>
      <c r="AG149" s="1">
        <v>101</v>
      </c>
      <c r="AH149" s="1">
        <v>0</v>
      </c>
      <c r="AI149" s="1">
        <v>0</v>
      </c>
      <c r="AJ149" s="10">
        <f t="shared" si="52"/>
        <v>434278</v>
      </c>
      <c r="AL149" s="1">
        <v>236832</v>
      </c>
      <c r="AM149" s="1">
        <v>26606</v>
      </c>
      <c r="AN149" s="1">
        <v>2159</v>
      </c>
      <c r="AO149" s="1">
        <v>292</v>
      </c>
      <c r="AP149" s="1">
        <v>52</v>
      </c>
      <c r="AQ149" s="1">
        <v>0</v>
      </c>
      <c r="AR149" s="1">
        <v>0</v>
      </c>
      <c r="AS149" s="10">
        <f t="shared" si="53"/>
        <v>265941</v>
      </c>
      <c r="AU149" s="1">
        <f t="shared" si="66"/>
        <v>1605979</v>
      </c>
      <c r="AV149" s="1">
        <f t="shared" si="66"/>
        <v>178649</v>
      </c>
      <c r="AW149" s="1">
        <f t="shared" si="58"/>
        <v>10440</v>
      </c>
      <c r="AX149" s="1">
        <f t="shared" si="59"/>
        <v>1382</v>
      </c>
      <c r="AY149" s="1">
        <f t="shared" si="60"/>
        <v>333</v>
      </c>
      <c r="AZ149" s="1">
        <f t="shared" si="61"/>
        <v>0</v>
      </c>
      <c r="BA149" s="1">
        <f t="shared" si="62"/>
        <v>44</v>
      </c>
      <c r="BB149" s="10">
        <f t="shared" si="63"/>
        <v>1796827</v>
      </c>
      <c r="BC149" s="1">
        <f t="shared" si="64"/>
        <v>1796783</v>
      </c>
      <c r="BD149" s="1">
        <f t="shared" ref="BD149:BD212" si="67">BB149-BB137</f>
        <v>65517</v>
      </c>
      <c r="BE149" s="86">
        <f t="shared" ref="BE149:BE212" si="68">A149</f>
        <v>28034</v>
      </c>
      <c r="BF149" s="1">
        <f t="shared" si="46"/>
        <v>11927</v>
      </c>
      <c r="BH149" s="44" t="s">
        <v>210</v>
      </c>
      <c r="BI149" s="1">
        <f t="shared" si="48"/>
        <v>55182.916666666664</v>
      </c>
      <c r="BJ149">
        <v>65000</v>
      </c>
    </row>
    <row r="150" spans="1:62" x14ac:dyDescent="0.25">
      <c r="A150" s="8">
        <v>28065</v>
      </c>
      <c r="B150" s="1">
        <v>246133</v>
      </c>
      <c r="C150" s="1">
        <v>28536</v>
      </c>
      <c r="D150" s="1">
        <v>1933</v>
      </c>
      <c r="E150" s="1">
        <v>259</v>
      </c>
      <c r="F150" s="1">
        <v>54</v>
      </c>
      <c r="G150" s="1">
        <v>0</v>
      </c>
      <c r="H150" s="1">
        <v>44</v>
      </c>
      <c r="I150" s="10">
        <f t="shared" si="57"/>
        <v>276959</v>
      </c>
      <c r="K150" s="1">
        <v>220039</v>
      </c>
      <c r="L150" s="1">
        <v>29471</v>
      </c>
      <c r="M150" s="1">
        <v>1464</v>
      </c>
      <c r="N150" s="1">
        <v>389</v>
      </c>
      <c r="O150" s="1">
        <v>82</v>
      </c>
      <c r="P150" s="1">
        <v>0</v>
      </c>
      <c r="Q150" s="1">
        <v>0</v>
      </c>
      <c r="R150" s="10">
        <f t="shared" si="50"/>
        <v>251445</v>
      </c>
      <c r="T150" s="1">
        <v>512822</v>
      </c>
      <c r="U150" s="1">
        <v>55283</v>
      </c>
      <c r="V150" s="1">
        <v>3063</v>
      </c>
      <c r="W150" s="1">
        <v>326</v>
      </c>
      <c r="X150" s="1">
        <v>44</v>
      </c>
      <c r="Y150" s="1">
        <v>0</v>
      </c>
      <c r="Z150" s="1">
        <v>0</v>
      </c>
      <c r="AA150" s="10">
        <f t="shared" si="51"/>
        <v>571538</v>
      </c>
      <c r="AC150" s="1">
        <v>397556</v>
      </c>
      <c r="AD150" s="1">
        <v>39264</v>
      </c>
      <c r="AE150" s="1">
        <v>1957</v>
      </c>
      <c r="AF150" s="1">
        <v>115</v>
      </c>
      <c r="AG150" s="1">
        <v>101</v>
      </c>
      <c r="AH150" s="1">
        <v>0</v>
      </c>
      <c r="AI150" s="1">
        <v>0</v>
      </c>
      <c r="AJ150" s="10">
        <f t="shared" si="52"/>
        <v>438993</v>
      </c>
      <c r="AL150" s="1">
        <v>245668</v>
      </c>
      <c r="AM150" s="1">
        <v>26798</v>
      </c>
      <c r="AN150" s="1">
        <v>2233</v>
      </c>
      <c r="AO150" s="1">
        <v>292</v>
      </c>
      <c r="AP150" s="1">
        <v>52</v>
      </c>
      <c r="AQ150" s="1">
        <v>0</v>
      </c>
      <c r="AR150" s="1">
        <v>0</v>
      </c>
      <c r="AS150" s="10">
        <f t="shared" si="53"/>
        <v>275043</v>
      </c>
      <c r="AU150" s="1">
        <f t="shared" si="66"/>
        <v>1622218</v>
      </c>
      <c r="AV150" s="1">
        <f t="shared" si="66"/>
        <v>179352</v>
      </c>
      <c r="AW150" s="1">
        <f t="shared" si="58"/>
        <v>10650</v>
      </c>
      <c r="AX150" s="1">
        <f t="shared" si="59"/>
        <v>1381</v>
      </c>
      <c r="AY150" s="1">
        <f t="shared" si="60"/>
        <v>333</v>
      </c>
      <c r="AZ150" s="1">
        <f t="shared" si="61"/>
        <v>0</v>
      </c>
      <c r="BA150" s="1">
        <f t="shared" si="62"/>
        <v>44</v>
      </c>
      <c r="BB150" s="10">
        <f t="shared" si="63"/>
        <v>1813978</v>
      </c>
      <c r="BC150" s="1">
        <f t="shared" si="64"/>
        <v>1813934</v>
      </c>
      <c r="BD150" s="1">
        <f t="shared" si="67"/>
        <v>61068</v>
      </c>
      <c r="BE150" s="86">
        <f t="shared" si="68"/>
        <v>28065</v>
      </c>
      <c r="BF150" s="1">
        <f t="shared" ref="BF150:BF213" si="69">BB150-BB149</f>
        <v>17151</v>
      </c>
      <c r="BH150" s="44" t="s">
        <v>211</v>
      </c>
      <c r="BI150" s="1">
        <f t="shared" si="48"/>
        <v>56281.666666666664</v>
      </c>
      <c r="BJ150">
        <v>65000</v>
      </c>
    </row>
    <row r="151" spans="1:62" x14ac:dyDescent="0.25">
      <c r="A151" s="8">
        <v>28095</v>
      </c>
      <c r="B151" s="1">
        <v>248477</v>
      </c>
      <c r="C151" s="1">
        <v>28456</v>
      </c>
      <c r="D151" s="1">
        <v>1925</v>
      </c>
      <c r="E151" s="1">
        <v>261</v>
      </c>
      <c r="F151" s="1">
        <v>54</v>
      </c>
      <c r="G151" s="1">
        <v>0</v>
      </c>
      <c r="H151" s="1">
        <v>43</v>
      </c>
      <c r="I151" s="10">
        <f t="shared" si="57"/>
        <v>279216</v>
      </c>
      <c r="K151" s="1">
        <v>222264</v>
      </c>
      <c r="L151" s="1">
        <v>29344</v>
      </c>
      <c r="M151" s="1">
        <v>1479</v>
      </c>
      <c r="N151" s="1">
        <v>388</v>
      </c>
      <c r="O151" s="1">
        <v>77</v>
      </c>
      <c r="P151" s="1">
        <v>0</v>
      </c>
      <c r="Q151" s="1">
        <v>0</v>
      </c>
      <c r="R151" s="10">
        <f t="shared" si="50"/>
        <v>253552</v>
      </c>
      <c r="T151" s="1">
        <v>520665</v>
      </c>
      <c r="U151" s="1">
        <v>55774</v>
      </c>
      <c r="V151" s="1">
        <v>3113</v>
      </c>
      <c r="W151" s="1">
        <v>329</v>
      </c>
      <c r="X151" s="1">
        <v>44</v>
      </c>
      <c r="Y151" s="1">
        <v>0</v>
      </c>
      <c r="Z151" s="1">
        <v>0</v>
      </c>
      <c r="AA151" s="10">
        <f t="shared" si="51"/>
        <v>579925</v>
      </c>
      <c r="AC151" s="1">
        <v>402262</v>
      </c>
      <c r="AD151" s="1">
        <v>39333</v>
      </c>
      <c r="AE151" s="1">
        <v>1975</v>
      </c>
      <c r="AF151" s="1">
        <v>119</v>
      </c>
      <c r="AG151" s="1">
        <v>101</v>
      </c>
      <c r="AH151" s="1">
        <v>0</v>
      </c>
      <c r="AI151" s="1">
        <v>0</v>
      </c>
      <c r="AJ151" s="10">
        <f t="shared" si="52"/>
        <v>443790</v>
      </c>
      <c r="AL151" s="1">
        <v>253964</v>
      </c>
      <c r="AM151" s="1">
        <v>27007</v>
      </c>
      <c r="AN151" s="1">
        <v>2244</v>
      </c>
      <c r="AO151" s="1">
        <v>293</v>
      </c>
      <c r="AP151" s="1">
        <v>52</v>
      </c>
      <c r="AQ151" s="1">
        <v>0</v>
      </c>
      <c r="AR151" s="1">
        <v>0</v>
      </c>
      <c r="AS151" s="10">
        <f t="shared" si="53"/>
        <v>283560</v>
      </c>
      <c r="AU151" s="1">
        <f t="shared" si="66"/>
        <v>1647632</v>
      </c>
      <c r="AV151" s="1">
        <f t="shared" si="66"/>
        <v>179914</v>
      </c>
      <c r="AW151" s="1">
        <f t="shared" si="58"/>
        <v>10736</v>
      </c>
      <c r="AX151" s="1">
        <f t="shared" si="59"/>
        <v>1390</v>
      </c>
      <c r="AY151" s="1">
        <f t="shared" si="60"/>
        <v>328</v>
      </c>
      <c r="AZ151" s="1">
        <f t="shared" si="61"/>
        <v>0</v>
      </c>
      <c r="BA151" s="1">
        <f t="shared" si="62"/>
        <v>43</v>
      </c>
      <c r="BB151" s="10">
        <f t="shared" si="63"/>
        <v>1840043</v>
      </c>
      <c r="BC151" s="1">
        <f t="shared" si="64"/>
        <v>1840000</v>
      </c>
      <c r="BD151" s="1">
        <f t="shared" si="67"/>
        <v>67739</v>
      </c>
      <c r="BE151" s="86">
        <f t="shared" si="68"/>
        <v>28095</v>
      </c>
      <c r="BF151" s="1">
        <f t="shared" si="69"/>
        <v>26065</v>
      </c>
      <c r="BH151" s="44" t="s">
        <v>212</v>
      </c>
      <c r="BI151" s="1">
        <f t="shared" si="48"/>
        <v>57721.333333333336</v>
      </c>
      <c r="BJ151">
        <v>65000</v>
      </c>
    </row>
    <row r="152" spans="1:62" x14ac:dyDescent="0.25">
      <c r="A152" s="8">
        <v>28126</v>
      </c>
      <c r="B152" s="1">
        <v>254839</v>
      </c>
      <c r="C152" s="1">
        <v>29040</v>
      </c>
      <c r="D152" s="1">
        <v>1947</v>
      </c>
      <c r="E152" s="1">
        <v>264</v>
      </c>
      <c r="F152" s="1">
        <v>54</v>
      </c>
      <c r="G152" s="1">
        <v>0</v>
      </c>
      <c r="H152" s="1">
        <v>43</v>
      </c>
      <c r="I152" s="10">
        <f t="shared" si="57"/>
        <v>286187</v>
      </c>
      <c r="K152" s="1">
        <v>223966</v>
      </c>
      <c r="L152" s="1">
        <v>29495</v>
      </c>
      <c r="M152" s="1">
        <v>1481</v>
      </c>
      <c r="N152" s="1">
        <v>387</v>
      </c>
      <c r="O152" s="1">
        <v>82</v>
      </c>
      <c r="P152" s="1">
        <v>0</v>
      </c>
      <c r="Q152" s="1">
        <v>0</v>
      </c>
      <c r="R152" s="10">
        <f t="shared" si="50"/>
        <v>255411</v>
      </c>
      <c r="T152" s="1">
        <v>525345</v>
      </c>
      <c r="U152" s="1">
        <v>55955</v>
      </c>
      <c r="V152" s="1">
        <v>3122</v>
      </c>
      <c r="W152" s="1">
        <v>331</v>
      </c>
      <c r="X152" s="1">
        <v>44</v>
      </c>
      <c r="Y152" s="1">
        <v>0</v>
      </c>
      <c r="Z152" s="1">
        <v>0</v>
      </c>
      <c r="AA152" s="10">
        <f t="shared" si="51"/>
        <v>584797</v>
      </c>
      <c r="AC152" s="1">
        <v>406354</v>
      </c>
      <c r="AD152" s="1">
        <v>39532</v>
      </c>
      <c r="AE152" s="1">
        <v>1931</v>
      </c>
      <c r="AF152" s="1">
        <v>120</v>
      </c>
      <c r="AG152" s="1">
        <v>101</v>
      </c>
      <c r="AH152" s="1">
        <v>0</v>
      </c>
      <c r="AI152" s="1">
        <v>0</v>
      </c>
      <c r="AJ152" s="10">
        <f t="shared" si="52"/>
        <v>448038</v>
      </c>
      <c r="AL152" s="1">
        <v>258504</v>
      </c>
      <c r="AM152" s="1">
        <v>27159</v>
      </c>
      <c r="AN152" s="1">
        <v>2277</v>
      </c>
      <c r="AO152" s="1">
        <v>292</v>
      </c>
      <c r="AP152" s="1">
        <v>52</v>
      </c>
      <c r="AQ152" s="1">
        <v>0</v>
      </c>
      <c r="AR152" s="1">
        <v>0</v>
      </c>
      <c r="AS152" s="10">
        <f t="shared" si="53"/>
        <v>288284</v>
      </c>
      <c r="AU152" s="1">
        <f t="shared" si="66"/>
        <v>1669008</v>
      </c>
      <c r="AV152" s="1">
        <f t="shared" si="66"/>
        <v>181181</v>
      </c>
      <c r="AW152" s="1">
        <f t="shared" si="58"/>
        <v>10758</v>
      </c>
      <c r="AX152" s="1">
        <f t="shared" si="59"/>
        <v>1394</v>
      </c>
      <c r="AY152" s="1">
        <f t="shared" si="60"/>
        <v>333</v>
      </c>
      <c r="AZ152" s="1">
        <f t="shared" si="61"/>
        <v>0</v>
      </c>
      <c r="BA152" s="1">
        <f t="shared" si="62"/>
        <v>43</v>
      </c>
      <c r="BB152" s="10">
        <f t="shared" si="63"/>
        <v>1862717</v>
      </c>
      <c r="BC152" s="1">
        <f t="shared" si="64"/>
        <v>1862674</v>
      </c>
      <c r="BD152" s="1">
        <f t="shared" si="67"/>
        <v>73534</v>
      </c>
      <c r="BE152" s="86">
        <f t="shared" si="68"/>
        <v>28126</v>
      </c>
      <c r="BF152" s="1">
        <f t="shared" si="69"/>
        <v>22674</v>
      </c>
      <c r="BH152" s="44" t="s">
        <v>224</v>
      </c>
      <c r="BI152" s="1">
        <f t="shared" si="48"/>
        <v>59519.416666666664</v>
      </c>
      <c r="BJ152">
        <v>65000</v>
      </c>
    </row>
    <row r="153" spans="1:62" x14ac:dyDescent="0.25">
      <c r="A153" s="8">
        <v>28157</v>
      </c>
      <c r="B153" s="1">
        <v>255880</v>
      </c>
      <c r="C153" s="1">
        <v>29182</v>
      </c>
      <c r="D153" s="1">
        <v>1969</v>
      </c>
      <c r="E153" s="1">
        <v>265</v>
      </c>
      <c r="F153" s="1">
        <v>53</v>
      </c>
      <c r="G153" s="1">
        <v>0</v>
      </c>
      <c r="H153" s="1">
        <v>43</v>
      </c>
      <c r="I153" s="10">
        <f t="shared" si="57"/>
        <v>287392</v>
      </c>
      <c r="K153" s="1">
        <v>225437</v>
      </c>
      <c r="L153" s="1">
        <v>29533</v>
      </c>
      <c r="M153" s="1">
        <v>1515</v>
      </c>
      <c r="N153" s="1">
        <v>387</v>
      </c>
      <c r="O153" s="1">
        <v>83</v>
      </c>
      <c r="P153" s="1">
        <v>0</v>
      </c>
      <c r="Q153" s="1">
        <v>0</v>
      </c>
      <c r="R153" s="10">
        <f t="shared" si="50"/>
        <v>256955</v>
      </c>
      <c r="T153" s="1">
        <v>538553</v>
      </c>
      <c r="U153" s="1">
        <v>56796</v>
      </c>
      <c r="V153" s="1">
        <v>3091</v>
      </c>
      <c r="W153" s="1">
        <v>335</v>
      </c>
      <c r="X153" s="1">
        <v>44</v>
      </c>
      <c r="Y153" s="1">
        <v>0</v>
      </c>
      <c r="Z153" s="1">
        <v>0</v>
      </c>
      <c r="AA153" s="10">
        <f t="shared" si="51"/>
        <v>598819</v>
      </c>
      <c r="AC153" s="1">
        <v>409786</v>
      </c>
      <c r="AD153" s="1">
        <v>39710</v>
      </c>
      <c r="AE153" s="1">
        <v>1928</v>
      </c>
      <c r="AF153" s="1">
        <v>122</v>
      </c>
      <c r="AG153" s="1">
        <v>101</v>
      </c>
      <c r="AH153" s="1">
        <v>0</v>
      </c>
      <c r="AI153" s="1">
        <v>0</v>
      </c>
      <c r="AJ153" s="10">
        <f t="shared" si="52"/>
        <v>451647</v>
      </c>
      <c r="AL153" s="1">
        <v>261167</v>
      </c>
      <c r="AM153" s="1">
        <v>27269</v>
      </c>
      <c r="AN153" s="1">
        <v>2282</v>
      </c>
      <c r="AO153" s="1">
        <v>297</v>
      </c>
      <c r="AP153" s="1">
        <v>52</v>
      </c>
      <c r="AQ153" s="1">
        <v>0</v>
      </c>
      <c r="AR153" s="1">
        <v>0</v>
      </c>
      <c r="AS153" s="10">
        <f t="shared" si="53"/>
        <v>291067</v>
      </c>
      <c r="AU153" s="1">
        <f t="shared" si="66"/>
        <v>1690823</v>
      </c>
      <c r="AV153" s="1">
        <f t="shared" si="66"/>
        <v>182490</v>
      </c>
      <c r="AW153" s="1">
        <f t="shared" si="58"/>
        <v>10785</v>
      </c>
      <c r="AX153" s="1">
        <f t="shared" si="59"/>
        <v>1406</v>
      </c>
      <c r="AY153" s="1">
        <f t="shared" si="60"/>
        <v>333</v>
      </c>
      <c r="AZ153" s="1">
        <f t="shared" si="61"/>
        <v>0</v>
      </c>
      <c r="BA153" s="1">
        <f t="shared" si="62"/>
        <v>43</v>
      </c>
      <c r="BB153" s="10">
        <f t="shared" si="63"/>
        <v>1885880</v>
      </c>
      <c r="BC153" s="1">
        <f t="shared" si="64"/>
        <v>1885837</v>
      </c>
      <c r="BD153" s="1">
        <f t="shared" si="67"/>
        <v>83096</v>
      </c>
      <c r="BE153" s="86">
        <f t="shared" si="68"/>
        <v>28157</v>
      </c>
      <c r="BF153" s="1">
        <f t="shared" si="69"/>
        <v>23163</v>
      </c>
      <c r="BH153" s="44" t="s">
        <v>213</v>
      </c>
      <c r="BI153" s="1">
        <f t="shared" si="48"/>
        <v>61831.25</v>
      </c>
      <c r="BJ153">
        <v>65000</v>
      </c>
    </row>
    <row r="154" spans="1:62" x14ac:dyDescent="0.25">
      <c r="A154" s="8">
        <v>28185</v>
      </c>
      <c r="B154" s="1">
        <v>256496</v>
      </c>
      <c r="C154" s="1">
        <v>29304</v>
      </c>
      <c r="D154" s="1">
        <v>2005</v>
      </c>
      <c r="E154" s="1">
        <v>265</v>
      </c>
      <c r="F154" s="1">
        <v>53</v>
      </c>
      <c r="G154" s="1">
        <v>0</v>
      </c>
      <c r="H154" s="1">
        <v>43</v>
      </c>
      <c r="I154" s="10">
        <f t="shared" si="57"/>
        <v>288166</v>
      </c>
      <c r="K154" s="1">
        <v>226127</v>
      </c>
      <c r="L154" s="1">
        <v>29652</v>
      </c>
      <c r="M154" s="1">
        <v>1520</v>
      </c>
      <c r="N154" s="1">
        <v>390</v>
      </c>
      <c r="O154" s="1">
        <v>83</v>
      </c>
      <c r="P154" s="1">
        <v>0</v>
      </c>
      <c r="Q154" s="1">
        <v>0</v>
      </c>
      <c r="R154" s="10">
        <f t="shared" si="50"/>
        <v>257772</v>
      </c>
      <c r="T154" s="1">
        <v>537396</v>
      </c>
      <c r="U154" s="1">
        <v>57592</v>
      </c>
      <c r="V154" s="1">
        <v>3317</v>
      </c>
      <c r="W154" s="1">
        <v>335</v>
      </c>
      <c r="X154" s="1">
        <v>45</v>
      </c>
      <c r="Y154" s="1">
        <v>0</v>
      </c>
      <c r="Z154" s="1">
        <v>0</v>
      </c>
      <c r="AA154" s="10">
        <f t="shared" si="51"/>
        <v>598685</v>
      </c>
      <c r="AC154" s="1">
        <v>411374</v>
      </c>
      <c r="AD154" s="1">
        <v>40034</v>
      </c>
      <c r="AE154" s="1">
        <v>1926</v>
      </c>
      <c r="AF154" s="1">
        <v>122</v>
      </c>
      <c r="AG154" s="1">
        <v>101</v>
      </c>
      <c r="AH154" s="1">
        <v>0</v>
      </c>
      <c r="AI154" s="1">
        <v>0</v>
      </c>
      <c r="AJ154" s="10">
        <f t="shared" si="52"/>
        <v>453557</v>
      </c>
      <c r="AL154" s="1">
        <v>262325</v>
      </c>
      <c r="AM154" s="1">
        <v>27429</v>
      </c>
      <c r="AN154" s="1">
        <v>2304</v>
      </c>
      <c r="AO154" s="1">
        <v>297</v>
      </c>
      <c r="AP154" s="1">
        <v>52</v>
      </c>
      <c r="AQ154" s="1">
        <v>0</v>
      </c>
      <c r="AR154" s="1">
        <v>0</v>
      </c>
      <c r="AS154" s="10">
        <f t="shared" si="53"/>
        <v>292407</v>
      </c>
      <c r="AU154" s="1">
        <f t="shared" si="66"/>
        <v>1693718</v>
      </c>
      <c r="AV154" s="1">
        <f t="shared" si="66"/>
        <v>184011</v>
      </c>
      <c r="AW154" s="1">
        <f t="shared" si="58"/>
        <v>11072</v>
      </c>
      <c r="AX154" s="1">
        <f t="shared" si="59"/>
        <v>1409</v>
      </c>
      <c r="AY154" s="1">
        <f t="shared" si="60"/>
        <v>334</v>
      </c>
      <c r="AZ154" s="1">
        <f t="shared" si="61"/>
        <v>0</v>
      </c>
      <c r="BA154" s="1">
        <f t="shared" si="62"/>
        <v>43</v>
      </c>
      <c r="BB154" s="10">
        <f t="shared" si="63"/>
        <v>1890587</v>
      </c>
      <c r="BC154" s="1">
        <f t="shared" si="64"/>
        <v>1890544</v>
      </c>
      <c r="BD154" s="1">
        <f t="shared" si="67"/>
        <v>81434</v>
      </c>
      <c r="BE154" s="86">
        <f t="shared" si="68"/>
        <v>28185</v>
      </c>
      <c r="BF154" s="1">
        <f t="shared" si="69"/>
        <v>4707</v>
      </c>
      <c r="BH154" s="44" t="s">
        <v>214</v>
      </c>
      <c r="BI154" s="1">
        <f t="shared" si="48"/>
        <v>63889.75</v>
      </c>
      <c r="BJ154">
        <v>65000</v>
      </c>
    </row>
    <row r="155" spans="1:62" x14ac:dyDescent="0.25">
      <c r="A155" s="8">
        <v>28216</v>
      </c>
      <c r="B155" s="1">
        <v>255406</v>
      </c>
      <c r="C155" s="1">
        <v>29453</v>
      </c>
      <c r="D155" s="1">
        <v>2045</v>
      </c>
      <c r="E155" s="1">
        <v>266</v>
      </c>
      <c r="F155" s="1">
        <v>53</v>
      </c>
      <c r="G155" s="1">
        <v>0</v>
      </c>
      <c r="H155" s="1">
        <v>43</v>
      </c>
      <c r="I155" s="10">
        <f t="shared" si="57"/>
        <v>287266</v>
      </c>
      <c r="K155" s="1">
        <v>225557</v>
      </c>
      <c r="L155" s="1">
        <v>29735</v>
      </c>
      <c r="M155" s="1">
        <v>1562</v>
      </c>
      <c r="N155" s="1">
        <v>392</v>
      </c>
      <c r="O155" s="1">
        <v>84</v>
      </c>
      <c r="P155" s="1">
        <v>0</v>
      </c>
      <c r="Q155" s="1">
        <v>0</v>
      </c>
      <c r="R155" s="10">
        <f t="shared" si="50"/>
        <v>257330</v>
      </c>
      <c r="T155" s="1">
        <v>530320</v>
      </c>
      <c r="U155" s="1">
        <v>56609</v>
      </c>
      <c r="V155" s="1">
        <v>3298</v>
      </c>
      <c r="W155" s="1">
        <v>332</v>
      </c>
      <c r="X155" s="1">
        <v>44</v>
      </c>
      <c r="Y155" s="1">
        <v>0</v>
      </c>
      <c r="Z155" s="1">
        <v>0</v>
      </c>
      <c r="AA155" s="10">
        <f t="shared" si="51"/>
        <v>590603</v>
      </c>
      <c r="AC155" s="1">
        <v>410118</v>
      </c>
      <c r="AD155" s="1">
        <v>40280</v>
      </c>
      <c r="AE155" s="1">
        <v>1889</v>
      </c>
      <c r="AF155" s="1">
        <v>121</v>
      </c>
      <c r="AG155" s="1">
        <v>102</v>
      </c>
      <c r="AH155" s="1">
        <v>0</v>
      </c>
      <c r="AI155" s="1">
        <v>0</v>
      </c>
      <c r="AJ155" s="10">
        <f t="shared" si="52"/>
        <v>452510</v>
      </c>
      <c r="AL155" s="1">
        <v>257958</v>
      </c>
      <c r="AM155" s="1">
        <v>27554</v>
      </c>
      <c r="AN155" s="1">
        <v>2318</v>
      </c>
      <c r="AO155" s="1">
        <v>300</v>
      </c>
      <c r="AP155" s="1">
        <v>52</v>
      </c>
      <c r="AQ155" s="1">
        <v>0</v>
      </c>
      <c r="AR155" s="1">
        <v>0</v>
      </c>
      <c r="AS155" s="10">
        <f t="shared" si="53"/>
        <v>288182</v>
      </c>
      <c r="AU155" s="1">
        <f t="shared" si="66"/>
        <v>1679359</v>
      </c>
      <c r="AV155" s="1">
        <f t="shared" si="66"/>
        <v>183631</v>
      </c>
      <c r="AW155" s="1">
        <f t="shared" si="58"/>
        <v>11112</v>
      </c>
      <c r="AX155" s="1">
        <f t="shared" si="59"/>
        <v>1411</v>
      </c>
      <c r="AY155" s="1">
        <f t="shared" si="60"/>
        <v>335</v>
      </c>
      <c r="AZ155" s="1">
        <f t="shared" si="61"/>
        <v>0</v>
      </c>
      <c r="BA155" s="1">
        <f t="shared" si="62"/>
        <v>43</v>
      </c>
      <c r="BB155" s="10">
        <f t="shared" si="63"/>
        <v>1875891</v>
      </c>
      <c r="BC155" s="1">
        <f t="shared" si="64"/>
        <v>1875848</v>
      </c>
      <c r="BD155" s="1">
        <f t="shared" si="67"/>
        <v>72940</v>
      </c>
      <c r="BE155" s="86">
        <f t="shared" si="68"/>
        <v>28216</v>
      </c>
      <c r="BF155" s="1">
        <f t="shared" si="69"/>
        <v>-14696</v>
      </c>
      <c r="BH155" s="44" t="s">
        <v>215</v>
      </c>
      <c r="BI155" s="1">
        <f t="shared" si="48"/>
        <v>65339.583333333336</v>
      </c>
      <c r="BJ155">
        <v>65000</v>
      </c>
    </row>
    <row r="156" spans="1:62" x14ac:dyDescent="0.25">
      <c r="A156" s="8">
        <v>28246</v>
      </c>
      <c r="B156" s="1">
        <v>252700</v>
      </c>
      <c r="C156" s="1">
        <v>29456</v>
      </c>
      <c r="D156" s="1">
        <v>2143</v>
      </c>
      <c r="E156" s="1">
        <v>270</v>
      </c>
      <c r="F156" s="1">
        <v>55</v>
      </c>
      <c r="G156" s="1">
        <v>0</v>
      </c>
      <c r="H156" s="1">
        <v>45</v>
      </c>
      <c r="I156" s="10">
        <f t="shared" si="57"/>
        <v>284669</v>
      </c>
      <c r="K156" s="1">
        <v>224035</v>
      </c>
      <c r="L156" s="1">
        <v>29859</v>
      </c>
      <c r="M156" s="1">
        <v>1662</v>
      </c>
      <c r="N156" s="1">
        <v>392</v>
      </c>
      <c r="O156" s="1">
        <v>85</v>
      </c>
      <c r="P156" s="1">
        <v>0</v>
      </c>
      <c r="Q156" s="1">
        <v>0</v>
      </c>
      <c r="R156" s="10">
        <f t="shared" si="50"/>
        <v>256033</v>
      </c>
      <c r="T156" s="1">
        <v>528968</v>
      </c>
      <c r="U156" s="1">
        <v>56868</v>
      </c>
      <c r="V156" s="1">
        <v>3333</v>
      </c>
      <c r="W156" s="1">
        <v>336</v>
      </c>
      <c r="X156" s="1">
        <v>44</v>
      </c>
      <c r="Y156" s="1">
        <v>0</v>
      </c>
      <c r="Z156" s="1">
        <v>0</v>
      </c>
      <c r="AA156" s="10">
        <f t="shared" si="51"/>
        <v>589549</v>
      </c>
      <c r="AC156" s="1">
        <v>407449</v>
      </c>
      <c r="AD156" s="1">
        <v>40411</v>
      </c>
      <c r="AE156" s="1">
        <v>1902</v>
      </c>
      <c r="AF156" s="1">
        <v>126</v>
      </c>
      <c r="AG156" s="1">
        <v>101</v>
      </c>
      <c r="AH156" s="1">
        <v>0</v>
      </c>
      <c r="AI156" s="1">
        <v>0</v>
      </c>
      <c r="AJ156" s="10">
        <f t="shared" si="52"/>
        <v>449989</v>
      </c>
      <c r="AL156" s="1">
        <v>248409</v>
      </c>
      <c r="AM156" s="1">
        <v>27586</v>
      </c>
      <c r="AN156" s="1">
        <v>2394</v>
      </c>
      <c r="AO156" s="1">
        <v>300</v>
      </c>
      <c r="AP156" s="1">
        <v>52</v>
      </c>
      <c r="AQ156" s="1">
        <v>0</v>
      </c>
      <c r="AR156" s="1">
        <v>0</v>
      </c>
      <c r="AS156" s="10">
        <f t="shared" si="53"/>
        <v>278741</v>
      </c>
      <c r="AU156" s="1">
        <f t="shared" si="66"/>
        <v>1661561</v>
      </c>
      <c r="AV156" s="1">
        <f t="shared" si="66"/>
        <v>184180</v>
      </c>
      <c r="AW156" s="1">
        <f t="shared" si="58"/>
        <v>11434</v>
      </c>
      <c r="AX156" s="1">
        <f t="shared" si="59"/>
        <v>1424</v>
      </c>
      <c r="AY156" s="1">
        <f t="shared" si="60"/>
        <v>337</v>
      </c>
      <c r="AZ156" s="1">
        <f t="shared" si="61"/>
        <v>0</v>
      </c>
      <c r="BA156" s="1">
        <f t="shared" si="62"/>
        <v>45</v>
      </c>
      <c r="BB156" s="10">
        <f t="shared" si="63"/>
        <v>1858981</v>
      </c>
      <c r="BC156" s="1">
        <f t="shared" si="64"/>
        <v>1858936</v>
      </c>
      <c r="BD156" s="1">
        <f t="shared" si="67"/>
        <v>74708</v>
      </c>
      <c r="BE156" s="86">
        <f t="shared" si="68"/>
        <v>28246</v>
      </c>
      <c r="BF156" s="1">
        <f t="shared" si="69"/>
        <v>-16910</v>
      </c>
      <c r="BH156" s="44" t="s">
        <v>216</v>
      </c>
      <c r="BI156" s="1">
        <f t="shared" si="48"/>
        <v>67099.083333333328</v>
      </c>
      <c r="BJ156">
        <v>65000</v>
      </c>
    </row>
    <row r="157" spans="1:62" x14ac:dyDescent="0.25">
      <c r="A157" s="8">
        <v>28277</v>
      </c>
      <c r="B157" s="1">
        <v>251411</v>
      </c>
      <c r="C157" s="1">
        <v>29448</v>
      </c>
      <c r="D157" s="1">
        <v>2154</v>
      </c>
      <c r="E157" s="1">
        <v>271</v>
      </c>
      <c r="F157" s="1">
        <v>56</v>
      </c>
      <c r="G157" s="1">
        <v>0</v>
      </c>
      <c r="H157" s="1">
        <v>44</v>
      </c>
      <c r="I157" s="10">
        <f t="shared" si="57"/>
        <v>283384</v>
      </c>
      <c r="K157" s="1">
        <v>223527</v>
      </c>
      <c r="L157" s="1">
        <v>29872</v>
      </c>
      <c r="M157" s="1">
        <v>1762</v>
      </c>
      <c r="N157" s="1">
        <v>394</v>
      </c>
      <c r="O157" s="1">
        <v>87</v>
      </c>
      <c r="P157" s="1">
        <v>0</v>
      </c>
      <c r="Q157" s="1">
        <v>0</v>
      </c>
      <c r="R157" s="10">
        <f t="shared" si="50"/>
        <v>255642</v>
      </c>
      <c r="T157" s="1">
        <v>527565</v>
      </c>
      <c r="U157" s="1">
        <v>57037</v>
      </c>
      <c r="V157" s="1">
        <v>3408</v>
      </c>
      <c r="W157" s="1">
        <v>348</v>
      </c>
      <c r="X157" s="1">
        <v>43</v>
      </c>
      <c r="Y157" s="1">
        <v>0</v>
      </c>
      <c r="Z157" s="1">
        <v>0</v>
      </c>
      <c r="AA157" s="10">
        <f t="shared" si="51"/>
        <v>588401</v>
      </c>
      <c r="AC157" s="1">
        <v>405995</v>
      </c>
      <c r="AD157" s="1">
        <v>40495</v>
      </c>
      <c r="AE157" s="1">
        <v>1959</v>
      </c>
      <c r="AF157" s="1">
        <v>126</v>
      </c>
      <c r="AG157" s="1">
        <v>101</v>
      </c>
      <c r="AH157" s="1">
        <v>0</v>
      </c>
      <c r="AI157" s="1">
        <v>0</v>
      </c>
      <c r="AJ157" s="10">
        <f t="shared" si="52"/>
        <v>448676</v>
      </c>
      <c r="AL157" s="1">
        <v>244136</v>
      </c>
      <c r="AM157" s="1">
        <v>27738</v>
      </c>
      <c r="AN157" s="1">
        <v>2468</v>
      </c>
      <c r="AO157" s="1">
        <v>302</v>
      </c>
      <c r="AP157" s="1">
        <v>53</v>
      </c>
      <c r="AQ157" s="1">
        <v>0</v>
      </c>
      <c r="AR157" s="1">
        <v>0</v>
      </c>
      <c r="AS157" s="10">
        <f t="shared" si="53"/>
        <v>274697</v>
      </c>
      <c r="AU157" s="1">
        <f t="shared" si="66"/>
        <v>1652634</v>
      </c>
      <c r="AV157" s="1">
        <f t="shared" si="66"/>
        <v>184590</v>
      </c>
      <c r="AW157" s="1">
        <f t="shared" si="58"/>
        <v>11751</v>
      </c>
      <c r="AX157" s="1">
        <f t="shared" si="59"/>
        <v>1441</v>
      </c>
      <c r="AY157" s="1">
        <f t="shared" si="60"/>
        <v>340</v>
      </c>
      <c r="AZ157" s="1">
        <f t="shared" si="61"/>
        <v>0</v>
      </c>
      <c r="BA157" s="1">
        <f t="shared" si="62"/>
        <v>44</v>
      </c>
      <c r="BB157" s="10">
        <f t="shared" si="63"/>
        <v>1850800</v>
      </c>
      <c r="BC157" s="1">
        <f t="shared" si="64"/>
        <v>1850756</v>
      </c>
      <c r="BD157" s="1">
        <f t="shared" si="67"/>
        <v>75838</v>
      </c>
      <c r="BE157" s="86">
        <f t="shared" si="68"/>
        <v>28277</v>
      </c>
      <c r="BF157" s="1">
        <f t="shared" si="69"/>
        <v>-8181</v>
      </c>
      <c r="BH157" s="44" t="s">
        <v>217</v>
      </c>
      <c r="BI157" s="1">
        <f t="shared" si="48"/>
        <v>69129.416666666672</v>
      </c>
      <c r="BJ157">
        <v>65000</v>
      </c>
    </row>
    <row r="158" spans="1:62" x14ac:dyDescent="0.25">
      <c r="A158" s="8">
        <v>28307</v>
      </c>
      <c r="B158" s="1">
        <v>251768</v>
      </c>
      <c r="C158" s="1">
        <v>29531</v>
      </c>
      <c r="D158" s="1">
        <v>2234</v>
      </c>
      <c r="E158" s="1">
        <v>272</v>
      </c>
      <c r="F158" s="1">
        <v>55</v>
      </c>
      <c r="G158" s="1">
        <v>0</v>
      </c>
      <c r="H158" s="1">
        <v>44</v>
      </c>
      <c r="I158" s="10">
        <f t="shared" si="57"/>
        <v>283904</v>
      </c>
      <c r="K158" s="1">
        <v>224229</v>
      </c>
      <c r="L158" s="1">
        <v>29898</v>
      </c>
      <c r="M158" s="1">
        <v>1792</v>
      </c>
      <c r="N158" s="1">
        <v>394</v>
      </c>
      <c r="O158" s="1">
        <v>88</v>
      </c>
      <c r="P158" s="1">
        <v>0</v>
      </c>
      <c r="Q158" s="1">
        <v>0</v>
      </c>
      <c r="R158" s="10">
        <f t="shared" si="50"/>
        <v>256401</v>
      </c>
      <c r="T158" s="1">
        <v>526851</v>
      </c>
      <c r="U158" s="1">
        <v>57137</v>
      </c>
      <c r="V158" s="1">
        <v>3425</v>
      </c>
      <c r="W158" s="1">
        <v>352</v>
      </c>
      <c r="X158" s="1">
        <v>43</v>
      </c>
      <c r="Y158" s="1">
        <v>0</v>
      </c>
      <c r="Z158" s="1">
        <v>0</v>
      </c>
      <c r="AA158" s="10">
        <f t="shared" si="51"/>
        <v>587808</v>
      </c>
      <c r="AC158" s="1">
        <v>406374</v>
      </c>
      <c r="AD158" s="1">
        <v>40467</v>
      </c>
      <c r="AE158" s="1">
        <v>1976</v>
      </c>
      <c r="AF158" s="1">
        <v>127</v>
      </c>
      <c r="AG158" s="1">
        <v>101</v>
      </c>
      <c r="AH158" s="1">
        <v>0</v>
      </c>
      <c r="AI158" s="1">
        <v>0</v>
      </c>
      <c r="AJ158" s="10">
        <f t="shared" si="52"/>
        <v>449045</v>
      </c>
      <c r="AL158" s="1">
        <v>243592</v>
      </c>
      <c r="AM158" s="1">
        <v>27747</v>
      </c>
      <c r="AN158" s="1">
        <v>2599</v>
      </c>
      <c r="AO158" s="1">
        <v>302</v>
      </c>
      <c r="AP158" s="1">
        <v>53</v>
      </c>
      <c r="AQ158" s="1">
        <v>0</v>
      </c>
      <c r="AR158" s="1">
        <v>0</v>
      </c>
      <c r="AS158" s="10">
        <f t="shared" si="53"/>
        <v>274293</v>
      </c>
      <c r="AU158" s="1">
        <f t="shared" ref="AU158:AV167" si="70">B158+K158+T158+AC158+AL158</f>
        <v>1652814</v>
      </c>
      <c r="AV158" s="1">
        <f t="shared" si="70"/>
        <v>184780</v>
      </c>
      <c r="AW158" s="1">
        <f t="shared" si="58"/>
        <v>12026</v>
      </c>
      <c r="AX158" s="1">
        <f t="shared" si="59"/>
        <v>1447</v>
      </c>
      <c r="AY158" s="1">
        <f t="shared" si="60"/>
        <v>340</v>
      </c>
      <c r="AZ158" s="1">
        <f t="shared" si="61"/>
        <v>0</v>
      </c>
      <c r="BA158" s="1">
        <f t="shared" si="62"/>
        <v>44</v>
      </c>
      <c r="BB158" s="10">
        <f t="shared" si="63"/>
        <v>1851451</v>
      </c>
      <c r="BC158" s="1">
        <f t="shared" si="64"/>
        <v>1851407</v>
      </c>
      <c r="BD158" s="1">
        <f t="shared" si="67"/>
        <v>77926</v>
      </c>
      <c r="BE158" s="86">
        <f t="shared" si="68"/>
        <v>28307</v>
      </c>
      <c r="BF158" s="1">
        <f t="shared" si="69"/>
        <v>651</v>
      </c>
      <c r="BH158" s="44" t="s">
        <v>218</v>
      </c>
      <c r="BI158" s="1">
        <f t="shared" si="48"/>
        <v>71084.333333333328</v>
      </c>
      <c r="BJ158">
        <v>65000</v>
      </c>
    </row>
    <row r="159" spans="1:62" x14ac:dyDescent="0.25">
      <c r="A159" s="8">
        <v>28338</v>
      </c>
      <c r="B159" s="1">
        <v>253011</v>
      </c>
      <c r="C159" s="1">
        <v>29603</v>
      </c>
      <c r="D159" s="1">
        <v>2285</v>
      </c>
      <c r="E159" s="1">
        <v>273</v>
      </c>
      <c r="F159" s="1">
        <v>56</v>
      </c>
      <c r="G159" s="1">
        <v>0</v>
      </c>
      <c r="H159" s="1">
        <v>43</v>
      </c>
      <c r="I159" s="10">
        <f t="shared" si="57"/>
        <v>285271</v>
      </c>
      <c r="K159" s="1">
        <v>224935</v>
      </c>
      <c r="L159" s="1">
        <v>29868</v>
      </c>
      <c r="M159" s="1">
        <v>1816</v>
      </c>
      <c r="N159" s="1">
        <v>394</v>
      </c>
      <c r="O159" s="1">
        <v>88</v>
      </c>
      <c r="P159" s="1">
        <v>0</v>
      </c>
      <c r="Q159" s="1">
        <v>0</v>
      </c>
      <c r="R159" s="10">
        <f t="shared" si="50"/>
        <v>257101</v>
      </c>
      <c r="T159" s="1">
        <v>528215</v>
      </c>
      <c r="U159" s="1">
        <v>57243</v>
      </c>
      <c r="V159" s="1">
        <v>3253</v>
      </c>
      <c r="W159" s="1">
        <v>352</v>
      </c>
      <c r="X159" s="1">
        <v>43</v>
      </c>
      <c r="Y159" s="1">
        <v>0</v>
      </c>
      <c r="Z159" s="1">
        <v>0</v>
      </c>
      <c r="AA159" s="10">
        <f t="shared" si="51"/>
        <v>589106</v>
      </c>
      <c r="AC159" s="1">
        <v>407662</v>
      </c>
      <c r="AD159" s="1">
        <v>40566</v>
      </c>
      <c r="AE159" s="1">
        <v>1988</v>
      </c>
      <c r="AF159" s="1">
        <v>128</v>
      </c>
      <c r="AG159" s="1">
        <v>101</v>
      </c>
      <c r="AH159" s="1">
        <v>0</v>
      </c>
      <c r="AI159" s="1">
        <v>0</v>
      </c>
      <c r="AJ159" s="10">
        <f t="shared" si="52"/>
        <v>450445</v>
      </c>
      <c r="AL159" s="1">
        <v>244664</v>
      </c>
      <c r="AM159" s="1">
        <v>27762</v>
      </c>
      <c r="AN159" s="1">
        <v>2695</v>
      </c>
      <c r="AO159" s="1">
        <v>303</v>
      </c>
      <c r="AP159" s="1">
        <v>53</v>
      </c>
      <c r="AQ159" s="1">
        <v>0</v>
      </c>
      <c r="AR159" s="1">
        <v>0</v>
      </c>
      <c r="AS159" s="10">
        <f t="shared" si="53"/>
        <v>275477</v>
      </c>
      <c r="AU159" s="1">
        <f t="shared" si="70"/>
        <v>1658487</v>
      </c>
      <c r="AV159" s="1">
        <f t="shared" si="70"/>
        <v>185042</v>
      </c>
      <c r="AW159" s="1">
        <f t="shared" si="58"/>
        <v>12037</v>
      </c>
      <c r="AX159" s="1">
        <f t="shared" si="59"/>
        <v>1450</v>
      </c>
      <c r="AY159" s="1">
        <f t="shared" si="60"/>
        <v>341</v>
      </c>
      <c r="AZ159" s="1">
        <f t="shared" si="61"/>
        <v>0</v>
      </c>
      <c r="BA159" s="1">
        <f t="shared" si="62"/>
        <v>43</v>
      </c>
      <c r="BB159" s="10">
        <f t="shared" si="63"/>
        <v>1857400</v>
      </c>
      <c r="BC159" s="1">
        <f t="shared" si="64"/>
        <v>1857357</v>
      </c>
      <c r="BD159" s="1">
        <f t="shared" si="67"/>
        <v>80466</v>
      </c>
      <c r="BE159" s="86">
        <f t="shared" si="68"/>
        <v>28338</v>
      </c>
      <c r="BF159" s="1">
        <f t="shared" si="69"/>
        <v>5949</v>
      </c>
      <c r="BH159" s="44" t="s">
        <v>219</v>
      </c>
      <c r="BI159" s="1">
        <f t="shared" si="48"/>
        <v>72986.083333333328</v>
      </c>
      <c r="BJ159">
        <v>65000</v>
      </c>
    </row>
    <row r="160" spans="1:62" x14ac:dyDescent="0.25">
      <c r="A160" s="8">
        <v>28369</v>
      </c>
      <c r="B160" s="1">
        <v>254526</v>
      </c>
      <c r="C160" s="1">
        <v>29727</v>
      </c>
      <c r="D160" s="1">
        <v>2372</v>
      </c>
      <c r="E160" s="1">
        <v>275</v>
      </c>
      <c r="F160" s="1">
        <v>56</v>
      </c>
      <c r="G160" s="1">
        <v>0</v>
      </c>
      <c r="H160" s="1">
        <v>43</v>
      </c>
      <c r="I160" s="10">
        <f t="shared" si="57"/>
        <v>286999</v>
      </c>
      <c r="K160" s="1">
        <v>225806</v>
      </c>
      <c r="L160" s="1">
        <v>29898</v>
      </c>
      <c r="M160" s="1">
        <v>1863</v>
      </c>
      <c r="N160" s="1">
        <v>396</v>
      </c>
      <c r="O160" s="1">
        <v>87</v>
      </c>
      <c r="P160" s="1">
        <v>0</v>
      </c>
      <c r="Q160" s="1">
        <v>0</v>
      </c>
      <c r="R160" s="10">
        <f t="shared" si="50"/>
        <v>258050</v>
      </c>
      <c r="T160" s="1">
        <v>528976</v>
      </c>
      <c r="U160" s="1">
        <v>57332</v>
      </c>
      <c r="V160" s="1">
        <v>3248</v>
      </c>
      <c r="W160" s="1">
        <v>354</v>
      </c>
      <c r="X160" s="1">
        <v>43</v>
      </c>
      <c r="Y160" s="1">
        <v>0</v>
      </c>
      <c r="Z160" s="1">
        <v>0</v>
      </c>
      <c r="AA160" s="10">
        <f t="shared" si="51"/>
        <v>589953</v>
      </c>
      <c r="AC160" s="1">
        <v>409489</v>
      </c>
      <c r="AD160" s="1">
        <v>40662</v>
      </c>
      <c r="AE160" s="1">
        <v>2041</v>
      </c>
      <c r="AF160" s="1">
        <v>130</v>
      </c>
      <c r="AG160" s="1">
        <v>101</v>
      </c>
      <c r="AH160" s="1">
        <v>0</v>
      </c>
      <c r="AI160" s="1">
        <v>0</v>
      </c>
      <c r="AJ160" s="10">
        <f t="shared" si="52"/>
        <v>452423</v>
      </c>
      <c r="AL160" s="1">
        <v>246630</v>
      </c>
      <c r="AM160" s="1">
        <v>27851</v>
      </c>
      <c r="AN160" s="1">
        <v>2768</v>
      </c>
      <c r="AO160" s="1">
        <v>306</v>
      </c>
      <c r="AP160" s="1">
        <v>53</v>
      </c>
      <c r="AQ160" s="1">
        <v>0</v>
      </c>
      <c r="AR160" s="1">
        <v>0</v>
      </c>
      <c r="AS160" s="10">
        <f t="shared" si="53"/>
        <v>277608</v>
      </c>
      <c r="AU160" s="1">
        <f t="shared" si="70"/>
        <v>1665427</v>
      </c>
      <c r="AV160" s="1">
        <f t="shared" si="70"/>
        <v>185470</v>
      </c>
      <c r="AW160" s="1">
        <f t="shared" si="58"/>
        <v>12292</v>
      </c>
      <c r="AX160" s="1">
        <f t="shared" si="59"/>
        <v>1461</v>
      </c>
      <c r="AY160" s="1">
        <f t="shared" si="60"/>
        <v>340</v>
      </c>
      <c r="AZ160" s="1">
        <f t="shared" si="61"/>
        <v>0</v>
      </c>
      <c r="BA160" s="1">
        <f t="shared" si="62"/>
        <v>43</v>
      </c>
      <c r="BB160" s="10">
        <f t="shared" si="63"/>
        <v>1865033</v>
      </c>
      <c r="BC160" s="1">
        <f t="shared" si="64"/>
        <v>1864990</v>
      </c>
      <c r="BD160" s="1">
        <f t="shared" si="67"/>
        <v>80133</v>
      </c>
      <c r="BE160" s="86">
        <f t="shared" si="68"/>
        <v>28369</v>
      </c>
      <c r="BF160" s="1">
        <f t="shared" si="69"/>
        <v>7633</v>
      </c>
      <c r="BH160" s="44" t="s">
        <v>220</v>
      </c>
      <c r="BI160" s="1">
        <f t="shared" ref="BI160:BI223" si="71">AVERAGE(BD149:BD160)</f>
        <v>74533.25</v>
      </c>
      <c r="BJ160">
        <v>65000</v>
      </c>
    </row>
    <row r="161" spans="1:62" x14ac:dyDescent="0.25">
      <c r="A161" s="8">
        <v>28399</v>
      </c>
      <c r="B161" s="1">
        <v>256988</v>
      </c>
      <c r="C161" s="1">
        <v>29778</v>
      </c>
      <c r="D161" s="1">
        <v>2422</v>
      </c>
      <c r="E161" s="1">
        <v>277</v>
      </c>
      <c r="F161" s="1">
        <v>57</v>
      </c>
      <c r="G161" s="1">
        <v>0</v>
      </c>
      <c r="H161" s="1">
        <v>41</v>
      </c>
      <c r="I161" s="10">
        <f t="shared" si="57"/>
        <v>289563</v>
      </c>
      <c r="K161" s="1">
        <v>227039</v>
      </c>
      <c r="L161" s="1">
        <v>29992</v>
      </c>
      <c r="M161" s="1">
        <v>1963</v>
      </c>
      <c r="N161" s="1">
        <v>394</v>
      </c>
      <c r="O161" s="1">
        <v>86</v>
      </c>
      <c r="P161" s="1">
        <v>0</v>
      </c>
      <c r="Q161" s="1">
        <v>0</v>
      </c>
      <c r="R161" s="10">
        <f t="shared" si="50"/>
        <v>259474</v>
      </c>
      <c r="T161" s="1">
        <v>530659</v>
      </c>
      <c r="U161" s="1">
        <v>57349</v>
      </c>
      <c r="V161" s="1">
        <v>3237</v>
      </c>
      <c r="W161" s="1">
        <v>353</v>
      </c>
      <c r="X161" s="1">
        <v>43</v>
      </c>
      <c r="Y161" s="1">
        <v>0</v>
      </c>
      <c r="Z161" s="1">
        <v>0</v>
      </c>
      <c r="AA161" s="10">
        <f t="shared" si="51"/>
        <v>591641</v>
      </c>
      <c r="AC161" s="1">
        <v>412197</v>
      </c>
      <c r="AD161" s="1">
        <v>40907</v>
      </c>
      <c r="AE161" s="1">
        <v>2057</v>
      </c>
      <c r="AF161" s="1">
        <v>130</v>
      </c>
      <c r="AG161" s="1">
        <v>102</v>
      </c>
      <c r="AH161" s="1">
        <v>0</v>
      </c>
      <c r="AI161" s="1">
        <v>0</v>
      </c>
      <c r="AJ161" s="10">
        <f t="shared" si="52"/>
        <v>455393</v>
      </c>
      <c r="AL161" s="1">
        <v>251723</v>
      </c>
      <c r="AM161" s="1">
        <v>28036</v>
      </c>
      <c r="AN161" s="1">
        <v>2874</v>
      </c>
      <c r="AO161" s="1">
        <v>305</v>
      </c>
      <c r="AP161" s="1">
        <v>53</v>
      </c>
      <c r="AQ161" s="1">
        <v>0</v>
      </c>
      <c r="AR161" s="1">
        <v>0</v>
      </c>
      <c r="AS161" s="10">
        <f t="shared" si="53"/>
        <v>282991</v>
      </c>
      <c r="AU161" s="1">
        <f t="shared" si="70"/>
        <v>1678606</v>
      </c>
      <c r="AV161" s="1">
        <f t="shared" si="70"/>
        <v>186062</v>
      </c>
      <c r="AW161" s="1">
        <f t="shared" si="58"/>
        <v>12553</v>
      </c>
      <c r="AX161" s="1">
        <f t="shared" si="59"/>
        <v>1459</v>
      </c>
      <c r="AY161" s="1">
        <f t="shared" si="60"/>
        <v>341</v>
      </c>
      <c r="AZ161" s="1">
        <f t="shared" si="61"/>
        <v>0</v>
      </c>
      <c r="BA161" s="1">
        <f t="shared" si="62"/>
        <v>41</v>
      </c>
      <c r="BB161" s="10">
        <f t="shared" si="63"/>
        <v>1879062</v>
      </c>
      <c r="BC161" s="1">
        <f t="shared" si="64"/>
        <v>1879021</v>
      </c>
      <c r="BD161" s="1">
        <f t="shared" si="67"/>
        <v>82235</v>
      </c>
      <c r="BE161" s="86">
        <f t="shared" si="68"/>
        <v>28399</v>
      </c>
      <c r="BF161" s="1">
        <f t="shared" si="69"/>
        <v>14029</v>
      </c>
      <c r="BH161" s="44" t="s">
        <v>221</v>
      </c>
      <c r="BI161" s="1">
        <f t="shared" si="71"/>
        <v>75926.416666666672</v>
      </c>
      <c r="BJ161">
        <v>65000</v>
      </c>
    </row>
    <row r="162" spans="1:62" x14ac:dyDescent="0.25">
      <c r="A162" s="8">
        <v>28430</v>
      </c>
      <c r="B162" s="1">
        <v>261449</v>
      </c>
      <c r="C162" s="1">
        <v>29966</v>
      </c>
      <c r="D162" s="1">
        <v>2427</v>
      </c>
      <c r="E162" s="1">
        <v>277</v>
      </c>
      <c r="F162" s="1">
        <v>56</v>
      </c>
      <c r="G162" s="1">
        <v>0</v>
      </c>
      <c r="H162" s="1">
        <v>41</v>
      </c>
      <c r="I162" s="10">
        <f t="shared" si="57"/>
        <v>294216</v>
      </c>
      <c r="K162" s="1">
        <v>229268</v>
      </c>
      <c r="L162" s="1">
        <v>30126</v>
      </c>
      <c r="M162" s="1">
        <v>2038</v>
      </c>
      <c r="N162" s="1">
        <v>393</v>
      </c>
      <c r="O162" s="1">
        <v>86</v>
      </c>
      <c r="P162" s="1">
        <v>0</v>
      </c>
      <c r="Q162" s="1">
        <v>0</v>
      </c>
      <c r="R162" s="10">
        <f t="shared" si="50"/>
        <v>261911</v>
      </c>
      <c r="T162" s="1">
        <v>533827</v>
      </c>
      <c r="U162" s="1">
        <v>57503</v>
      </c>
      <c r="V162" s="1">
        <v>3296</v>
      </c>
      <c r="W162" s="1">
        <v>355</v>
      </c>
      <c r="X162" s="1">
        <v>42</v>
      </c>
      <c r="Y162" s="1">
        <v>0</v>
      </c>
      <c r="Z162" s="1">
        <v>0</v>
      </c>
      <c r="AA162" s="10">
        <f t="shared" si="51"/>
        <v>595023</v>
      </c>
      <c r="AC162" s="1">
        <v>416780</v>
      </c>
      <c r="AD162" s="1">
        <v>41070</v>
      </c>
      <c r="AE162" s="1">
        <v>2114</v>
      </c>
      <c r="AF162" s="1">
        <v>130</v>
      </c>
      <c r="AG162" s="1">
        <v>102</v>
      </c>
      <c r="AH162" s="1">
        <v>0</v>
      </c>
      <c r="AI162" s="1">
        <v>0</v>
      </c>
      <c r="AJ162" s="10">
        <f t="shared" si="52"/>
        <v>460196</v>
      </c>
      <c r="AL162" s="1">
        <v>261522</v>
      </c>
      <c r="AM162" s="1">
        <v>28214</v>
      </c>
      <c r="AN162" s="1">
        <v>2943</v>
      </c>
      <c r="AO162" s="1">
        <v>305</v>
      </c>
      <c r="AP162" s="1">
        <v>54</v>
      </c>
      <c r="AQ162" s="1">
        <v>0</v>
      </c>
      <c r="AR162" s="1">
        <v>0</v>
      </c>
      <c r="AS162" s="10">
        <f t="shared" si="53"/>
        <v>293038</v>
      </c>
      <c r="AU162" s="1">
        <f t="shared" si="70"/>
        <v>1702846</v>
      </c>
      <c r="AV162" s="1">
        <f t="shared" si="70"/>
        <v>186879</v>
      </c>
      <c r="AW162" s="1">
        <f t="shared" si="58"/>
        <v>12818</v>
      </c>
      <c r="AX162" s="1">
        <f t="shared" si="59"/>
        <v>1460</v>
      </c>
      <c r="AY162" s="1">
        <f t="shared" si="60"/>
        <v>340</v>
      </c>
      <c r="AZ162" s="1">
        <f t="shared" si="61"/>
        <v>0</v>
      </c>
      <c r="BA162" s="1">
        <f t="shared" si="62"/>
        <v>41</v>
      </c>
      <c r="BB162" s="10">
        <f t="shared" si="63"/>
        <v>1904384</v>
      </c>
      <c r="BC162" s="1">
        <f t="shared" si="64"/>
        <v>1904343</v>
      </c>
      <c r="BD162" s="1">
        <f t="shared" si="67"/>
        <v>90406</v>
      </c>
      <c r="BE162" s="86">
        <f t="shared" si="68"/>
        <v>28430</v>
      </c>
      <c r="BF162" s="1">
        <f t="shared" si="69"/>
        <v>25322</v>
      </c>
      <c r="BH162" s="44" t="s">
        <v>222</v>
      </c>
      <c r="BI162" s="1">
        <f t="shared" si="71"/>
        <v>78371.25</v>
      </c>
      <c r="BJ162">
        <v>65000</v>
      </c>
    </row>
    <row r="163" spans="1:62" x14ac:dyDescent="0.25">
      <c r="A163" s="8">
        <v>28460</v>
      </c>
      <c r="B163" s="1">
        <v>265560</v>
      </c>
      <c r="C163" s="1">
        <v>30200</v>
      </c>
      <c r="D163" s="1">
        <v>2472</v>
      </c>
      <c r="E163" s="1">
        <v>277</v>
      </c>
      <c r="F163" s="1">
        <v>55</v>
      </c>
      <c r="G163" s="1">
        <v>0</v>
      </c>
      <c r="H163" s="1">
        <v>40</v>
      </c>
      <c r="I163" s="10">
        <f t="shared" si="57"/>
        <v>298604</v>
      </c>
      <c r="K163" s="1">
        <v>231538</v>
      </c>
      <c r="L163" s="1">
        <v>30247</v>
      </c>
      <c r="M163" s="1">
        <v>2048</v>
      </c>
      <c r="N163" s="1">
        <v>396</v>
      </c>
      <c r="O163" s="1">
        <v>86</v>
      </c>
      <c r="P163" s="1">
        <v>0</v>
      </c>
      <c r="Q163" s="1">
        <v>0</v>
      </c>
      <c r="R163" s="10">
        <f t="shared" si="50"/>
        <v>264315</v>
      </c>
      <c r="T163" s="1">
        <v>537171</v>
      </c>
      <c r="U163" s="1">
        <v>57635</v>
      </c>
      <c r="V163" s="1">
        <v>3269</v>
      </c>
      <c r="W163" s="1">
        <v>355</v>
      </c>
      <c r="X163" s="1">
        <v>42</v>
      </c>
      <c r="Y163" s="1">
        <v>0</v>
      </c>
      <c r="Z163" s="1">
        <v>0</v>
      </c>
      <c r="AA163" s="10">
        <f t="shared" si="51"/>
        <v>598472</v>
      </c>
      <c r="AC163" s="1">
        <v>421410</v>
      </c>
      <c r="AD163" s="1">
        <v>41324</v>
      </c>
      <c r="AE163" s="1">
        <v>2117</v>
      </c>
      <c r="AF163" s="1">
        <v>129</v>
      </c>
      <c r="AG163" s="1">
        <v>102</v>
      </c>
      <c r="AH163" s="1">
        <v>0</v>
      </c>
      <c r="AI163" s="1">
        <v>0</v>
      </c>
      <c r="AJ163" s="10">
        <f t="shared" si="52"/>
        <v>465082</v>
      </c>
      <c r="AL163" s="1">
        <v>269438</v>
      </c>
      <c r="AM163" s="1">
        <v>28402</v>
      </c>
      <c r="AN163" s="1">
        <v>2994</v>
      </c>
      <c r="AO163" s="1">
        <v>307</v>
      </c>
      <c r="AP163" s="1">
        <v>54</v>
      </c>
      <c r="AQ163" s="1">
        <v>0</v>
      </c>
      <c r="AR163" s="1">
        <v>0</v>
      </c>
      <c r="AS163" s="10">
        <f t="shared" si="53"/>
        <v>301195</v>
      </c>
      <c r="AU163" s="1">
        <f t="shared" si="70"/>
        <v>1725117</v>
      </c>
      <c r="AV163" s="1">
        <f t="shared" si="70"/>
        <v>187808</v>
      </c>
      <c r="AW163" s="1">
        <f t="shared" si="58"/>
        <v>12900</v>
      </c>
      <c r="AX163" s="1">
        <f t="shared" si="59"/>
        <v>1464</v>
      </c>
      <c r="AY163" s="1">
        <f t="shared" si="60"/>
        <v>339</v>
      </c>
      <c r="AZ163" s="1">
        <f t="shared" si="61"/>
        <v>0</v>
      </c>
      <c r="BA163" s="1">
        <f t="shared" si="62"/>
        <v>40</v>
      </c>
      <c r="BB163" s="10">
        <f t="shared" si="63"/>
        <v>1927668</v>
      </c>
      <c r="BC163" s="1">
        <f t="shared" si="64"/>
        <v>1927628</v>
      </c>
      <c r="BD163" s="1">
        <f t="shared" si="67"/>
        <v>87625</v>
      </c>
      <c r="BE163" s="86">
        <f t="shared" si="68"/>
        <v>28460</v>
      </c>
      <c r="BF163" s="1">
        <f t="shared" si="69"/>
        <v>23284</v>
      </c>
      <c r="BH163" s="44" t="s">
        <v>223</v>
      </c>
      <c r="BI163" s="1">
        <f t="shared" si="71"/>
        <v>80028.416666666672</v>
      </c>
      <c r="BJ163">
        <v>65000</v>
      </c>
    </row>
    <row r="164" spans="1:62" x14ac:dyDescent="0.25">
      <c r="A164" s="8">
        <v>28491</v>
      </c>
      <c r="B164" s="1">
        <v>268966</v>
      </c>
      <c r="C164" s="1">
        <v>30253</v>
      </c>
      <c r="D164" s="1">
        <v>2465</v>
      </c>
      <c r="E164" s="1">
        <v>281</v>
      </c>
      <c r="F164" s="1">
        <v>55</v>
      </c>
      <c r="G164" s="1">
        <v>0</v>
      </c>
      <c r="H164" s="1">
        <v>39</v>
      </c>
      <c r="I164" s="10">
        <f t="shared" si="57"/>
        <v>302059</v>
      </c>
      <c r="K164" s="1">
        <v>233578</v>
      </c>
      <c r="L164" s="1">
        <v>30307</v>
      </c>
      <c r="M164" s="1">
        <v>2072</v>
      </c>
      <c r="N164" s="1">
        <v>395</v>
      </c>
      <c r="O164" s="1">
        <v>86</v>
      </c>
      <c r="P164" s="1">
        <v>0</v>
      </c>
      <c r="Q164" s="1">
        <v>0</v>
      </c>
      <c r="R164" s="10">
        <f t="shared" si="50"/>
        <v>266438</v>
      </c>
      <c r="T164" s="1">
        <v>539899</v>
      </c>
      <c r="U164" s="1">
        <v>57747</v>
      </c>
      <c r="V164" s="1">
        <v>3248</v>
      </c>
      <c r="W164" s="1">
        <v>357</v>
      </c>
      <c r="X164" s="1">
        <v>42</v>
      </c>
      <c r="Y164" s="1">
        <v>0</v>
      </c>
      <c r="Z164" s="1">
        <v>0</v>
      </c>
      <c r="AA164" s="10">
        <f t="shared" si="51"/>
        <v>601293</v>
      </c>
      <c r="AC164" s="1">
        <v>425365</v>
      </c>
      <c r="AD164" s="1">
        <v>41592</v>
      </c>
      <c r="AE164" s="1">
        <v>2119</v>
      </c>
      <c r="AF164" s="1">
        <v>129</v>
      </c>
      <c r="AG164" s="1">
        <v>102</v>
      </c>
      <c r="AH164" s="1">
        <v>0</v>
      </c>
      <c r="AI164" s="1">
        <v>0</v>
      </c>
      <c r="AJ164" s="10">
        <f t="shared" si="52"/>
        <v>469307</v>
      </c>
      <c r="AL164" s="1">
        <v>274336</v>
      </c>
      <c r="AM164" s="1">
        <v>28568</v>
      </c>
      <c r="AN164" s="1">
        <v>3034</v>
      </c>
      <c r="AO164" s="1">
        <v>307</v>
      </c>
      <c r="AP164" s="1">
        <v>54</v>
      </c>
      <c r="AQ164" s="1">
        <v>0</v>
      </c>
      <c r="AR164" s="1">
        <v>0</v>
      </c>
      <c r="AS164" s="10">
        <f t="shared" si="53"/>
        <v>306299</v>
      </c>
      <c r="AU164" s="1">
        <f t="shared" si="70"/>
        <v>1742144</v>
      </c>
      <c r="AV164" s="1">
        <f t="shared" si="70"/>
        <v>188467</v>
      </c>
      <c r="AW164" s="1">
        <f t="shared" si="58"/>
        <v>12938</v>
      </c>
      <c r="AX164" s="1">
        <f t="shared" si="59"/>
        <v>1469</v>
      </c>
      <c r="AY164" s="1">
        <f t="shared" si="60"/>
        <v>339</v>
      </c>
      <c r="AZ164" s="1">
        <f t="shared" si="61"/>
        <v>0</v>
      </c>
      <c r="BA164" s="1">
        <f t="shared" si="62"/>
        <v>39</v>
      </c>
      <c r="BB164" s="10">
        <f t="shared" si="63"/>
        <v>1945396</v>
      </c>
      <c r="BC164" s="1">
        <f t="shared" si="64"/>
        <v>1945357</v>
      </c>
      <c r="BD164" s="1">
        <f t="shared" si="67"/>
        <v>82679</v>
      </c>
      <c r="BE164" s="86">
        <f t="shared" si="68"/>
        <v>28491</v>
      </c>
      <c r="BF164" s="1">
        <f t="shared" si="69"/>
        <v>17728</v>
      </c>
      <c r="BH164" s="44" t="s">
        <v>236</v>
      </c>
      <c r="BI164" s="1">
        <f t="shared" si="71"/>
        <v>80790.5</v>
      </c>
      <c r="BJ164">
        <v>65000</v>
      </c>
    </row>
    <row r="165" spans="1:62" x14ac:dyDescent="0.25">
      <c r="A165" s="8">
        <v>28522</v>
      </c>
      <c r="B165" s="1">
        <v>271523</v>
      </c>
      <c r="C165" s="1">
        <v>30471</v>
      </c>
      <c r="D165" s="1">
        <v>2511</v>
      </c>
      <c r="E165" s="1">
        <v>284</v>
      </c>
      <c r="F165" s="1">
        <v>55</v>
      </c>
      <c r="G165" s="1">
        <v>0</v>
      </c>
      <c r="H165" s="1">
        <v>39</v>
      </c>
      <c r="I165" s="10">
        <f t="shared" si="57"/>
        <v>304883</v>
      </c>
      <c r="K165" s="1">
        <v>234969</v>
      </c>
      <c r="L165" s="1">
        <v>30397</v>
      </c>
      <c r="M165" s="1">
        <v>2087</v>
      </c>
      <c r="N165" s="1">
        <v>395</v>
      </c>
      <c r="O165" s="1">
        <v>86</v>
      </c>
      <c r="P165" s="1">
        <v>0</v>
      </c>
      <c r="Q165" s="1">
        <v>0</v>
      </c>
      <c r="R165" s="10">
        <f t="shared" si="50"/>
        <v>267934</v>
      </c>
      <c r="T165" s="1">
        <v>542552</v>
      </c>
      <c r="U165" s="1">
        <v>57933</v>
      </c>
      <c r="V165" s="1">
        <v>3250</v>
      </c>
      <c r="W165" s="1">
        <v>357</v>
      </c>
      <c r="X165" s="1">
        <v>42</v>
      </c>
      <c r="Y165" s="1">
        <v>0</v>
      </c>
      <c r="Z165" s="1">
        <v>0</v>
      </c>
      <c r="AA165" s="10">
        <f t="shared" si="51"/>
        <v>604134</v>
      </c>
      <c r="AC165" s="1">
        <v>427994</v>
      </c>
      <c r="AD165" s="1">
        <v>41700</v>
      </c>
      <c r="AE165" s="1">
        <v>2115</v>
      </c>
      <c r="AF165" s="1">
        <v>130</v>
      </c>
      <c r="AG165" s="1">
        <v>101</v>
      </c>
      <c r="AH165" s="1">
        <v>0</v>
      </c>
      <c r="AI165" s="1">
        <v>0</v>
      </c>
      <c r="AJ165" s="10">
        <f t="shared" si="52"/>
        <v>472040</v>
      </c>
      <c r="AL165" s="1">
        <v>277237</v>
      </c>
      <c r="AM165" s="1">
        <v>28816</v>
      </c>
      <c r="AN165" s="1">
        <v>3060</v>
      </c>
      <c r="AO165" s="1">
        <v>306</v>
      </c>
      <c r="AP165" s="1">
        <v>56</v>
      </c>
      <c r="AQ165" s="1">
        <v>0</v>
      </c>
      <c r="AR165" s="1">
        <v>0</v>
      </c>
      <c r="AS165" s="10">
        <f t="shared" si="53"/>
        <v>309475</v>
      </c>
      <c r="AU165" s="1">
        <f t="shared" si="70"/>
        <v>1754275</v>
      </c>
      <c r="AV165" s="1">
        <f t="shared" si="70"/>
        <v>189317</v>
      </c>
      <c r="AW165" s="1">
        <f t="shared" si="58"/>
        <v>13023</v>
      </c>
      <c r="AX165" s="1">
        <f t="shared" si="59"/>
        <v>1472</v>
      </c>
      <c r="AY165" s="1">
        <f t="shared" si="60"/>
        <v>340</v>
      </c>
      <c r="AZ165" s="1">
        <f t="shared" si="61"/>
        <v>0</v>
      </c>
      <c r="BA165" s="1">
        <f t="shared" si="62"/>
        <v>39</v>
      </c>
      <c r="BB165" s="10">
        <f t="shared" si="63"/>
        <v>1958466</v>
      </c>
      <c r="BC165" s="1">
        <f t="shared" si="64"/>
        <v>1958427</v>
      </c>
      <c r="BD165" s="1">
        <f t="shared" si="67"/>
        <v>72586</v>
      </c>
      <c r="BE165" s="86">
        <f t="shared" si="68"/>
        <v>28522</v>
      </c>
      <c r="BF165" s="1">
        <f t="shared" si="69"/>
        <v>13070</v>
      </c>
      <c r="BH165" s="44" t="s">
        <v>225</v>
      </c>
      <c r="BI165" s="1">
        <f t="shared" si="71"/>
        <v>79914.666666666672</v>
      </c>
      <c r="BJ165">
        <v>65000</v>
      </c>
    </row>
    <row r="166" spans="1:62" x14ac:dyDescent="0.25">
      <c r="A166" s="8">
        <v>28550</v>
      </c>
      <c r="B166" s="1">
        <v>273066</v>
      </c>
      <c r="C166" s="1">
        <v>30653</v>
      </c>
      <c r="D166" s="1">
        <v>2545</v>
      </c>
      <c r="E166" s="1">
        <v>285</v>
      </c>
      <c r="F166" s="1">
        <v>55</v>
      </c>
      <c r="G166" s="1">
        <v>0</v>
      </c>
      <c r="H166" s="1">
        <v>39</v>
      </c>
      <c r="I166" s="10">
        <f t="shared" si="57"/>
        <v>306643</v>
      </c>
      <c r="K166" s="1">
        <v>235739</v>
      </c>
      <c r="L166" s="1">
        <v>30481</v>
      </c>
      <c r="M166" s="1">
        <v>2121</v>
      </c>
      <c r="N166" s="1">
        <v>393</v>
      </c>
      <c r="O166" s="1">
        <v>83</v>
      </c>
      <c r="P166" s="1">
        <v>0</v>
      </c>
      <c r="Q166" s="1">
        <v>0</v>
      </c>
      <c r="R166" s="10">
        <f t="shared" si="50"/>
        <v>268817</v>
      </c>
      <c r="T166" s="1">
        <v>543903</v>
      </c>
      <c r="U166" s="1">
        <v>58118</v>
      </c>
      <c r="V166" s="1">
        <v>3310</v>
      </c>
      <c r="W166" s="1">
        <v>358</v>
      </c>
      <c r="X166" s="1">
        <v>42</v>
      </c>
      <c r="Y166" s="1">
        <v>0</v>
      </c>
      <c r="Z166" s="1">
        <v>0</v>
      </c>
      <c r="AA166" s="10">
        <f t="shared" si="51"/>
        <v>605731</v>
      </c>
      <c r="AC166" s="1">
        <v>429549</v>
      </c>
      <c r="AD166" s="1">
        <v>41904</v>
      </c>
      <c r="AE166" s="1">
        <v>2157</v>
      </c>
      <c r="AF166" s="1">
        <v>129</v>
      </c>
      <c r="AG166" s="1">
        <v>102</v>
      </c>
      <c r="AH166" s="1">
        <v>0</v>
      </c>
      <c r="AI166" s="1">
        <v>0</v>
      </c>
      <c r="AJ166" s="10">
        <f t="shared" si="52"/>
        <v>473841</v>
      </c>
      <c r="AL166" s="1">
        <v>278662</v>
      </c>
      <c r="AM166" s="1">
        <v>28938</v>
      </c>
      <c r="AN166" s="1">
        <v>3096</v>
      </c>
      <c r="AO166" s="1">
        <v>306</v>
      </c>
      <c r="AP166" s="1">
        <v>56</v>
      </c>
      <c r="AQ166" s="1">
        <v>0</v>
      </c>
      <c r="AR166" s="1">
        <v>0</v>
      </c>
      <c r="AS166" s="10">
        <f t="shared" si="53"/>
        <v>311058</v>
      </c>
      <c r="AU166" s="1">
        <f t="shared" si="70"/>
        <v>1760919</v>
      </c>
      <c r="AV166" s="1">
        <f t="shared" si="70"/>
        <v>190094</v>
      </c>
      <c r="AW166" s="1">
        <f t="shared" si="58"/>
        <v>13229</v>
      </c>
      <c r="AX166" s="1">
        <f t="shared" si="59"/>
        <v>1471</v>
      </c>
      <c r="AY166" s="1">
        <f t="shared" si="60"/>
        <v>338</v>
      </c>
      <c r="AZ166" s="1">
        <f t="shared" si="61"/>
        <v>0</v>
      </c>
      <c r="BA166" s="1">
        <f t="shared" si="62"/>
        <v>39</v>
      </c>
      <c r="BB166" s="10">
        <f t="shared" si="63"/>
        <v>1966090</v>
      </c>
      <c r="BC166" s="1">
        <f t="shared" si="64"/>
        <v>1966051</v>
      </c>
      <c r="BD166" s="1">
        <f t="shared" si="67"/>
        <v>75503</v>
      </c>
      <c r="BE166" s="86">
        <f t="shared" si="68"/>
        <v>28550</v>
      </c>
      <c r="BF166" s="1">
        <f t="shared" si="69"/>
        <v>7624</v>
      </c>
      <c r="BH166" s="44" t="s">
        <v>226</v>
      </c>
      <c r="BI166" s="1">
        <f t="shared" si="71"/>
        <v>79420.416666666672</v>
      </c>
      <c r="BJ166">
        <v>65000</v>
      </c>
    </row>
    <row r="167" spans="1:62" x14ac:dyDescent="0.25">
      <c r="A167" s="8">
        <v>28581</v>
      </c>
      <c r="B167" s="1">
        <v>272528</v>
      </c>
      <c r="C167" s="1">
        <v>30778</v>
      </c>
      <c r="D167" s="1">
        <v>2545</v>
      </c>
      <c r="E167" s="1">
        <v>288</v>
      </c>
      <c r="F167" s="1">
        <v>55</v>
      </c>
      <c r="G167" s="1">
        <v>0</v>
      </c>
      <c r="H167" s="1">
        <v>40</v>
      </c>
      <c r="I167" s="10">
        <f t="shared" si="57"/>
        <v>306234</v>
      </c>
      <c r="K167" s="1">
        <v>235475</v>
      </c>
      <c r="L167" s="1">
        <v>30765</v>
      </c>
      <c r="M167" s="1">
        <v>2222</v>
      </c>
      <c r="N167" s="1">
        <v>394</v>
      </c>
      <c r="O167" s="1">
        <v>84</v>
      </c>
      <c r="P167" s="1">
        <v>0</v>
      </c>
      <c r="Q167" s="1">
        <v>0</v>
      </c>
      <c r="R167" s="10">
        <f t="shared" si="50"/>
        <v>268940</v>
      </c>
      <c r="T167" s="1">
        <v>543836</v>
      </c>
      <c r="U167" s="1">
        <v>58285</v>
      </c>
      <c r="V167" s="1">
        <v>3303</v>
      </c>
      <c r="W167" s="1">
        <v>360</v>
      </c>
      <c r="X167" s="1">
        <v>41</v>
      </c>
      <c r="Y167" s="1">
        <v>0</v>
      </c>
      <c r="Z167" s="1">
        <v>0</v>
      </c>
      <c r="AA167" s="10">
        <f t="shared" si="51"/>
        <v>605825</v>
      </c>
      <c r="AC167" s="1">
        <v>428741</v>
      </c>
      <c r="AD167" s="1">
        <v>42069</v>
      </c>
      <c r="AE167" s="1">
        <v>2216</v>
      </c>
      <c r="AF167" s="1">
        <v>132</v>
      </c>
      <c r="AG167" s="1">
        <v>102</v>
      </c>
      <c r="AH167" s="1">
        <v>0</v>
      </c>
      <c r="AI167" s="1">
        <v>0</v>
      </c>
      <c r="AJ167" s="10">
        <f t="shared" si="52"/>
        <v>473260</v>
      </c>
      <c r="AL167" s="1">
        <v>274726</v>
      </c>
      <c r="AM167" s="1">
        <v>29109</v>
      </c>
      <c r="AN167" s="1">
        <v>3166</v>
      </c>
      <c r="AO167" s="1">
        <v>307</v>
      </c>
      <c r="AP167" s="1">
        <v>57</v>
      </c>
      <c r="AQ167" s="1">
        <v>0</v>
      </c>
      <c r="AR167" s="1">
        <v>0</v>
      </c>
      <c r="AS167" s="10">
        <f t="shared" si="53"/>
        <v>307365</v>
      </c>
      <c r="AU167" s="1">
        <f t="shared" si="70"/>
        <v>1755306</v>
      </c>
      <c r="AV167" s="1">
        <f t="shared" si="70"/>
        <v>191006</v>
      </c>
      <c r="AW167" s="1">
        <f t="shared" si="58"/>
        <v>13452</v>
      </c>
      <c r="AX167" s="1">
        <f t="shared" si="59"/>
        <v>1481</v>
      </c>
      <c r="AY167" s="1">
        <f t="shared" si="60"/>
        <v>339</v>
      </c>
      <c r="AZ167" s="1">
        <f t="shared" si="61"/>
        <v>0</v>
      </c>
      <c r="BA167" s="1">
        <f t="shared" si="62"/>
        <v>40</v>
      </c>
      <c r="BB167" s="10">
        <f t="shared" si="63"/>
        <v>1961624</v>
      </c>
      <c r="BC167" s="1">
        <f t="shared" si="64"/>
        <v>1961584</v>
      </c>
      <c r="BD167" s="1">
        <f t="shared" si="67"/>
        <v>85733</v>
      </c>
      <c r="BE167" s="86">
        <f t="shared" si="68"/>
        <v>28581</v>
      </c>
      <c r="BF167" s="1">
        <f t="shared" si="69"/>
        <v>-4466</v>
      </c>
      <c r="BH167" s="44" t="s">
        <v>227</v>
      </c>
      <c r="BI167" s="1">
        <f t="shared" si="71"/>
        <v>80486.5</v>
      </c>
      <c r="BJ167">
        <v>65000</v>
      </c>
    </row>
    <row r="168" spans="1:62" x14ac:dyDescent="0.25">
      <c r="A168" s="8">
        <v>28611</v>
      </c>
      <c r="B168" s="1">
        <v>270331</v>
      </c>
      <c r="C168" s="1">
        <v>30768</v>
      </c>
      <c r="D168" s="1">
        <v>2614</v>
      </c>
      <c r="E168" s="1">
        <v>292</v>
      </c>
      <c r="F168" s="1">
        <v>56</v>
      </c>
      <c r="G168" s="1">
        <v>0</v>
      </c>
      <c r="H168" s="1">
        <v>41</v>
      </c>
      <c r="I168" s="10">
        <f t="shared" si="57"/>
        <v>304102</v>
      </c>
      <c r="K168" s="1">
        <v>233880</v>
      </c>
      <c r="L168" s="1">
        <v>30805</v>
      </c>
      <c r="M168" s="1">
        <v>2239</v>
      </c>
      <c r="N168" s="1">
        <v>396</v>
      </c>
      <c r="O168" s="1">
        <v>84</v>
      </c>
      <c r="P168" s="1">
        <v>0</v>
      </c>
      <c r="Q168" s="1">
        <v>0</v>
      </c>
      <c r="R168" s="10">
        <f t="shared" si="50"/>
        <v>267404</v>
      </c>
      <c r="T168" s="1">
        <v>542221</v>
      </c>
      <c r="U168" s="1">
        <v>58487</v>
      </c>
      <c r="V168" s="1">
        <v>3312</v>
      </c>
      <c r="W168" s="1">
        <v>359</v>
      </c>
      <c r="X168" s="1">
        <v>41</v>
      </c>
      <c r="Y168" s="1">
        <v>0</v>
      </c>
      <c r="Z168" s="1">
        <v>0</v>
      </c>
      <c r="AA168" s="10">
        <f t="shared" si="51"/>
        <v>604420</v>
      </c>
      <c r="AC168" s="1">
        <v>426293</v>
      </c>
      <c r="AD168" s="1">
        <v>42257</v>
      </c>
      <c r="AE168" s="1">
        <v>2275</v>
      </c>
      <c r="AF168" s="1">
        <v>132</v>
      </c>
      <c r="AG168" s="1">
        <v>104</v>
      </c>
      <c r="AH168" s="1">
        <v>0</v>
      </c>
      <c r="AI168" s="1">
        <v>0</v>
      </c>
      <c r="AJ168" s="10">
        <f t="shared" si="52"/>
        <v>471061</v>
      </c>
      <c r="AL168" s="1">
        <v>265340</v>
      </c>
      <c r="AM168" s="1">
        <v>29242</v>
      </c>
      <c r="AN168" s="1">
        <v>3134</v>
      </c>
      <c r="AO168" s="1">
        <v>307</v>
      </c>
      <c r="AP168" s="1">
        <v>57</v>
      </c>
      <c r="AQ168" s="1">
        <v>0</v>
      </c>
      <c r="AR168" s="1">
        <v>0</v>
      </c>
      <c r="AS168" s="10">
        <f t="shared" si="53"/>
        <v>298080</v>
      </c>
      <c r="AU168" s="1">
        <f t="shared" ref="AU168:AV177" si="72">B168+K168+T168+AC168+AL168</f>
        <v>1738065</v>
      </c>
      <c r="AV168" s="1">
        <f t="shared" si="72"/>
        <v>191559</v>
      </c>
      <c r="AW168" s="1">
        <f t="shared" si="58"/>
        <v>13574</v>
      </c>
      <c r="AX168" s="1">
        <f t="shared" si="59"/>
        <v>1486</v>
      </c>
      <c r="AY168" s="1">
        <f t="shared" si="60"/>
        <v>342</v>
      </c>
      <c r="AZ168" s="1">
        <f t="shared" si="61"/>
        <v>0</v>
      </c>
      <c r="BA168" s="1">
        <f t="shared" si="62"/>
        <v>41</v>
      </c>
      <c r="BB168" s="10">
        <f t="shared" si="63"/>
        <v>1945067</v>
      </c>
      <c r="BC168" s="1">
        <f t="shared" si="64"/>
        <v>1945026</v>
      </c>
      <c r="BD168" s="1">
        <f t="shared" si="67"/>
        <v>86086</v>
      </c>
      <c r="BE168" s="86">
        <f t="shared" si="68"/>
        <v>28611</v>
      </c>
      <c r="BF168" s="1">
        <f t="shared" si="69"/>
        <v>-16557</v>
      </c>
      <c r="BH168" s="44" t="s">
        <v>228</v>
      </c>
      <c r="BI168" s="1">
        <f t="shared" si="71"/>
        <v>81434.666666666672</v>
      </c>
      <c r="BJ168">
        <v>65000</v>
      </c>
    </row>
    <row r="169" spans="1:62" x14ac:dyDescent="0.25">
      <c r="A169" s="8">
        <v>28642</v>
      </c>
      <c r="B169" s="1">
        <v>269633</v>
      </c>
      <c r="C169" s="1">
        <v>30891</v>
      </c>
      <c r="D169" s="1">
        <v>2659</v>
      </c>
      <c r="E169" s="1">
        <v>292</v>
      </c>
      <c r="F169" s="1">
        <v>57</v>
      </c>
      <c r="G169" s="1">
        <v>0</v>
      </c>
      <c r="H169" s="1">
        <v>42</v>
      </c>
      <c r="I169" s="10">
        <f t="shared" si="57"/>
        <v>303574</v>
      </c>
      <c r="K169" s="1">
        <v>233950</v>
      </c>
      <c r="L169" s="1">
        <v>30962</v>
      </c>
      <c r="M169" s="1">
        <v>2251</v>
      </c>
      <c r="N169" s="1">
        <v>394</v>
      </c>
      <c r="O169" s="1">
        <v>84</v>
      </c>
      <c r="P169" s="1">
        <v>0</v>
      </c>
      <c r="Q169" s="1">
        <v>0</v>
      </c>
      <c r="R169" s="10">
        <f t="shared" si="50"/>
        <v>267641</v>
      </c>
      <c r="T169" s="1">
        <v>541824</v>
      </c>
      <c r="U169" s="1">
        <v>58743</v>
      </c>
      <c r="V169" s="1">
        <v>3389</v>
      </c>
      <c r="W169" s="1">
        <v>358</v>
      </c>
      <c r="X169" s="1">
        <v>41</v>
      </c>
      <c r="Y169" s="1">
        <v>0</v>
      </c>
      <c r="Z169" s="1">
        <v>0</v>
      </c>
      <c r="AA169" s="10">
        <f t="shared" si="51"/>
        <v>604355</v>
      </c>
      <c r="AC169" s="1">
        <v>425765</v>
      </c>
      <c r="AD169" s="1">
        <v>42433</v>
      </c>
      <c r="AE169" s="1">
        <v>2286</v>
      </c>
      <c r="AF169" s="1">
        <v>132</v>
      </c>
      <c r="AG169" s="1">
        <v>104</v>
      </c>
      <c r="AH169" s="1">
        <v>0</v>
      </c>
      <c r="AI169" s="1">
        <v>0</v>
      </c>
      <c r="AJ169" s="10">
        <f t="shared" si="52"/>
        <v>470720</v>
      </c>
      <c r="AL169" s="1">
        <v>261833</v>
      </c>
      <c r="AM169" s="1">
        <v>29330</v>
      </c>
      <c r="AN169" s="1">
        <v>3157</v>
      </c>
      <c r="AO169" s="1">
        <v>307</v>
      </c>
      <c r="AP169" s="1">
        <v>57</v>
      </c>
      <c r="AQ169" s="1">
        <v>0</v>
      </c>
      <c r="AR169" s="1">
        <v>0</v>
      </c>
      <c r="AS169" s="10">
        <f t="shared" si="53"/>
        <v>294684</v>
      </c>
      <c r="AU169" s="1">
        <f t="shared" si="72"/>
        <v>1733005</v>
      </c>
      <c r="AV169" s="1">
        <f t="shared" si="72"/>
        <v>192359</v>
      </c>
      <c r="AW169" s="1">
        <f t="shared" si="58"/>
        <v>13742</v>
      </c>
      <c r="AX169" s="1">
        <f t="shared" si="59"/>
        <v>1483</v>
      </c>
      <c r="AY169" s="1">
        <f t="shared" si="60"/>
        <v>343</v>
      </c>
      <c r="AZ169" s="1">
        <f t="shared" si="61"/>
        <v>0</v>
      </c>
      <c r="BA169" s="1">
        <f t="shared" si="62"/>
        <v>42</v>
      </c>
      <c r="BB169" s="10">
        <f t="shared" si="63"/>
        <v>1940974</v>
      </c>
      <c r="BC169" s="1">
        <f t="shared" si="64"/>
        <v>1940932</v>
      </c>
      <c r="BD169" s="1">
        <f t="shared" si="67"/>
        <v>90174</v>
      </c>
      <c r="BE169" s="86">
        <f t="shared" si="68"/>
        <v>28642</v>
      </c>
      <c r="BF169" s="1">
        <f t="shared" si="69"/>
        <v>-4093</v>
      </c>
      <c r="BH169" s="44" t="s">
        <v>229</v>
      </c>
      <c r="BI169" s="1">
        <f t="shared" si="71"/>
        <v>82629.333333333328</v>
      </c>
      <c r="BJ169">
        <v>65000</v>
      </c>
    </row>
    <row r="170" spans="1:62" x14ac:dyDescent="0.25">
      <c r="A170" s="8">
        <v>28672</v>
      </c>
      <c r="B170" s="1">
        <v>270793</v>
      </c>
      <c r="C170" s="1">
        <v>31033</v>
      </c>
      <c r="D170" s="1">
        <v>2648</v>
      </c>
      <c r="E170" s="1">
        <v>297</v>
      </c>
      <c r="F170" s="1">
        <v>57</v>
      </c>
      <c r="G170" s="1">
        <v>0</v>
      </c>
      <c r="H170" s="1">
        <v>43</v>
      </c>
      <c r="I170" s="10">
        <f t="shared" si="57"/>
        <v>304871</v>
      </c>
      <c r="K170" s="1">
        <v>234845</v>
      </c>
      <c r="L170" s="1">
        <v>31019</v>
      </c>
      <c r="M170" s="1">
        <v>2288</v>
      </c>
      <c r="N170" s="1">
        <v>393</v>
      </c>
      <c r="O170" s="1">
        <v>85</v>
      </c>
      <c r="P170" s="1">
        <v>0</v>
      </c>
      <c r="Q170" s="1">
        <v>0</v>
      </c>
      <c r="R170" s="10">
        <f t="shared" ref="R170:R233" si="73">SUM(K170:Q170)</f>
        <v>268630</v>
      </c>
      <c r="T170" s="1">
        <v>542139</v>
      </c>
      <c r="U170" s="1">
        <v>58853</v>
      </c>
      <c r="V170" s="1">
        <v>3366</v>
      </c>
      <c r="W170" s="1">
        <v>359</v>
      </c>
      <c r="X170" s="1">
        <v>41</v>
      </c>
      <c r="Y170" s="1">
        <v>0</v>
      </c>
      <c r="Z170" s="1">
        <v>0</v>
      </c>
      <c r="AA170" s="10">
        <f t="shared" ref="AA170:AA233" si="74">SUM(T170:Z170)</f>
        <v>604758</v>
      </c>
      <c r="AC170" s="1">
        <v>426610</v>
      </c>
      <c r="AD170" s="1">
        <v>42558</v>
      </c>
      <c r="AE170" s="1">
        <v>2284</v>
      </c>
      <c r="AF170" s="1">
        <v>132</v>
      </c>
      <c r="AG170" s="1">
        <v>103</v>
      </c>
      <c r="AH170" s="1">
        <v>0</v>
      </c>
      <c r="AI170" s="1">
        <v>0</v>
      </c>
      <c r="AJ170" s="10">
        <f t="shared" ref="AJ170:AJ233" si="75">SUM(AC170:AI170)</f>
        <v>471687</v>
      </c>
      <c r="AL170" s="1">
        <v>261727</v>
      </c>
      <c r="AM170" s="1">
        <v>29432</v>
      </c>
      <c r="AN170" s="1">
        <v>3269</v>
      </c>
      <c r="AO170" s="1">
        <v>308</v>
      </c>
      <c r="AP170" s="1">
        <v>58</v>
      </c>
      <c r="AQ170" s="1">
        <v>0</v>
      </c>
      <c r="AR170" s="1">
        <v>0</v>
      </c>
      <c r="AS170" s="10">
        <f t="shared" ref="AS170:AS233" si="76">SUM(AL170:AR170)</f>
        <v>294794</v>
      </c>
      <c r="AU170" s="1">
        <f t="shared" si="72"/>
        <v>1736114</v>
      </c>
      <c r="AV170" s="1">
        <f t="shared" si="72"/>
        <v>192895</v>
      </c>
      <c r="AW170" s="1">
        <f t="shared" si="58"/>
        <v>13855</v>
      </c>
      <c r="AX170" s="1">
        <f t="shared" si="59"/>
        <v>1489</v>
      </c>
      <c r="AY170" s="1">
        <f t="shared" si="60"/>
        <v>344</v>
      </c>
      <c r="AZ170" s="1">
        <f t="shared" si="61"/>
        <v>0</v>
      </c>
      <c r="BA170" s="1">
        <f t="shared" si="62"/>
        <v>43</v>
      </c>
      <c r="BB170" s="10">
        <f t="shared" si="63"/>
        <v>1944740</v>
      </c>
      <c r="BC170" s="1">
        <f t="shared" si="64"/>
        <v>1944697</v>
      </c>
      <c r="BD170" s="1">
        <f t="shared" si="67"/>
        <v>93289</v>
      </c>
      <c r="BE170" s="86">
        <f t="shared" si="68"/>
        <v>28672</v>
      </c>
      <c r="BF170" s="1">
        <f t="shared" si="69"/>
        <v>3766</v>
      </c>
      <c r="BH170" s="44" t="s">
        <v>230</v>
      </c>
      <c r="BI170" s="1">
        <f t="shared" si="71"/>
        <v>83909.583333333328</v>
      </c>
      <c r="BJ170">
        <v>65000</v>
      </c>
    </row>
    <row r="171" spans="1:62" x14ac:dyDescent="0.25">
      <c r="A171" s="8">
        <v>28703</v>
      </c>
      <c r="B171" s="1">
        <v>279035</v>
      </c>
      <c r="C171" s="1">
        <v>32381</v>
      </c>
      <c r="D171" s="1">
        <v>2728</v>
      </c>
      <c r="E171" s="1">
        <v>299</v>
      </c>
      <c r="F171" s="1">
        <v>58</v>
      </c>
      <c r="G171" s="1">
        <v>0</v>
      </c>
      <c r="H171" s="1">
        <v>43</v>
      </c>
      <c r="I171" s="10">
        <f t="shared" si="57"/>
        <v>314544</v>
      </c>
      <c r="K171" s="1">
        <v>235737</v>
      </c>
      <c r="L171" s="1">
        <v>31085</v>
      </c>
      <c r="M171" s="1">
        <v>2321</v>
      </c>
      <c r="N171" s="1">
        <v>390</v>
      </c>
      <c r="O171" s="1">
        <v>85</v>
      </c>
      <c r="P171" s="1">
        <v>0</v>
      </c>
      <c r="Q171" s="1">
        <v>0</v>
      </c>
      <c r="R171" s="10">
        <f t="shared" si="73"/>
        <v>269618</v>
      </c>
      <c r="T171" s="1">
        <v>543539</v>
      </c>
      <c r="U171" s="1">
        <v>59358</v>
      </c>
      <c r="V171" s="1">
        <v>3377</v>
      </c>
      <c r="W171" s="1">
        <v>360</v>
      </c>
      <c r="X171" s="1">
        <v>41</v>
      </c>
      <c r="Y171" s="1">
        <v>0</v>
      </c>
      <c r="Z171" s="1">
        <v>0</v>
      </c>
      <c r="AA171" s="10">
        <f t="shared" si="74"/>
        <v>606675</v>
      </c>
      <c r="AC171" s="1">
        <v>428191</v>
      </c>
      <c r="AD171" s="1">
        <v>42646</v>
      </c>
      <c r="AE171" s="1">
        <v>2294</v>
      </c>
      <c r="AF171" s="1">
        <v>132</v>
      </c>
      <c r="AG171" s="1">
        <v>104</v>
      </c>
      <c r="AH171" s="1">
        <v>0</v>
      </c>
      <c r="AI171" s="1">
        <v>0</v>
      </c>
      <c r="AJ171" s="10">
        <f t="shared" si="75"/>
        <v>473367</v>
      </c>
      <c r="AL171" s="1">
        <v>262853</v>
      </c>
      <c r="AM171" s="1">
        <v>29558</v>
      </c>
      <c r="AN171" s="1">
        <v>3365</v>
      </c>
      <c r="AO171" s="1">
        <v>307</v>
      </c>
      <c r="AP171" s="1">
        <v>57</v>
      </c>
      <c r="AQ171" s="1">
        <v>0</v>
      </c>
      <c r="AR171" s="1">
        <v>0</v>
      </c>
      <c r="AS171" s="10">
        <f t="shared" si="76"/>
        <v>296140</v>
      </c>
      <c r="AU171" s="1">
        <f t="shared" si="72"/>
        <v>1749355</v>
      </c>
      <c r="AV171" s="1">
        <f t="shared" si="72"/>
        <v>195028</v>
      </c>
      <c r="AW171" s="1">
        <f t="shared" si="58"/>
        <v>14085</v>
      </c>
      <c r="AX171" s="1">
        <f t="shared" si="59"/>
        <v>1488</v>
      </c>
      <c r="AY171" s="1">
        <f t="shared" si="60"/>
        <v>345</v>
      </c>
      <c r="AZ171" s="1">
        <f t="shared" si="61"/>
        <v>0</v>
      </c>
      <c r="BA171" s="1">
        <f t="shared" si="62"/>
        <v>43</v>
      </c>
      <c r="BB171" s="10">
        <f t="shared" si="63"/>
        <v>1960344</v>
      </c>
      <c r="BC171" s="1">
        <f t="shared" si="64"/>
        <v>1960301</v>
      </c>
      <c r="BD171" s="1">
        <f t="shared" si="67"/>
        <v>102944</v>
      </c>
      <c r="BE171" s="86">
        <f t="shared" si="68"/>
        <v>28703</v>
      </c>
      <c r="BF171" s="1">
        <f t="shared" si="69"/>
        <v>15604</v>
      </c>
      <c r="BH171" s="44" t="s">
        <v>231</v>
      </c>
      <c r="BI171" s="1">
        <f t="shared" si="71"/>
        <v>85782.75</v>
      </c>
      <c r="BJ171">
        <v>65000</v>
      </c>
    </row>
    <row r="172" spans="1:62" x14ac:dyDescent="0.25">
      <c r="A172" s="8">
        <v>28734</v>
      </c>
      <c r="B172" s="1">
        <v>274709</v>
      </c>
      <c r="C172" s="1">
        <v>31297</v>
      </c>
      <c r="D172" s="1">
        <v>2735</v>
      </c>
      <c r="E172" s="1">
        <v>304</v>
      </c>
      <c r="F172" s="1">
        <v>56</v>
      </c>
      <c r="G172" s="1">
        <v>0</v>
      </c>
      <c r="H172" s="1">
        <v>43</v>
      </c>
      <c r="I172" s="10">
        <f t="shared" si="57"/>
        <v>309144</v>
      </c>
      <c r="K172" s="1">
        <v>237105</v>
      </c>
      <c r="L172" s="1">
        <v>31208</v>
      </c>
      <c r="M172" s="1">
        <v>2341</v>
      </c>
      <c r="N172" s="1">
        <v>391</v>
      </c>
      <c r="O172" s="1">
        <v>85</v>
      </c>
      <c r="P172" s="1">
        <v>0</v>
      </c>
      <c r="Q172" s="1">
        <v>0</v>
      </c>
      <c r="R172" s="10">
        <f t="shared" si="73"/>
        <v>271130</v>
      </c>
      <c r="T172" s="1">
        <v>545903</v>
      </c>
      <c r="U172" s="1">
        <v>59476</v>
      </c>
      <c r="V172" s="1">
        <v>3331</v>
      </c>
      <c r="W172" s="1">
        <v>361</v>
      </c>
      <c r="X172" s="1">
        <v>41</v>
      </c>
      <c r="Y172" s="1">
        <v>0</v>
      </c>
      <c r="Z172" s="1">
        <v>0</v>
      </c>
      <c r="AA172" s="10">
        <f t="shared" si="74"/>
        <v>609112</v>
      </c>
      <c r="AC172" s="1">
        <v>430164</v>
      </c>
      <c r="AD172" s="1">
        <v>42777</v>
      </c>
      <c r="AE172" s="1">
        <v>2342</v>
      </c>
      <c r="AF172" s="1">
        <v>133</v>
      </c>
      <c r="AG172" s="1">
        <v>104</v>
      </c>
      <c r="AH172" s="1">
        <v>0</v>
      </c>
      <c r="AI172" s="1">
        <v>0</v>
      </c>
      <c r="AJ172" s="10">
        <f t="shared" si="75"/>
        <v>475520</v>
      </c>
      <c r="AL172" s="1">
        <v>265459</v>
      </c>
      <c r="AM172" s="1">
        <v>29694</v>
      </c>
      <c r="AN172" s="1">
        <v>3404</v>
      </c>
      <c r="AO172" s="1">
        <v>307</v>
      </c>
      <c r="AP172" s="1">
        <v>57</v>
      </c>
      <c r="AQ172" s="1">
        <v>0</v>
      </c>
      <c r="AR172" s="1">
        <v>0</v>
      </c>
      <c r="AS172" s="10">
        <f t="shared" si="76"/>
        <v>298921</v>
      </c>
      <c r="AU172" s="1">
        <f t="shared" si="72"/>
        <v>1753340</v>
      </c>
      <c r="AV172" s="1">
        <f t="shared" si="72"/>
        <v>194452</v>
      </c>
      <c r="AW172" s="1">
        <f t="shared" si="58"/>
        <v>14153</v>
      </c>
      <c r="AX172" s="1">
        <f t="shared" si="59"/>
        <v>1496</v>
      </c>
      <c r="AY172" s="1">
        <f t="shared" si="60"/>
        <v>343</v>
      </c>
      <c r="AZ172" s="1">
        <f t="shared" si="61"/>
        <v>0</v>
      </c>
      <c r="BA172" s="1">
        <f t="shared" si="62"/>
        <v>43</v>
      </c>
      <c r="BB172" s="10">
        <f t="shared" si="63"/>
        <v>1963827</v>
      </c>
      <c r="BC172" s="1">
        <f t="shared" si="64"/>
        <v>1963784</v>
      </c>
      <c r="BD172" s="1">
        <f t="shared" si="67"/>
        <v>98794</v>
      </c>
      <c r="BE172" s="86">
        <f t="shared" si="68"/>
        <v>28734</v>
      </c>
      <c r="BF172" s="1">
        <f t="shared" si="69"/>
        <v>3483</v>
      </c>
      <c r="BH172" s="44" t="s">
        <v>232</v>
      </c>
      <c r="BI172" s="1">
        <f t="shared" si="71"/>
        <v>87337.833333333328</v>
      </c>
      <c r="BJ172">
        <v>65000</v>
      </c>
    </row>
    <row r="173" spans="1:62" x14ac:dyDescent="0.25">
      <c r="A173" s="8">
        <v>28764</v>
      </c>
      <c r="B173" s="1">
        <v>277839</v>
      </c>
      <c r="C173" s="1">
        <v>31510</v>
      </c>
      <c r="D173" s="1">
        <v>2804</v>
      </c>
      <c r="E173" s="1">
        <v>306</v>
      </c>
      <c r="F173" s="1">
        <v>56</v>
      </c>
      <c r="G173" s="1">
        <v>0</v>
      </c>
      <c r="H173" s="1">
        <v>43</v>
      </c>
      <c r="I173" s="10">
        <f t="shared" si="57"/>
        <v>312558</v>
      </c>
      <c r="K173" s="1">
        <v>238895</v>
      </c>
      <c r="L173" s="1">
        <v>31285</v>
      </c>
      <c r="M173" s="1">
        <v>2378</v>
      </c>
      <c r="N173" s="1">
        <v>394</v>
      </c>
      <c r="O173" s="1">
        <v>84</v>
      </c>
      <c r="P173" s="1">
        <v>0</v>
      </c>
      <c r="Q173" s="1">
        <v>0</v>
      </c>
      <c r="R173" s="10">
        <f t="shared" si="73"/>
        <v>273036</v>
      </c>
      <c r="T173" s="1">
        <v>548414</v>
      </c>
      <c r="U173" s="1">
        <v>59578</v>
      </c>
      <c r="V173" s="1">
        <v>3338</v>
      </c>
      <c r="W173" s="1">
        <v>365</v>
      </c>
      <c r="X173" s="1">
        <v>36</v>
      </c>
      <c r="Y173" s="1">
        <v>0</v>
      </c>
      <c r="Z173" s="1">
        <v>0</v>
      </c>
      <c r="AA173" s="10">
        <f t="shared" si="74"/>
        <v>611731</v>
      </c>
      <c r="AC173" s="1">
        <v>433789</v>
      </c>
      <c r="AD173" s="1">
        <v>43005</v>
      </c>
      <c r="AE173" s="1">
        <v>2400</v>
      </c>
      <c r="AF173" s="1">
        <v>133</v>
      </c>
      <c r="AG173" s="1">
        <v>104</v>
      </c>
      <c r="AH173" s="1">
        <v>0</v>
      </c>
      <c r="AI173" s="1">
        <v>0</v>
      </c>
      <c r="AJ173" s="10">
        <f t="shared" si="75"/>
        <v>479431</v>
      </c>
      <c r="AL173" s="1">
        <v>270894</v>
      </c>
      <c r="AM173" s="1">
        <v>29873</v>
      </c>
      <c r="AN173" s="1">
        <v>3446</v>
      </c>
      <c r="AO173" s="1">
        <v>308</v>
      </c>
      <c r="AP173" s="1">
        <v>57</v>
      </c>
      <c r="AQ173" s="1">
        <v>0</v>
      </c>
      <c r="AR173" s="1">
        <v>0</v>
      </c>
      <c r="AS173" s="10">
        <f t="shared" si="76"/>
        <v>304578</v>
      </c>
      <c r="AU173" s="1">
        <f t="shared" si="72"/>
        <v>1769831</v>
      </c>
      <c r="AV173" s="1">
        <f t="shared" si="72"/>
        <v>195251</v>
      </c>
      <c r="AW173" s="1">
        <f t="shared" si="58"/>
        <v>14366</v>
      </c>
      <c r="AX173" s="1">
        <f t="shared" si="59"/>
        <v>1506</v>
      </c>
      <c r="AY173" s="1">
        <f t="shared" si="60"/>
        <v>337</v>
      </c>
      <c r="AZ173" s="1">
        <f t="shared" si="61"/>
        <v>0</v>
      </c>
      <c r="BA173" s="1">
        <f t="shared" si="62"/>
        <v>43</v>
      </c>
      <c r="BB173" s="10">
        <f t="shared" si="63"/>
        <v>1981334</v>
      </c>
      <c r="BC173" s="1">
        <f t="shared" si="64"/>
        <v>1981291</v>
      </c>
      <c r="BD173" s="1">
        <f t="shared" si="67"/>
        <v>102272</v>
      </c>
      <c r="BE173" s="86">
        <f t="shared" si="68"/>
        <v>28764</v>
      </c>
      <c r="BF173" s="1">
        <f t="shared" si="69"/>
        <v>17507</v>
      </c>
      <c r="BH173" s="44" t="s">
        <v>233</v>
      </c>
      <c r="BI173" s="1">
        <f t="shared" si="71"/>
        <v>89007.583333333328</v>
      </c>
      <c r="BJ173">
        <v>65000</v>
      </c>
    </row>
    <row r="174" spans="1:62" x14ac:dyDescent="0.25">
      <c r="A174" s="8">
        <v>28795</v>
      </c>
      <c r="B174" s="1">
        <v>282830</v>
      </c>
      <c r="C174" s="1">
        <v>31783</v>
      </c>
      <c r="D174" s="1">
        <v>2870</v>
      </c>
      <c r="E174" s="1">
        <v>306</v>
      </c>
      <c r="F174" s="1">
        <v>56</v>
      </c>
      <c r="G174" s="1">
        <v>0</v>
      </c>
      <c r="H174" s="1">
        <v>46</v>
      </c>
      <c r="I174" s="10">
        <f t="shared" si="57"/>
        <v>317891</v>
      </c>
      <c r="K174" s="1">
        <v>241460</v>
      </c>
      <c r="L174" s="1">
        <v>31426</v>
      </c>
      <c r="M174" s="1">
        <v>2364</v>
      </c>
      <c r="N174" s="1">
        <v>395</v>
      </c>
      <c r="O174" s="1">
        <v>84</v>
      </c>
      <c r="P174" s="1">
        <v>0</v>
      </c>
      <c r="Q174" s="1">
        <v>0</v>
      </c>
      <c r="R174" s="10">
        <f t="shared" si="73"/>
        <v>275729</v>
      </c>
      <c r="T174" s="1">
        <v>551703</v>
      </c>
      <c r="U174" s="1">
        <v>59868</v>
      </c>
      <c r="V174" s="1">
        <v>3390</v>
      </c>
      <c r="W174" s="1">
        <v>364</v>
      </c>
      <c r="X174" s="1">
        <v>36</v>
      </c>
      <c r="Y174" s="1">
        <v>0</v>
      </c>
      <c r="Z174" s="1">
        <v>0</v>
      </c>
      <c r="AA174" s="10">
        <f t="shared" si="74"/>
        <v>615361</v>
      </c>
      <c r="AC174" s="1">
        <v>438277</v>
      </c>
      <c r="AD174" s="1">
        <v>43244</v>
      </c>
      <c r="AE174" s="1">
        <v>2401</v>
      </c>
      <c r="AF174" s="1">
        <v>133</v>
      </c>
      <c r="AG174" s="1">
        <v>104</v>
      </c>
      <c r="AH174" s="1">
        <v>0</v>
      </c>
      <c r="AI174" s="1">
        <v>0</v>
      </c>
      <c r="AJ174" s="10">
        <f t="shared" si="75"/>
        <v>484159</v>
      </c>
      <c r="AL174" s="1">
        <v>280886</v>
      </c>
      <c r="AM174" s="1">
        <v>30157</v>
      </c>
      <c r="AN174" s="1">
        <v>3520</v>
      </c>
      <c r="AO174" s="1">
        <v>308</v>
      </c>
      <c r="AP174" s="1">
        <v>57</v>
      </c>
      <c r="AQ174" s="1">
        <v>0</v>
      </c>
      <c r="AR174" s="1">
        <v>0</v>
      </c>
      <c r="AS174" s="10">
        <f t="shared" si="76"/>
        <v>314928</v>
      </c>
      <c r="AU174" s="1">
        <f t="shared" si="72"/>
        <v>1795156</v>
      </c>
      <c r="AV174" s="1">
        <f t="shared" si="72"/>
        <v>196478</v>
      </c>
      <c r="AW174" s="1">
        <f t="shared" si="58"/>
        <v>14545</v>
      </c>
      <c r="AX174" s="1">
        <f t="shared" si="59"/>
        <v>1506</v>
      </c>
      <c r="AY174" s="1">
        <f t="shared" si="60"/>
        <v>337</v>
      </c>
      <c r="AZ174" s="1">
        <f t="shared" si="61"/>
        <v>0</v>
      </c>
      <c r="BA174" s="1">
        <f t="shared" si="62"/>
        <v>46</v>
      </c>
      <c r="BB174" s="10">
        <f t="shared" si="63"/>
        <v>2008068</v>
      </c>
      <c r="BC174" s="1">
        <f t="shared" si="64"/>
        <v>2008022</v>
      </c>
      <c r="BD174" s="1">
        <f t="shared" si="67"/>
        <v>103684</v>
      </c>
      <c r="BE174" s="86">
        <f t="shared" si="68"/>
        <v>28795</v>
      </c>
      <c r="BF174" s="1">
        <f t="shared" si="69"/>
        <v>26734</v>
      </c>
      <c r="BH174" s="44" t="s">
        <v>234</v>
      </c>
      <c r="BI174" s="1">
        <f t="shared" si="71"/>
        <v>90114.083333333328</v>
      </c>
      <c r="BJ174">
        <v>65000</v>
      </c>
    </row>
    <row r="175" spans="1:62" x14ac:dyDescent="0.25">
      <c r="A175" s="8">
        <v>28825</v>
      </c>
      <c r="B175" s="1">
        <v>287541</v>
      </c>
      <c r="C175" s="1">
        <v>32031</v>
      </c>
      <c r="D175" s="1">
        <v>2927</v>
      </c>
      <c r="E175" s="1">
        <v>310</v>
      </c>
      <c r="F175" s="1">
        <v>56</v>
      </c>
      <c r="G175" s="1">
        <v>0</v>
      </c>
      <c r="H175" s="1">
        <v>43</v>
      </c>
      <c r="I175" s="10">
        <f t="shared" si="57"/>
        <v>322908</v>
      </c>
      <c r="K175" s="1">
        <v>243976</v>
      </c>
      <c r="L175" s="1">
        <v>31571</v>
      </c>
      <c r="M175" s="1">
        <v>2361</v>
      </c>
      <c r="N175" s="1">
        <v>395</v>
      </c>
      <c r="O175" s="1">
        <v>87</v>
      </c>
      <c r="P175" s="1">
        <v>0</v>
      </c>
      <c r="Q175" s="1">
        <v>0</v>
      </c>
      <c r="R175" s="10">
        <f t="shared" si="73"/>
        <v>278390</v>
      </c>
      <c r="T175" s="1">
        <v>555286</v>
      </c>
      <c r="U175" s="1">
        <v>60053</v>
      </c>
      <c r="V175" s="1">
        <v>3344</v>
      </c>
      <c r="W175" s="1">
        <v>364</v>
      </c>
      <c r="X175" s="1">
        <v>36</v>
      </c>
      <c r="Y175" s="1">
        <v>0</v>
      </c>
      <c r="Z175" s="1">
        <v>0</v>
      </c>
      <c r="AA175" s="10">
        <f t="shared" si="74"/>
        <v>619083</v>
      </c>
      <c r="AC175" s="1">
        <v>442977</v>
      </c>
      <c r="AD175" s="1">
        <v>43447</v>
      </c>
      <c r="AE175" s="1">
        <v>2407</v>
      </c>
      <c r="AF175" s="1">
        <v>134</v>
      </c>
      <c r="AG175" s="1">
        <v>105</v>
      </c>
      <c r="AH175" s="1">
        <v>0</v>
      </c>
      <c r="AI175" s="1">
        <v>0</v>
      </c>
      <c r="AJ175" s="10">
        <f t="shared" si="75"/>
        <v>489070</v>
      </c>
      <c r="AL175" s="1">
        <v>288688</v>
      </c>
      <c r="AM175" s="1">
        <v>30176</v>
      </c>
      <c r="AN175" s="1">
        <v>3621</v>
      </c>
      <c r="AO175" s="1">
        <v>304</v>
      </c>
      <c r="AP175" s="1">
        <v>58</v>
      </c>
      <c r="AQ175" s="1">
        <v>0</v>
      </c>
      <c r="AR175" s="1">
        <v>0</v>
      </c>
      <c r="AS175" s="10">
        <f t="shared" si="76"/>
        <v>322847</v>
      </c>
      <c r="AU175" s="1">
        <f t="shared" si="72"/>
        <v>1818468</v>
      </c>
      <c r="AV175" s="1">
        <f t="shared" si="72"/>
        <v>197278</v>
      </c>
      <c r="AW175" s="1">
        <f t="shared" si="58"/>
        <v>14660</v>
      </c>
      <c r="AX175" s="1">
        <f t="shared" si="59"/>
        <v>1507</v>
      </c>
      <c r="AY175" s="1">
        <f t="shared" si="60"/>
        <v>342</v>
      </c>
      <c r="AZ175" s="1">
        <f t="shared" si="61"/>
        <v>0</v>
      </c>
      <c r="BA175" s="1">
        <f t="shared" si="62"/>
        <v>43</v>
      </c>
      <c r="BB175" s="10">
        <f t="shared" si="63"/>
        <v>2032298</v>
      </c>
      <c r="BC175" s="1">
        <f t="shared" si="64"/>
        <v>2032255</v>
      </c>
      <c r="BD175" s="1">
        <f t="shared" si="67"/>
        <v>104630</v>
      </c>
      <c r="BE175" s="86">
        <f t="shared" si="68"/>
        <v>28825</v>
      </c>
      <c r="BF175" s="1">
        <f t="shared" si="69"/>
        <v>24230</v>
      </c>
      <c r="BH175" s="44" t="s">
        <v>235</v>
      </c>
      <c r="BI175" s="1">
        <f t="shared" si="71"/>
        <v>91531.166666666672</v>
      </c>
      <c r="BJ175">
        <v>65000</v>
      </c>
    </row>
    <row r="176" spans="1:62" x14ac:dyDescent="0.25">
      <c r="A176" s="8">
        <v>28856</v>
      </c>
      <c r="B176" s="1">
        <v>291352</v>
      </c>
      <c r="C176" s="1">
        <v>32182</v>
      </c>
      <c r="D176" s="1">
        <v>2933</v>
      </c>
      <c r="E176" s="1">
        <v>304</v>
      </c>
      <c r="F176" s="1">
        <v>56</v>
      </c>
      <c r="G176" s="1">
        <v>0</v>
      </c>
      <c r="H176" s="1">
        <v>42</v>
      </c>
      <c r="I176" s="10">
        <f t="shared" si="57"/>
        <v>326869</v>
      </c>
      <c r="K176" s="1">
        <v>245985</v>
      </c>
      <c r="L176" s="1">
        <v>31656</v>
      </c>
      <c r="M176" s="1">
        <v>2322</v>
      </c>
      <c r="N176" s="1">
        <v>397</v>
      </c>
      <c r="O176" s="1">
        <v>87</v>
      </c>
      <c r="P176" s="1">
        <v>0</v>
      </c>
      <c r="Q176" s="1">
        <v>0</v>
      </c>
      <c r="R176" s="10">
        <f t="shared" si="73"/>
        <v>280447</v>
      </c>
      <c r="T176" s="1">
        <v>558387</v>
      </c>
      <c r="U176" s="1">
        <v>60086</v>
      </c>
      <c r="V176" s="1">
        <v>3344</v>
      </c>
      <c r="W176" s="1">
        <v>366</v>
      </c>
      <c r="X176" s="1">
        <v>41</v>
      </c>
      <c r="Y176" s="1">
        <v>0</v>
      </c>
      <c r="Z176" s="1">
        <v>0</v>
      </c>
      <c r="AA176" s="10">
        <f t="shared" si="74"/>
        <v>622224</v>
      </c>
      <c r="AC176" s="1">
        <v>446944</v>
      </c>
      <c r="AD176" s="1">
        <v>43725</v>
      </c>
      <c r="AE176" s="1">
        <v>2477</v>
      </c>
      <c r="AF176" s="1">
        <v>137</v>
      </c>
      <c r="AG176" s="1">
        <v>105</v>
      </c>
      <c r="AH176" s="1">
        <v>0</v>
      </c>
      <c r="AI176" s="1">
        <v>0</v>
      </c>
      <c r="AJ176" s="10">
        <f t="shared" si="75"/>
        <v>493388</v>
      </c>
      <c r="AL176" s="1">
        <v>293830</v>
      </c>
      <c r="AM176" s="1">
        <v>30414</v>
      </c>
      <c r="AN176" s="1">
        <v>3666</v>
      </c>
      <c r="AO176" s="1">
        <v>306</v>
      </c>
      <c r="AP176" s="1">
        <v>58</v>
      </c>
      <c r="AQ176" s="1">
        <v>0</v>
      </c>
      <c r="AR176" s="1">
        <v>0</v>
      </c>
      <c r="AS176" s="10">
        <f t="shared" si="76"/>
        <v>328274</v>
      </c>
      <c r="AU176" s="1">
        <f t="shared" si="72"/>
        <v>1836498</v>
      </c>
      <c r="AV176" s="1">
        <f t="shared" si="72"/>
        <v>198063</v>
      </c>
      <c r="AW176" s="1">
        <f t="shared" si="58"/>
        <v>14742</v>
      </c>
      <c r="AX176" s="1">
        <f t="shared" si="59"/>
        <v>1510</v>
      </c>
      <c r="AY176" s="1">
        <f t="shared" si="60"/>
        <v>347</v>
      </c>
      <c r="AZ176" s="1">
        <f t="shared" si="61"/>
        <v>0</v>
      </c>
      <c r="BA176" s="1">
        <f t="shared" si="62"/>
        <v>42</v>
      </c>
      <c r="BB176" s="10">
        <f t="shared" si="63"/>
        <v>2051202</v>
      </c>
      <c r="BC176" s="1">
        <f t="shared" si="64"/>
        <v>2051160</v>
      </c>
      <c r="BD176" s="1">
        <f t="shared" si="67"/>
        <v>105806</v>
      </c>
      <c r="BE176" s="86">
        <f t="shared" si="68"/>
        <v>28856</v>
      </c>
      <c r="BF176" s="1">
        <f t="shared" si="69"/>
        <v>18904</v>
      </c>
      <c r="BH176" s="44" t="s">
        <v>248</v>
      </c>
      <c r="BI176" s="1">
        <f t="shared" si="71"/>
        <v>93458.416666666672</v>
      </c>
      <c r="BJ176">
        <v>65000</v>
      </c>
    </row>
    <row r="177" spans="1:62" x14ac:dyDescent="0.25">
      <c r="A177" s="8">
        <v>28887</v>
      </c>
      <c r="B177" s="1">
        <v>294286</v>
      </c>
      <c r="C177" s="1">
        <v>32367</v>
      </c>
      <c r="D177" s="1">
        <v>2869</v>
      </c>
      <c r="E177" s="1">
        <v>313</v>
      </c>
      <c r="F177" s="1">
        <v>56</v>
      </c>
      <c r="G177" s="1">
        <v>0</v>
      </c>
      <c r="H177" s="1">
        <v>43</v>
      </c>
      <c r="I177" s="10">
        <f t="shared" si="57"/>
        <v>329934</v>
      </c>
      <c r="K177" s="1">
        <v>247571</v>
      </c>
      <c r="L177" s="1">
        <v>31786</v>
      </c>
      <c r="M177" s="1">
        <v>2401</v>
      </c>
      <c r="N177" s="1">
        <v>400</v>
      </c>
      <c r="O177" s="1">
        <v>89</v>
      </c>
      <c r="P177" s="1">
        <v>0</v>
      </c>
      <c r="Q177" s="1">
        <v>0</v>
      </c>
      <c r="R177" s="10">
        <f t="shared" si="73"/>
        <v>282247</v>
      </c>
      <c r="T177" s="1">
        <v>560907</v>
      </c>
      <c r="U177" s="1">
        <v>60311</v>
      </c>
      <c r="V177" s="1">
        <v>3320</v>
      </c>
      <c r="W177" s="1">
        <v>367</v>
      </c>
      <c r="X177" s="1">
        <v>41</v>
      </c>
      <c r="Y177" s="1">
        <v>0</v>
      </c>
      <c r="Z177" s="1">
        <v>0</v>
      </c>
      <c r="AA177" s="10">
        <f t="shared" si="74"/>
        <v>624946</v>
      </c>
      <c r="AC177" s="1">
        <v>449660</v>
      </c>
      <c r="AD177" s="1">
        <v>44008</v>
      </c>
      <c r="AE177" s="1">
        <v>2473</v>
      </c>
      <c r="AF177" s="1">
        <v>135</v>
      </c>
      <c r="AG177" s="1">
        <v>105</v>
      </c>
      <c r="AH177" s="1">
        <v>0</v>
      </c>
      <c r="AI177" s="1">
        <v>0</v>
      </c>
      <c r="AJ177" s="10">
        <f t="shared" si="75"/>
        <v>496381</v>
      </c>
      <c r="AL177" s="1">
        <v>296760</v>
      </c>
      <c r="AM177" s="1">
        <v>30653</v>
      </c>
      <c r="AN177" s="1">
        <v>3664</v>
      </c>
      <c r="AO177" s="1">
        <v>307</v>
      </c>
      <c r="AP177" s="1">
        <v>58</v>
      </c>
      <c r="AQ177" s="1">
        <v>0</v>
      </c>
      <c r="AR177" s="1">
        <v>0</v>
      </c>
      <c r="AS177" s="10">
        <f t="shared" si="76"/>
        <v>331442</v>
      </c>
      <c r="AU177" s="1">
        <f t="shared" si="72"/>
        <v>1849184</v>
      </c>
      <c r="AV177" s="1">
        <f t="shared" si="72"/>
        <v>199125</v>
      </c>
      <c r="AW177" s="1">
        <f t="shared" si="58"/>
        <v>14727</v>
      </c>
      <c r="AX177" s="1">
        <f t="shared" si="59"/>
        <v>1522</v>
      </c>
      <c r="AY177" s="1">
        <f t="shared" si="60"/>
        <v>349</v>
      </c>
      <c r="AZ177" s="1">
        <f t="shared" si="61"/>
        <v>0</v>
      </c>
      <c r="BA177" s="1">
        <f t="shared" si="62"/>
        <v>43</v>
      </c>
      <c r="BB177" s="10">
        <f t="shared" si="63"/>
        <v>2064950</v>
      </c>
      <c r="BC177" s="1">
        <f t="shared" si="64"/>
        <v>2064907</v>
      </c>
      <c r="BD177" s="1">
        <f t="shared" si="67"/>
        <v>106484</v>
      </c>
      <c r="BE177" s="86">
        <f t="shared" si="68"/>
        <v>28887</v>
      </c>
      <c r="BF177" s="1">
        <f t="shared" si="69"/>
        <v>13748</v>
      </c>
      <c r="BH177" s="44" t="s">
        <v>237</v>
      </c>
      <c r="BI177" s="1">
        <f t="shared" si="71"/>
        <v>96283.25</v>
      </c>
      <c r="BJ177">
        <v>65000</v>
      </c>
    </row>
    <row r="178" spans="1:62" x14ac:dyDescent="0.25">
      <c r="A178" s="8">
        <v>28915</v>
      </c>
      <c r="B178" s="1">
        <v>296509</v>
      </c>
      <c r="C178" s="1">
        <v>32580</v>
      </c>
      <c r="D178" s="1">
        <v>2894</v>
      </c>
      <c r="E178" s="1">
        <v>319</v>
      </c>
      <c r="F178" s="1">
        <v>56</v>
      </c>
      <c r="G178" s="1">
        <v>0</v>
      </c>
      <c r="H178" s="1">
        <v>43</v>
      </c>
      <c r="I178" s="10">
        <f t="shared" si="57"/>
        <v>332401</v>
      </c>
      <c r="K178" s="1">
        <v>248483</v>
      </c>
      <c r="L178" s="1">
        <v>31915</v>
      </c>
      <c r="M178" s="1">
        <v>2462</v>
      </c>
      <c r="N178" s="1">
        <v>400</v>
      </c>
      <c r="O178" s="1">
        <v>89</v>
      </c>
      <c r="P178" s="1">
        <v>0</v>
      </c>
      <c r="Q178" s="1">
        <v>0</v>
      </c>
      <c r="R178" s="10">
        <f t="shared" si="73"/>
        <v>283349</v>
      </c>
      <c r="T178" s="1">
        <v>562473</v>
      </c>
      <c r="U178" s="1">
        <v>60549</v>
      </c>
      <c r="V178" s="1">
        <v>3374</v>
      </c>
      <c r="W178" s="1">
        <v>368</v>
      </c>
      <c r="X178" s="1">
        <v>38</v>
      </c>
      <c r="Y178" s="1">
        <v>0</v>
      </c>
      <c r="Z178" s="1">
        <v>0</v>
      </c>
      <c r="AA178" s="10">
        <f t="shared" si="74"/>
        <v>626802</v>
      </c>
      <c r="AC178" s="1">
        <v>451344</v>
      </c>
      <c r="AD178" s="1">
        <v>44245</v>
      </c>
      <c r="AE178" s="1">
        <v>2507</v>
      </c>
      <c r="AF178" s="1">
        <v>134</v>
      </c>
      <c r="AG178" s="1">
        <v>105</v>
      </c>
      <c r="AH178" s="1">
        <v>0</v>
      </c>
      <c r="AI178" s="1">
        <v>0</v>
      </c>
      <c r="AJ178" s="10">
        <f t="shared" si="75"/>
        <v>498335</v>
      </c>
      <c r="AL178" s="1">
        <v>298474</v>
      </c>
      <c r="AM178" s="1">
        <v>30848</v>
      </c>
      <c r="AN178" s="1">
        <v>3696</v>
      </c>
      <c r="AO178" s="1">
        <v>307</v>
      </c>
      <c r="AP178" s="1">
        <v>61</v>
      </c>
      <c r="AQ178" s="1">
        <v>0</v>
      </c>
      <c r="AR178" s="1">
        <v>0</v>
      </c>
      <c r="AS178" s="10">
        <f t="shared" si="76"/>
        <v>333386</v>
      </c>
      <c r="AU178" s="1">
        <f t="shared" ref="AU178:AV187" si="77">B178+K178+T178+AC178+AL178</f>
        <v>1857283</v>
      </c>
      <c r="AV178" s="1">
        <f t="shared" si="77"/>
        <v>200137</v>
      </c>
      <c r="AW178" s="1">
        <f t="shared" si="58"/>
        <v>14933</v>
      </c>
      <c r="AX178" s="1">
        <f t="shared" si="59"/>
        <v>1528</v>
      </c>
      <c r="AY178" s="1">
        <f t="shared" si="60"/>
        <v>349</v>
      </c>
      <c r="AZ178" s="1">
        <f t="shared" si="61"/>
        <v>0</v>
      </c>
      <c r="BA178" s="1">
        <f t="shared" si="62"/>
        <v>43</v>
      </c>
      <c r="BB178" s="10">
        <f t="shared" si="63"/>
        <v>2074273</v>
      </c>
      <c r="BC178" s="1">
        <f t="shared" si="64"/>
        <v>2074230</v>
      </c>
      <c r="BD178" s="1">
        <f t="shared" si="67"/>
        <v>108183</v>
      </c>
      <c r="BE178" s="86">
        <f t="shared" si="68"/>
        <v>28915</v>
      </c>
      <c r="BF178" s="1">
        <f t="shared" si="69"/>
        <v>9323</v>
      </c>
      <c r="BH178" s="44" t="s">
        <v>238</v>
      </c>
      <c r="BI178" s="1">
        <f t="shared" si="71"/>
        <v>99006.583333333328</v>
      </c>
      <c r="BJ178">
        <v>65000</v>
      </c>
    </row>
    <row r="179" spans="1:62" x14ac:dyDescent="0.25">
      <c r="A179" s="8">
        <v>28946</v>
      </c>
      <c r="B179" s="1">
        <v>296228</v>
      </c>
      <c r="C179" s="1">
        <v>32702</v>
      </c>
      <c r="D179" s="1">
        <v>2903</v>
      </c>
      <c r="E179" s="1">
        <v>322</v>
      </c>
      <c r="F179" s="1">
        <v>56</v>
      </c>
      <c r="G179" s="1">
        <v>0</v>
      </c>
      <c r="H179" s="1">
        <v>43</v>
      </c>
      <c r="I179" s="10">
        <f t="shared" si="57"/>
        <v>332254</v>
      </c>
      <c r="K179" s="1">
        <v>248316</v>
      </c>
      <c r="L179" s="1">
        <v>32066</v>
      </c>
      <c r="M179" s="1">
        <v>2441</v>
      </c>
      <c r="N179" s="1">
        <v>403</v>
      </c>
      <c r="O179" s="1">
        <v>91</v>
      </c>
      <c r="P179" s="1">
        <v>0</v>
      </c>
      <c r="Q179" s="1">
        <v>0</v>
      </c>
      <c r="R179" s="10">
        <f t="shared" si="73"/>
        <v>283317</v>
      </c>
      <c r="T179" s="1">
        <v>562397</v>
      </c>
      <c r="U179" s="1">
        <v>60791</v>
      </c>
      <c r="V179" s="1">
        <v>3429</v>
      </c>
      <c r="W179" s="1">
        <v>370</v>
      </c>
      <c r="X179" s="1">
        <v>33</v>
      </c>
      <c r="Y179" s="1">
        <v>0</v>
      </c>
      <c r="Z179" s="1">
        <v>0</v>
      </c>
      <c r="AA179" s="10">
        <f t="shared" si="74"/>
        <v>627020</v>
      </c>
      <c r="AC179" s="1">
        <v>450562</v>
      </c>
      <c r="AD179" s="1">
        <v>44568</v>
      </c>
      <c r="AE179" s="1">
        <v>2524</v>
      </c>
      <c r="AF179" s="1">
        <v>135</v>
      </c>
      <c r="AG179" s="1">
        <v>105</v>
      </c>
      <c r="AH179" s="1">
        <v>0</v>
      </c>
      <c r="AI179" s="1">
        <v>0</v>
      </c>
      <c r="AJ179" s="10">
        <f t="shared" si="75"/>
        <v>497894</v>
      </c>
      <c r="AL179" s="1">
        <v>294845</v>
      </c>
      <c r="AM179" s="1">
        <v>31075</v>
      </c>
      <c r="AN179" s="1">
        <v>3645</v>
      </c>
      <c r="AO179" s="1">
        <v>307</v>
      </c>
      <c r="AP179" s="1">
        <v>61</v>
      </c>
      <c r="AQ179" s="1">
        <v>0</v>
      </c>
      <c r="AR179" s="1">
        <v>0</v>
      </c>
      <c r="AS179" s="10">
        <f t="shared" si="76"/>
        <v>329933</v>
      </c>
      <c r="AU179" s="1">
        <f t="shared" si="77"/>
        <v>1852348</v>
      </c>
      <c r="AV179" s="1">
        <f t="shared" si="77"/>
        <v>201202</v>
      </c>
      <c r="AW179" s="1">
        <f t="shared" si="58"/>
        <v>14942</v>
      </c>
      <c r="AX179" s="1">
        <f t="shared" si="59"/>
        <v>1537</v>
      </c>
      <c r="AY179" s="1">
        <f t="shared" si="60"/>
        <v>346</v>
      </c>
      <c r="AZ179" s="1">
        <f t="shared" si="61"/>
        <v>0</v>
      </c>
      <c r="BA179" s="1">
        <f t="shared" si="62"/>
        <v>43</v>
      </c>
      <c r="BB179" s="10">
        <f t="shared" si="63"/>
        <v>2070418</v>
      </c>
      <c r="BC179" s="1">
        <f t="shared" si="64"/>
        <v>2070375</v>
      </c>
      <c r="BD179" s="1">
        <f t="shared" si="67"/>
        <v>108794</v>
      </c>
      <c r="BE179" s="86">
        <f t="shared" si="68"/>
        <v>28946</v>
      </c>
      <c r="BF179" s="1">
        <f t="shared" si="69"/>
        <v>-3855</v>
      </c>
      <c r="BH179" s="44" t="s">
        <v>239</v>
      </c>
      <c r="BI179" s="1">
        <f t="shared" si="71"/>
        <v>100928.33333333333</v>
      </c>
      <c r="BJ179">
        <v>65000</v>
      </c>
    </row>
    <row r="180" spans="1:62" x14ac:dyDescent="0.25">
      <c r="A180" s="8">
        <v>28976</v>
      </c>
      <c r="B180" s="1">
        <v>293840</v>
      </c>
      <c r="C180" s="1">
        <v>32863</v>
      </c>
      <c r="D180" s="1">
        <v>2903</v>
      </c>
      <c r="E180" s="1">
        <v>325</v>
      </c>
      <c r="F180" s="1">
        <v>55</v>
      </c>
      <c r="G180" s="1">
        <v>0</v>
      </c>
      <c r="H180" s="1">
        <v>43</v>
      </c>
      <c r="I180" s="10">
        <f t="shared" si="57"/>
        <v>330029</v>
      </c>
      <c r="K180" s="1">
        <v>246859</v>
      </c>
      <c r="L180" s="1">
        <v>32123</v>
      </c>
      <c r="M180" s="1">
        <v>2443</v>
      </c>
      <c r="N180" s="1">
        <v>405</v>
      </c>
      <c r="O180" s="1">
        <v>91</v>
      </c>
      <c r="P180" s="1">
        <v>0</v>
      </c>
      <c r="Q180" s="1">
        <v>0</v>
      </c>
      <c r="R180" s="10">
        <f t="shared" si="73"/>
        <v>281921</v>
      </c>
      <c r="T180" s="1">
        <v>560679</v>
      </c>
      <c r="U180" s="1">
        <v>61052</v>
      </c>
      <c r="V180" s="1">
        <v>3439</v>
      </c>
      <c r="W180" s="1">
        <v>369</v>
      </c>
      <c r="X180" s="1">
        <v>32</v>
      </c>
      <c r="Y180" s="1">
        <v>0</v>
      </c>
      <c r="Z180" s="1">
        <v>0</v>
      </c>
      <c r="AA180" s="10">
        <f t="shared" si="74"/>
        <v>625571</v>
      </c>
      <c r="AC180" s="1">
        <v>448122</v>
      </c>
      <c r="AD180" s="1">
        <v>44852</v>
      </c>
      <c r="AE180" s="1">
        <v>2527</v>
      </c>
      <c r="AF180" s="1">
        <v>137</v>
      </c>
      <c r="AG180" s="1">
        <v>105</v>
      </c>
      <c r="AH180" s="1">
        <v>0</v>
      </c>
      <c r="AI180" s="1">
        <v>0</v>
      </c>
      <c r="AJ180" s="10">
        <f t="shared" si="75"/>
        <v>495743</v>
      </c>
      <c r="AL180" s="1">
        <v>285101</v>
      </c>
      <c r="AM180" s="1">
        <v>31212</v>
      </c>
      <c r="AN180" s="1">
        <v>3554</v>
      </c>
      <c r="AO180" s="1">
        <v>310</v>
      </c>
      <c r="AP180" s="1">
        <v>61</v>
      </c>
      <c r="AQ180" s="1">
        <v>0</v>
      </c>
      <c r="AR180" s="1">
        <v>0</v>
      </c>
      <c r="AS180" s="10">
        <f t="shared" si="76"/>
        <v>320238</v>
      </c>
      <c r="AU180" s="1">
        <f t="shared" si="77"/>
        <v>1834601</v>
      </c>
      <c r="AV180" s="1">
        <f t="shared" si="77"/>
        <v>202102</v>
      </c>
      <c r="AW180" s="1">
        <f t="shared" si="58"/>
        <v>14866</v>
      </c>
      <c r="AX180" s="1">
        <f t="shared" si="59"/>
        <v>1546</v>
      </c>
      <c r="AY180" s="1">
        <f t="shared" si="60"/>
        <v>344</v>
      </c>
      <c r="AZ180" s="1">
        <f t="shared" si="61"/>
        <v>0</v>
      </c>
      <c r="BA180" s="1">
        <f t="shared" si="62"/>
        <v>43</v>
      </c>
      <c r="BB180" s="10">
        <f t="shared" si="63"/>
        <v>2053502</v>
      </c>
      <c r="BC180" s="1">
        <f t="shared" si="64"/>
        <v>2053459</v>
      </c>
      <c r="BD180" s="1">
        <f t="shared" si="67"/>
        <v>108435</v>
      </c>
      <c r="BE180" s="86">
        <f t="shared" si="68"/>
        <v>28976</v>
      </c>
      <c r="BF180" s="1">
        <f t="shared" si="69"/>
        <v>-16916</v>
      </c>
      <c r="BH180" s="44" t="s">
        <v>240</v>
      </c>
      <c r="BI180" s="1">
        <f t="shared" si="71"/>
        <v>102790.75</v>
      </c>
      <c r="BJ180">
        <v>65000</v>
      </c>
    </row>
    <row r="181" spans="1:62" x14ac:dyDescent="0.25">
      <c r="A181" s="8">
        <v>29007</v>
      </c>
      <c r="B181" s="1">
        <v>293898</v>
      </c>
      <c r="C181" s="1">
        <v>32851</v>
      </c>
      <c r="D181" s="1">
        <v>2910</v>
      </c>
      <c r="E181" s="1">
        <v>328</v>
      </c>
      <c r="F181" s="1">
        <v>56</v>
      </c>
      <c r="G181" s="1">
        <v>0</v>
      </c>
      <c r="H181" s="1">
        <v>43</v>
      </c>
      <c r="I181" s="10">
        <f t="shared" si="57"/>
        <v>330086</v>
      </c>
      <c r="K181" s="1">
        <v>246600</v>
      </c>
      <c r="L181" s="1">
        <v>32127</v>
      </c>
      <c r="M181" s="1">
        <v>2416</v>
      </c>
      <c r="N181" s="1">
        <v>404</v>
      </c>
      <c r="O181" s="1">
        <v>91</v>
      </c>
      <c r="P181" s="1">
        <v>0</v>
      </c>
      <c r="Q181" s="1">
        <v>0</v>
      </c>
      <c r="R181" s="10">
        <f t="shared" si="73"/>
        <v>281638</v>
      </c>
      <c r="T181" s="1">
        <v>560115</v>
      </c>
      <c r="U181" s="1">
        <v>61195</v>
      </c>
      <c r="V181" s="1">
        <v>3432</v>
      </c>
      <c r="W181" s="1">
        <v>372</v>
      </c>
      <c r="X181" s="1">
        <v>34</v>
      </c>
      <c r="Y181" s="1">
        <v>0</v>
      </c>
      <c r="Z181" s="1">
        <v>0</v>
      </c>
      <c r="AA181" s="10">
        <f t="shared" si="74"/>
        <v>625148</v>
      </c>
      <c r="AC181" s="1">
        <v>447449</v>
      </c>
      <c r="AD181" s="1">
        <v>44969</v>
      </c>
      <c r="AE181" s="1">
        <v>2524</v>
      </c>
      <c r="AF181" s="1">
        <v>137</v>
      </c>
      <c r="AG181" s="1">
        <v>105</v>
      </c>
      <c r="AH181" s="1">
        <v>0</v>
      </c>
      <c r="AI181" s="1">
        <v>0</v>
      </c>
      <c r="AJ181" s="10">
        <f t="shared" si="75"/>
        <v>495184</v>
      </c>
      <c r="AL181" s="1">
        <v>281690</v>
      </c>
      <c r="AM181" s="1">
        <v>31243</v>
      </c>
      <c r="AN181" s="1">
        <v>3453</v>
      </c>
      <c r="AO181" s="1">
        <v>310</v>
      </c>
      <c r="AP181" s="1">
        <v>61</v>
      </c>
      <c r="AQ181" s="1">
        <v>0</v>
      </c>
      <c r="AR181" s="1">
        <v>0</v>
      </c>
      <c r="AS181" s="10">
        <f t="shared" si="76"/>
        <v>316757</v>
      </c>
      <c r="AU181" s="1">
        <f t="shared" si="77"/>
        <v>1829752</v>
      </c>
      <c r="AV181" s="1">
        <f t="shared" si="77"/>
        <v>202385</v>
      </c>
      <c r="AW181" s="1">
        <f t="shared" si="58"/>
        <v>14735</v>
      </c>
      <c r="AX181" s="1">
        <f t="shared" si="59"/>
        <v>1551</v>
      </c>
      <c r="AY181" s="1">
        <f t="shared" si="60"/>
        <v>347</v>
      </c>
      <c r="AZ181" s="1">
        <f t="shared" si="61"/>
        <v>0</v>
      </c>
      <c r="BA181" s="1">
        <f t="shared" si="62"/>
        <v>43</v>
      </c>
      <c r="BB181" s="10">
        <f t="shared" si="63"/>
        <v>2048813</v>
      </c>
      <c r="BC181" s="1">
        <f t="shared" si="64"/>
        <v>2048770</v>
      </c>
      <c r="BD181" s="1">
        <f t="shared" si="67"/>
        <v>107839</v>
      </c>
      <c r="BE181" s="86">
        <f t="shared" si="68"/>
        <v>29007</v>
      </c>
      <c r="BF181" s="1">
        <f t="shared" si="69"/>
        <v>-4689</v>
      </c>
      <c r="BH181" s="44" t="s">
        <v>241</v>
      </c>
      <c r="BI181" s="1">
        <f t="shared" si="71"/>
        <v>104262.83333333333</v>
      </c>
      <c r="BJ181">
        <v>65000</v>
      </c>
    </row>
    <row r="182" spans="1:62" x14ac:dyDescent="0.25">
      <c r="A182" s="8">
        <v>29037</v>
      </c>
      <c r="B182" s="1">
        <v>295534</v>
      </c>
      <c r="C182" s="1">
        <v>32952</v>
      </c>
      <c r="D182" s="1">
        <v>2905</v>
      </c>
      <c r="E182" s="1">
        <v>330</v>
      </c>
      <c r="F182" s="1">
        <v>56</v>
      </c>
      <c r="G182" s="1">
        <v>0</v>
      </c>
      <c r="H182" s="1">
        <v>43</v>
      </c>
      <c r="I182" s="10">
        <f t="shared" si="57"/>
        <v>331820</v>
      </c>
      <c r="K182" s="1">
        <v>247393</v>
      </c>
      <c r="L182" s="1">
        <v>32052</v>
      </c>
      <c r="M182" s="1">
        <v>2373</v>
      </c>
      <c r="N182" s="1">
        <v>404</v>
      </c>
      <c r="O182" s="1">
        <v>91</v>
      </c>
      <c r="P182" s="1">
        <v>0</v>
      </c>
      <c r="Q182" s="1">
        <v>0</v>
      </c>
      <c r="R182" s="10">
        <f t="shared" si="73"/>
        <v>282313</v>
      </c>
      <c r="T182" s="1">
        <v>560257</v>
      </c>
      <c r="U182" s="1">
        <v>61413</v>
      </c>
      <c r="V182" s="1">
        <v>3426</v>
      </c>
      <c r="W182" s="1">
        <v>370</v>
      </c>
      <c r="X182" s="1">
        <v>39</v>
      </c>
      <c r="Y182" s="1">
        <v>0</v>
      </c>
      <c r="Z182" s="1">
        <v>0</v>
      </c>
      <c r="AA182" s="10">
        <f t="shared" si="74"/>
        <v>625505</v>
      </c>
      <c r="AC182" s="1">
        <v>447738</v>
      </c>
      <c r="AD182" s="1">
        <v>45084</v>
      </c>
      <c r="AE182" s="1">
        <v>2492</v>
      </c>
      <c r="AF182" s="1">
        <v>138</v>
      </c>
      <c r="AG182" s="1">
        <v>103</v>
      </c>
      <c r="AH182" s="1">
        <v>0</v>
      </c>
      <c r="AI182" s="1">
        <v>0</v>
      </c>
      <c r="AJ182" s="10">
        <f t="shared" si="75"/>
        <v>495555</v>
      </c>
      <c r="AL182" s="1">
        <v>281874</v>
      </c>
      <c r="AM182" s="1">
        <v>31342</v>
      </c>
      <c r="AN182" s="1">
        <v>3446</v>
      </c>
      <c r="AO182" s="1">
        <v>310</v>
      </c>
      <c r="AP182" s="1">
        <v>61</v>
      </c>
      <c r="AQ182" s="1">
        <v>0</v>
      </c>
      <c r="AR182" s="1">
        <v>0</v>
      </c>
      <c r="AS182" s="10">
        <f t="shared" si="76"/>
        <v>317033</v>
      </c>
      <c r="AU182" s="1">
        <f t="shared" si="77"/>
        <v>1832796</v>
      </c>
      <c r="AV182" s="1">
        <f t="shared" si="77"/>
        <v>202843</v>
      </c>
      <c r="AW182" s="1">
        <f t="shared" si="58"/>
        <v>14642</v>
      </c>
      <c r="AX182" s="1">
        <f t="shared" si="59"/>
        <v>1552</v>
      </c>
      <c r="AY182" s="1">
        <f t="shared" si="60"/>
        <v>350</v>
      </c>
      <c r="AZ182" s="1">
        <f t="shared" si="61"/>
        <v>0</v>
      </c>
      <c r="BA182" s="1">
        <f t="shared" si="62"/>
        <v>43</v>
      </c>
      <c r="BB182" s="10">
        <f t="shared" si="63"/>
        <v>2052226</v>
      </c>
      <c r="BC182" s="1">
        <f t="shared" si="64"/>
        <v>2052183</v>
      </c>
      <c r="BD182" s="1">
        <f t="shared" si="67"/>
        <v>107486</v>
      </c>
      <c r="BE182" s="86">
        <f t="shared" si="68"/>
        <v>29037</v>
      </c>
      <c r="BF182" s="1">
        <f t="shared" si="69"/>
        <v>3413</v>
      </c>
      <c r="BH182" s="44" t="s">
        <v>242</v>
      </c>
      <c r="BI182" s="1">
        <f t="shared" si="71"/>
        <v>105445.91666666667</v>
      </c>
      <c r="BJ182">
        <v>65000</v>
      </c>
    </row>
    <row r="183" spans="1:62" x14ac:dyDescent="0.25">
      <c r="A183" s="8">
        <v>29068</v>
      </c>
      <c r="B183" s="1">
        <v>297883</v>
      </c>
      <c r="C183" s="1">
        <v>33105</v>
      </c>
      <c r="D183" s="1">
        <v>2913</v>
      </c>
      <c r="E183" s="1">
        <v>335</v>
      </c>
      <c r="F183" s="1">
        <v>57</v>
      </c>
      <c r="G183" s="1">
        <v>0</v>
      </c>
      <c r="H183" s="1">
        <v>43</v>
      </c>
      <c r="I183" s="10">
        <f t="shared" si="57"/>
        <v>334336</v>
      </c>
      <c r="K183" s="1">
        <v>248365</v>
      </c>
      <c r="L183" s="1">
        <v>32085</v>
      </c>
      <c r="M183" s="1">
        <v>2406</v>
      </c>
      <c r="N183" s="1">
        <v>404</v>
      </c>
      <c r="O183" s="1">
        <v>93</v>
      </c>
      <c r="P183" s="1">
        <v>0</v>
      </c>
      <c r="Q183" s="1">
        <v>0</v>
      </c>
      <c r="R183" s="10">
        <f t="shared" si="73"/>
        <v>283353</v>
      </c>
      <c r="T183" s="1">
        <v>561723</v>
      </c>
      <c r="U183" s="1">
        <v>61658</v>
      </c>
      <c r="V183" s="1">
        <v>3488</v>
      </c>
      <c r="W183" s="1">
        <v>369</v>
      </c>
      <c r="X183" s="1">
        <v>39</v>
      </c>
      <c r="Y183" s="1">
        <v>0</v>
      </c>
      <c r="Z183" s="1">
        <v>0</v>
      </c>
      <c r="AA183" s="10">
        <f t="shared" si="74"/>
        <v>627277</v>
      </c>
      <c r="AC183" s="1">
        <v>449123</v>
      </c>
      <c r="AD183" s="1">
        <v>45311</v>
      </c>
      <c r="AE183" s="1">
        <v>2467</v>
      </c>
      <c r="AF183" s="1">
        <v>139</v>
      </c>
      <c r="AG183" s="1">
        <v>103</v>
      </c>
      <c r="AH183" s="1">
        <v>0</v>
      </c>
      <c r="AI183" s="1">
        <v>0</v>
      </c>
      <c r="AJ183" s="10">
        <f t="shared" si="75"/>
        <v>497143</v>
      </c>
      <c r="AL183" s="1">
        <v>283546</v>
      </c>
      <c r="AM183" s="1">
        <v>31501</v>
      </c>
      <c r="AN183" s="1">
        <v>3534</v>
      </c>
      <c r="AO183" s="1">
        <v>309</v>
      </c>
      <c r="AP183" s="1">
        <v>61</v>
      </c>
      <c r="AQ183" s="1">
        <v>0</v>
      </c>
      <c r="AR183" s="1">
        <v>0</v>
      </c>
      <c r="AS183" s="10">
        <f t="shared" si="76"/>
        <v>318951</v>
      </c>
      <c r="AU183" s="1">
        <f t="shared" si="77"/>
        <v>1840640</v>
      </c>
      <c r="AV183" s="1">
        <f t="shared" si="77"/>
        <v>203660</v>
      </c>
      <c r="AW183" s="1">
        <f t="shared" si="58"/>
        <v>14808</v>
      </c>
      <c r="AX183" s="1">
        <f t="shared" si="59"/>
        <v>1556</v>
      </c>
      <c r="AY183" s="1">
        <f t="shared" si="60"/>
        <v>353</v>
      </c>
      <c r="AZ183" s="1">
        <f t="shared" si="61"/>
        <v>0</v>
      </c>
      <c r="BA183" s="1">
        <f t="shared" si="62"/>
        <v>43</v>
      </c>
      <c r="BB183" s="10">
        <f t="shared" si="63"/>
        <v>2061060</v>
      </c>
      <c r="BC183" s="1">
        <f t="shared" si="64"/>
        <v>2061017</v>
      </c>
      <c r="BD183" s="1">
        <f t="shared" si="67"/>
        <v>100716</v>
      </c>
      <c r="BE183" s="86">
        <f t="shared" si="68"/>
        <v>29068</v>
      </c>
      <c r="BF183" s="1">
        <f t="shared" si="69"/>
        <v>8834</v>
      </c>
      <c r="BH183" s="44" t="s">
        <v>243</v>
      </c>
      <c r="BI183" s="1">
        <f t="shared" si="71"/>
        <v>105260.25</v>
      </c>
      <c r="BJ183">
        <v>65000</v>
      </c>
    </row>
    <row r="184" spans="1:62" x14ac:dyDescent="0.25">
      <c r="A184" s="8">
        <v>29099</v>
      </c>
      <c r="B184" s="1">
        <v>300533</v>
      </c>
      <c r="C184" s="1">
        <v>33281</v>
      </c>
      <c r="D184" s="1">
        <v>3019</v>
      </c>
      <c r="E184" s="1">
        <v>340</v>
      </c>
      <c r="F184" s="1">
        <v>57</v>
      </c>
      <c r="G184" s="1">
        <v>0</v>
      </c>
      <c r="H184" s="1">
        <v>43</v>
      </c>
      <c r="I184" s="10">
        <f t="shared" si="57"/>
        <v>337273</v>
      </c>
      <c r="K184" s="1">
        <v>249669</v>
      </c>
      <c r="L184" s="1">
        <v>32077</v>
      </c>
      <c r="M184" s="1">
        <v>2396</v>
      </c>
      <c r="N184" s="1">
        <v>404</v>
      </c>
      <c r="O184" s="1">
        <v>91</v>
      </c>
      <c r="P184" s="1">
        <v>0</v>
      </c>
      <c r="Q184" s="1">
        <v>0</v>
      </c>
      <c r="R184" s="10">
        <f t="shared" si="73"/>
        <v>284637</v>
      </c>
      <c r="T184" s="1">
        <v>563353</v>
      </c>
      <c r="U184" s="1">
        <v>61878</v>
      </c>
      <c r="V184" s="1">
        <v>3433</v>
      </c>
      <c r="W184" s="1">
        <v>370</v>
      </c>
      <c r="X184" s="1">
        <v>39</v>
      </c>
      <c r="Y184" s="1">
        <v>0</v>
      </c>
      <c r="Z184" s="1">
        <v>0</v>
      </c>
      <c r="AA184" s="10">
        <f t="shared" si="74"/>
        <v>629073</v>
      </c>
      <c r="AC184" s="1">
        <v>450793</v>
      </c>
      <c r="AD184" s="1">
        <v>45484</v>
      </c>
      <c r="AE184" s="1">
        <v>2407</v>
      </c>
      <c r="AF184" s="1">
        <v>140</v>
      </c>
      <c r="AG184" s="1">
        <v>102</v>
      </c>
      <c r="AH184" s="1">
        <v>0</v>
      </c>
      <c r="AI184" s="1">
        <v>0</v>
      </c>
      <c r="AJ184" s="10">
        <f t="shared" si="75"/>
        <v>498926</v>
      </c>
      <c r="AL184" s="1">
        <v>286116</v>
      </c>
      <c r="AM184" s="1">
        <v>31614</v>
      </c>
      <c r="AN184" s="1">
        <v>3503</v>
      </c>
      <c r="AO184" s="1">
        <v>310</v>
      </c>
      <c r="AP184" s="1">
        <v>62</v>
      </c>
      <c r="AQ184" s="1">
        <v>0</v>
      </c>
      <c r="AR184" s="1">
        <v>0</v>
      </c>
      <c r="AS184" s="10">
        <f t="shared" si="76"/>
        <v>321605</v>
      </c>
      <c r="AU184" s="1">
        <f t="shared" si="77"/>
        <v>1850464</v>
      </c>
      <c r="AV184" s="1">
        <f t="shared" si="77"/>
        <v>204334</v>
      </c>
      <c r="AW184" s="1">
        <f t="shared" si="58"/>
        <v>14758</v>
      </c>
      <c r="AX184" s="1">
        <f t="shared" si="59"/>
        <v>1564</v>
      </c>
      <c r="AY184" s="1">
        <f t="shared" si="60"/>
        <v>351</v>
      </c>
      <c r="AZ184" s="1">
        <f t="shared" si="61"/>
        <v>0</v>
      </c>
      <c r="BA184" s="1">
        <f t="shared" si="62"/>
        <v>43</v>
      </c>
      <c r="BB184" s="10">
        <f t="shared" si="63"/>
        <v>2071514</v>
      </c>
      <c r="BC184" s="1">
        <f t="shared" si="64"/>
        <v>2071471</v>
      </c>
      <c r="BD184" s="1">
        <f t="shared" si="67"/>
        <v>107687</v>
      </c>
      <c r="BE184" s="86">
        <f t="shared" si="68"/>
        <v>29099</v>
      </c>
      <c r="BF184" s="1">
        <f t="shared" si="69"/>
        <v>10454</v>
      </c>
      <c r="BH184" s="44" t="s">
        <v>244</v>
      </c>
      <c r="BI184" s="1">
        <f t="shared" si="71"/>
        <v>106001.33333333333</v>
      </c>
      <c r="BJ184">
        <v>65000</v>
      </c>
    </row>
    <row r="185" spans="1:62" x14ac:dyDescent="0.25">
      <c r="A185" s="8">
        <v>29129</v>
      </c>
      <c r="B185" s="1">
        <v>304249</v>
      </c>
      <c r="C185" s="1">
        <v>33457</v>
      </c>
      <c r="D185" s="1">
        <v>3058</v>
      </c>
      <c r="E185" s="1">
        <v>344</v>
      </c>
      <c r="F185" s="1">
        <v>57</v>
      </c>
      <c r="G185" s="1">
        <v>0</v>
      </c>
      <c r="H185" s="1">
        <v>44</v>
      </c>
      <c r="I185" s="10">
        <f t="shared" si="57"/>
        <v>341209</v>
      </c>
      <c r="K185" s="1">
        <v>251304</v>
      </c>
      <c r="L185" s="1">
        <v>32180</v>
      </c>
      <c r="M185" s="1">
        <v>2385</v>
      </c>
      <c r="N185" s="1">
        <v>403</v>
      </c>
      <c r="O185" s="1">
        <v>91</v>
      </c>
      <c r="P185" s="1">
        <v>0</v>
      </c>
      <c r="Q185" s="1">
        <v>0</v>
      </c>
      <c r="R185" s="10">
        <f t="shared" si="73"/>
        <v>286363</v>
      </c>
      <c r="T185" s="1">
        <v>565504</v>
      </c>
      <c r="U185" s="1">
        <v>62031</v>
      </c>
      <c r="V185" s="1">
        <v>3693</v>
      </c>
      <c r="W185" s="1">
        <v>367</v>
      </c>
      <c r="X185" s="1">
        <v>39</v>
      </c>
      <c r="Y185" s="1">
        <v>0</v>
      </c>
      <c r="Z185" s="1">
        <v>0</v>
      </c>
      <c r="AA185" s="10">
        <f t="shared" si="74"/>
        <v>631634</v>
      </c>
      <c r="AC185" s="1">
        <v>453687</v>
      </c>
      <c r="AD185" s="1">
        <v>45608</v>
      </c>
      <c r="AE185" s="1">
        <v>2413</v>
      </c>
      <c r="AF185" s="1">
        <v>140</v>
      </c>
      <c r="AG185" s="1">
        <v>103</v>
      </c>
      <c r="AH185" s="1">
        <v>0</v>
      </c>
      <c r="AI185" s="1">
        <v>0</v>
      </c>
      <c r="AJ185" s="10">
        <f t="shared" si="75"/>
        <v>501951</v>
      </c>
      <c r="AL185" s="1">
        <v>291380</v>
      </c>
      <c r="AM185" s="1">
        <v>31853</v>
      </c>
      <c r="AN185" s="1">
        <v>3499</v>
      </c>
      <c r="AO185" s="1">
        <v>311</v>
      </c>
      <c r="AP185" s="1">
        <v>61</v>
      </c>
      <c r="AQ185" s="1">
        <v>0</v>
      </c>
      <c r="AR185" s="1">
        <v>0</v>
      </c>
      <c r="AS185" s="10">
        <f t="shared" si="76"/>
        <v>327104</v>
      </c>
      <c r="AU185" s="1">
        <f t="shared" si="77"/>
        <v>1866124</v>
      </c>
      <c r="AV185" s="1">
        <f t="shared" si="77"/>
        <v>205129</v>
      </c>
      <c r="AW185" s="1">
        <f t="shared" si="58"/>
        <v>15048</v>
      </c>
      <c r="AX185" s="1">
        <f t="shared" si="59"/>
        <v>1565</v>
      </c>
      <c r="AY185" s="1">
        <f t="shared" si="60"/>
        <v>351</v>
      </c>
      <c r="AZ185" s="1">
        <f t="shared" si="61"/>
        <v>0</v>
      </c>
      <c r="BA185" s="1">
        <f t="shared" si="62"/>
        <v>44</v>
      </c>
      <c r="BB185" s="10">
        <f t="shared" si="63"/>
        <v>2088261</v>
      </c>
      <c r="BC185" s="1">
        <f t="shared" si="64"/>
        <v>2088217</v>
      </c>
      <c r="BD185" s="1">
        <f t="shared" si="67"/>
        <v>106927</v>
      </c>
      <c r="BE185" s="86">
        <f t="shared" si="68"/>
        <v>29129</v>
      </c>
      <c r="BF185" s="1">
        <f t="shared" si="69"/>
        <v>16747</v>
      </c>
      <c r="BH185" s="44" t="s">
        <v>245</v>
      </c>
      <c r="BI185" s="1">
        <f t="shared" si="71"/>
        <v>106389.25</v>
      </c>
      <c r="BJ185">
        <v>65000</v>
      </c>
    </row>
    <row r="186" spans="1:62" x14ac:dyDescent="0.25">
      <c r="A186" s="8">
        <v>29160</v>
      </c>
      <c r="B186" s="1">
        <v>309745</v>
      </c>
      <c r="C186" s="1">
        <v>33762</v>
      </c>
      <c r="D186" s="1">
        <v>3067</v>
      </c>
      <c r="E186" s="1">
        <v>351</v>
      </c>
      <c r="F186" s="1">
        <v>57</v>
      </c>
      <c r="G186" s="1">
        <v>0</v>
      </c>
      <c r="H186" s="1">
        <v>44</v>
      </c>
      <c r="I186" s="10">
        <f t="shared" si="57"/>
        <v>347026</v>
      </c>
      <c r="K186" s="1">
        <v>254000</v>
      </c>
      <c r="L186" s="1">
        <v>32242</v>
      </c>
      <c r="M186" s="1">
        <v>2392</v>
      </c>
      <c r="N186" s="1">
        <v>406</v>
      </c>
      <c r="O186" s="1">
        <v>93</v>
      </c>
      <c r="P186" s="1">
        <v>0</v>
      </c>
      <c r="Q186" s="1">
        <v>0</v>
      </c>
      <c r="R186" s="10">
        <f t="shared" si="73"/>
        <v>289133</v>
      </c>
      <c r="T186" s="1">
        <v>568845</v>
      </c>
      <c r="U186" s="1">
        <v>62227</v>
      </c>
      <c r="V186" s="1">
        <v>3464</v>
      </c>
      <c r="W186" s="1">
        <v>372</v>
      </c>
      <c r="X186" s="1">
        <v>39</v>
      </c>
      <c r="Y186" s="1">
        <v>0</v>
      </c>
      <c r="Z186" s="1">
        <v>0</v>
      </c>
      <c r="AA186" s="10">
        <f t="shared" si="74"/>
        <v>634947</v>
      </c>
      <c r="AC186" s="1">
        <v>457973</v>
      </c>
      <c r="AD186" s="1">
        <v>45760</v>
      </c>
      <c r="AE186" s="1">
        <v>2382</v>
      </c>
      <c r="AF186" s="1">
        <v>140</v>
      </c>
      <c r="AG186" s="1">
        <v>109</v>
      </c>
      <c r="AH186" s="1">
        <v>0</v>
      </c>
      <c r="AI186" s="1">
        <v>0</v>
      </c>
      <c r="AJ186" s="10">
        <f t="shared" si="75"/>
        <v>506364</v>
      </c>
      <c r="AL186" s="1">
        <v>301696</v>
      </c>
      <c r="AM186" s="1">
        <v>32065</v>
      </c>
      <c r="AN186" s="1">
        <v>3515</v>
      </c>
      <c r="AO186" s="1">
        <v>312</v>
      </c>
      <c r="AP186" s="1">
        <v>61</v>
      </c>
      <c r="AQ186" s="1">
        <v>0</v>
      </c>
      <c r="AR186" s="1">
        <v>0</v>
      </c>
      <c r="AS186" s="10">
        <f t="shared" si="76"/>
        <v>337649</v>
      </c>
      <c r="AU186" s="1">
        <f t="shared" si="77"/>
        <v>1892259</v>
      </c>
      <c r="AV186" s="1">
        <f t="shared" si="77"/>
        <v>206056</v>
      </c>
      <c r="AW186" s="1">
        <f t="shared" si="58"/>
        <v>14820</v>
      </c>
      <c r="AX186" s="1">
        <f t="shared" si="59"/>
        <v>1581</v>
      </c>
      <c r="AY186" s="1">
        <f t="shared" si="60"/>
        <v>359</v>
      </c>
      <c r="AZ186" s="1">
        <f t="shared" si="61"/>
        <v>0</v>
      </c>
      <c r="BA186" s="1">
        <f t="shared" si="62"/>
        <v>44</v>
      </c>
      <c r="BB186" s="10">
        <f t="shared" si="63"/>
        <v>2115119</v>
      </c>
      <c r="BC186" s="1">
        <f t="shared" si="64"/>
        <v>2115075</v>
      </c>
      <c r="BD186" s="1">
        <f t="shared" si="67"/>
        <v>107051</v>
      </c>
      <c r="BE186" s="86">
        <f t="shared" si="68"/>
        <v>29160</v>
      </c>
      <c r="BF186" s="1">
        <f t="shared" si="69"/>
        <v>26858</v>
      </c>
      <c r="BH186" s="44" t="s">
        <v>246</v>
      </c>
      <c r="BI186" s="1">
        <f t="shared" si="71"/>
        <v>106669.83333333333</v>
      </c>
      <c r="BJ186">
        <v>65000</v>
      </c>
    </row>
    <row r="187" spans="1:62" x14ac:dyDescent="0.25">
      <c r="A187" s="8">
        <v>29190</v>
      </c>
      <c r="B187" s="1">
        <v>314939</v>
      </c>
      <c r="C187" s="1">
        <v>33965</v>
      </c>
      <c r="D187" s="1">
        <v>3102</v>
      </c>
      <c r="E187" s="1">
        <v>360</v>
      </c>
      <c r="F187" s="1">
        <v>57</v>
      </c>
      <c r="G187" s="1">
        <v>0</v>
      </c>
      <c r="H187" s="1">
        <v>44</v>
      </c>
      <c r="I187" s="10">
        <f t="shared" si="57"/>
        <v>352467</v>
      </c>
      <c r="K187" s="1">
        <v>256572</v>
      </c>
      <c r="L187" s="1">
        <v>32398</v>
      </c>
      <c r="M187" s="1">
        <v>2413</v>
      </c>
      <c r="N187" s="1">
        <v>406</v>
      </c>
      <c r="O187" s="1">
        <v>93</v>
      </c>
      <c r="P187" s="1">
        <v>0</v>
      </c>
      <c r="Q187" s="1">
        <v>0</v>
      </c>
      <c r="R187" s="10">
        <f t="shared" si="73"/>
        <v>291882</v>
      </c>
      <c r="T187" s="1">
        <v>572204</v>
      </c>
      <c r="U187" s="1">
        <v>62420</v>
      </c>
      <c r="V187" s="1">
        <v>3542</v>
      </c>
      <c r="W187" s="1">
        <v>372</v>
      </c>
      <c r="X187" s="1">
        <v>39</v>
      </c>
      <c r="Y187" s="1">
        <v>0</v>
      </c>
      <c r="Z187" s="1">
        <v>0</v>
      </c>
      <c r="AA187" s="10">
        <f t="shared" si="74"/>
        <v>638577</v>
      </c>
      <c r="AC187" s="1">
        <v>462535</v>
      </c>
      <c r="AD187" s="1">
        <v>45951</v>
      </c>
      <c r="AE187" s="1">
        <v>2411</v>
      </c>
      <c r="AF187" s="1">
        <v>139</v>
      </c>
      <c r="AG187" s="1">
        <v>107</v>
      </c>
      <c r="AH187" s="1">
        <v>0</v>
      </c>
      <c r="AI187" s="1">
        <v>0</v>
      </c>
      <c r="AJ187" s="10">
        <f t="shared" si="75"/>
        <v>511143</v>
      </c>
      <c r="AL187" s="1">
        <v>310365</v>
      </c>
      <c r="AM187" s="1">
        <v>32243</v>
      </c>
      <c r="AN187" s="1">
        <v>3537</v>
      </c>
      <c r="AO187" s="1">
        <v>312</v>
      </c>
      <c r="AP187" s="1">
        <v>61</v>
      </c>
      <c r="AQ187" s="1">
        <v>0</v>
      </c>
      <c r="AR187" s="1">
        <v>0</v>
      </c>
      <c r="AS187" s="10">
        <f t="shared" si="76"/>
        <v>346518</v>
      </c>
      <c r="AU187" s="1">
        <f t="shared" si="77"/>
        <v>1916615</v>
      </c>
      <c r="AV187" s="1">
        <f t="shared" si="77"/>
        <v>206977</v>
      </c>
      <c r="AW187" s="1">
        <f t="shared" si="58"/>
        <v>15005</v>
      </c>
      <c r="AX187" s="1">
        <f t="shared" si="59"/>
        <v>1589</v>
      </c>
      <c r="AY187" s="1">
        <f t="shared" si="60"/>
        <v>357</v>
      </c>
      <c r="AZ187" s="1">
        <f t="shared" si="61"/>
        <v>0</v>
      </c>
      <c r="BA187" s="1">
        <f t="shared" si="62"/>
        <v>44</v>
      </c>
      <c r="BB187" s="10">
        <f t="shared" si="63"/>
        <v>2140587</v>
      </c>
      <c r="BC187" s="1">
        <f t="shared" si="64"/>
        <v>2140543</v>
      </c>
      <c r="BD187" s="1">
        <f t="shared" si="67"/>
        <v>108289</v>
      </c>
      <c r="BE187" s="86">
        <f t="shared" si="68"/>
        <v>29190</v>
      </c>
      <c r="BF187" s="1">
        <f t="shared" si="69"/>
        <v>25468</v>
      </c>
      <c r="BH187" s="44" t="s">
        <v>247</v>
      </c>
      <c r="BI187" s="1">
        <f t="shared" si="71"/>
        <v>106974.75</v>
      </c>
      <c r="BJ187">
        <v>65000</v>
      </c>
    </row>
    <row r="188" spans="1:62" x14ac:dyDescent="0.25">
      <c r="A188" s="8">
        <v>29221</v>
      </c>
      <c r="B188" s="1">
        <v>318810</v>
      </c>
      <c r="C188" s="1">
        <v>34272</v>
      </c>
      <c r="D188" s="1">
        <v>3045</v>
      </c>
      <c r="E188" s="1">
        <v>362</v>
      </c>
      <c r="F188" s="1">
        <v>57</v>
      </c>
      <c r="G188" s="1">
        <v>0</v>
      </c>
      <c r="H188" s="1">
        <v>44</v>
      </c>
      <c r="I188" s="10">
        <f t="shared" si="57"/>
        <v>356590</v>
      </c>
      <c r="K188" s="1">
        <v>258774</v>
      </c>
      <c r="L188" s="1">
        <v>32512</v>
      </c>
      <c r="M188" s="1">
        <v>2412</v>
      </c>
      <c r="N188" s="1">
        <v>407</v>
      </c>
      <c r="O188" s="1">
        <v>92</v>
      </c>
      <c r="P188" s="1">
        <v>0</v>
      </c>
      <c r="Q188" s="1">
        <v>0</v>
      </c>
      <c r="R188" s="10">
        <f t="shared" si="73"/>
        <v>294197</v>
      </c>
      <c r="T188" s="1">
        <v>575013</v>
      </c>
      <c r="U188" s="1">
        <v>62613</v>
      </c>
      <c r="V188" s="1">
        <v>3495</v>
      </c>
      <c r="W188" s="1">
        <v>372</v>
      </c>
      <c r="X188" s="1">
        <v>39</v>
      </c>
      <c r="Y188" s="1">
        <v>0</v>
      </c>
      <c r="Z188" s="1">
        <v>0</v>
      </c>
      <c r="AA188" s="10">
        <f t="shared" si="74"/>
        <v>641532</v>
      </c>
      <c r="AC188" s="1">
        <v>466331</v>
      </c>
      <c r="AD188" s="1">
        <v>46077</v>
      </c>
      <c r="AE188" s="1">
        <v>2463</v>
      </c>
      <c r="AF188" s="1">
        <v>139</v>
      </c>
      <c r="AG188" s="1">
        <v>102</v>
      </c>
      <c r="AH188" s="1">
        <v>0</v>
      </c>
      <c r="AI188" s="1">
        <v>0</v>
      </c>
      <c r="AJ188" s="10">
        <f t="shared" si="75"/>
        <v>515112</v>
      </c>
      <c r="AL188" s="1">
        <v>315455</v>
      </c>
      <c r="AM188" s="1">
        <v>32412</v>
      </c>
      <c r="AN188" s="1">
        <v>3459</v>
      </c>
      <c r="AO188" s="1">
        <v>315</v>
      </c>
      <c r="AP188" s="1">
        <v>61</v>
      </c>
      <c r="AQ188" s="1">
        <v>0</v>
      </c>
      <c r="AR188" s="1">
        <v>0</v>
      </c>
      <c r="AS188" s="10">
        <f t="shared" si="76"/>
        <v>351702</v>
      </c>
      <c r="AU188" s="1">
        <f t="shared" ref="AU188:AV197" si="78">B188+K188+T188+AC188+AL188</f>
        <v>1934383</v>
      </c>
      <c r="AV188" s="1">
        <f t="shared" si="78"/>
        <v>207886</v>
      </c>
      <c r="AW188" s="1">
        <f t="shared" si="58"/>
        <v>14874</v>
      </c>
      <c r="AX188" s="1">
        <f t="shared" si="59"/>
        <v>1595</v>
      </c>
      <c r="AY188" s="1">
        <f t="shared" si="60"/>
        <v>351</v>
      </c>
      <c r="AZ188" s="1">
        <f t="shared" si="61"/>
        <v>0</v>
      </c>
      <c r="BA188" s="1">
        <f t="shared" si="62"/>
        <v>44</v>
      </c>
      <c r="BB188" s="10">
        <f t="shared" si="63"/>
        <v>2159133</v>
      </c>
      <c r="BC188" s="1">
        <f t="shared" si="64"/>
        <v>2159089</v>
      </c>
      <c r="BD188" s="1">
        <f t="shared" si="67"/>
        <v>107931</v>
      </c>
      <c r="BE188" s="86">
        <f t="shared" si="68"/>
        <v>29221</v>
      </c>
      <c r="BF188" s="1">
        <f t="shared" si="69"/>
        <v>18546</v>
      </c>
      <c r="BH188" s="44" t="s">
        <v>260</v>
      </c>
      <c r="BI188" s="1">
        <f t="shared" si="71"/>
        <v>107151.83333333333</v>
      </c>
      <c r="BJ188">
        <v>65000</v>
      </c>
    </row>
    <row r="189" spans="1:62" x14ac:dyDescent="0.25">
      <c r="A189" s="8">
        <v>29252</v>
      </c>
      <c r="B189" s="1">
        <v>322179</v>
      </c>
      <c r="C189" s="1">
        <v>34547</v>
      </c>
      <c r="D189" s="1">
        <v>3044</v>
      </c>
      <c r="E189" s="1">
        <v>369</v>
      </c>
      <c r="F189" s="1">
        <v>58</v>
      </c>
      <c r="G189" s="1">
        <v>0</v>
      </c>
      <c r="H189" s="1">
        <v>44</v>
      </c>
      <c r="I189" s="10">
        <f t="shared" si="57"/>
        <v>360241</v>
      </c>
      <c r="K189" s="1">
        <v>260573</v>
      </c>
      <c r="L189" s="1">
        <v>32727</v>
      </c>
      <c r="M189" s="1">
        <v>2381</v>
      </c>
      <c r="N189" s="1">
        <v>412</v>
      </c>
      <c r="O189" s="1">
        <v>92</v>
      </c>
      <c r="P189" s="1">
        <v>0</v>
      </c>
      <c r="Q189" s="1">
        <v>0</v>
      </c>
      <c r="R189" s="10">
        <f t="shared" si="73"/>
        <v>296185</v>
      </c>
      <c r="T189" s="1">
        <v>577516</v>
      </c>
      <c r="U189" s="1">
        <v>62921</v>
      </c>
      <c r="V189" s="1">
        <v>3469</v>
      </c>
      <c r="W189" s="1">
        <v>371</v>
      </c>
      <c r="X189" s="1">
        <v>39</v>
      </c>
      <c r="Y189" s="1">
        <v>0</v>
      </c>
      <c r="Z189" s="1">
        <v>0</v>
      </c>
      <c r="AA189" s="10">
        <f t="shared" si="74"/>
        <v>644316</v>
      </c>
      <c r="AC189" s="1">
        <v>468717</v>
      </c>
      <c r="AD189" s="1">
        <v>46402</v>
      </c>
      <c r="AE189" s="1">
        <v>2393</v>
      </c>
      <c r="AF189" s="1">
        <v>139</v>
      </c>
      <c r="AG189" s="1">
        <v>102</v>
      </c>
      <c r="AH189" s="1">
        <v>0</v>
      </c>
      <c r="AI189" s="1">
        <v>0</v>
      </c>
      <c r="AJ189" s="10">
        <f t="shared" si="75"/>
        <v>517753</v>
      </c>
      <c r="AL189" s="1">
        <v>318996</v>
      </c>
      <c r="AM189" s="1">
        <v>32560</v>
      </c>
      <c r="AN189" s="1">
        <v>3389</v>
      </c>
      <c r="AO189" s="1">
        <v>313</v>
      </c>
      <c r="AP189" s="1">
        <v>60</v>
      </c>
      <c r="AQ189" s="1">
        <v>0</v>
      </c>
      <c r="AR189" s="1">
        <v>0</v>
      </c>
      <c r="AS189" s="10">
        <f t="shared" si="76"/>
        <v>355318</v>
      </c>
      <c r="AU189" s="1">
        <f t="shared" si="78"/>
        <v>1947981</v>
      </c>
      <c r="AV189" s="1">
        <f t="shared" si="78"/>
        <v>209157</v>
      </c>
      <c r="AW189" s="1">
        <f t="shared" si="58"/>
        <v>14676</v>
      </c>
      <c r="AX189" s="1">
        <f t="shared" si="59"/>
        <v>1604</v>
      </c>
      <c r="AY189" s="1">
        <f t="shared" si="60"/>
        <v>351</v>
      </c>
      <c r="AZ189" s="1">
        <f t="shared" si="61"/>
        <v>0</v>
      </c>
      <c r="BA189" s="1">
        <f t="shared" si="62"/>
        <v>44</v>
      </c>
      <c r="BB189" s="10">
        <f t="shared" si="63"/>
        <v>2173813</v>
      </c>
      <c r="BC189" s="1">
        <f t="shared" si="64"/>
        <v>2173769</v>
      </c>
      <c r="BD189" s="1">
        <f t="shared" si="67"/>
        <v>108863</v>
      </c>
      <c r="BE189" s="86">
        <f t="shared" si="68"/>
        <v>29252</v>
      </c>
      <c r="BF189" s="1">
        <f t="shared" si="69"/>
        <v>14680</v>
      </c>
      <c r="BH189" s="44" t="s">
        <v>249</v>
      </c>
      <c r="BI189" s="1">
        <f t="shared" si="71"/>
        <v>107350.08333333333</v>
      </c>
      <c r="BJ189">
        <v>65000</v>
      </c>
    </row>
    <row r="190" spans="1:62" x14ac:dyDescent="0.25">
      <c r="A190" s="8">
        <v>29281</v>
      </c>
      <c r="B190" s="1">
        <v>324678</v>
      </c>
      <c r="C190" s="1">
        <v>34894</v>
      </c>
      <c r="D190" s="1">
        <v>2923</v>
      </c>
      <c r="E190" s="1">
        <v>377</v>
      </c>
      <c r="F190" s="1">
        <v>58</v>
      </c>
      <c r="G190" s="1">
        <v>0</v>
      </c>
      <c r="H190" s="1">
        <v>44</v>
      </c>
      <c r="I190" s="10">
        <f t="shared" si="57"/>
        <v>362974</v>
      </c>
      <c r="K190" s="1">
        <v>261584</v>
      </c>
      <c r="L190" s="1">
        <v>32998</v>
      </c>
      <c r="M190" s="1">
        <v>2331</v>
      </c>
      <c r="N190" s="1">
        <v>412</v>
      </c>
      <c r="O190" s="1">
        <v>93</v>
      </c>
      <c r="P190" s="1">
        <v>0</v>
      </c>
      <c r="Q190" s="1">
        <v>0</v>
      </c>
      <c r="R190" s="10">
        <f t="shared" si="73"/>
        <v>297418</v>
      </c>
      <c r="T190" s="1">
        <v>578874</v>
      </c>
      <c r="U190" s="1">
        <v>63212</v>
      </c>
      <c r="V190" s="1">
        <v>3451</v>
      </c>
      <c r="W190" s="1">
        <v>371</v>
      </c>
      <c r="X190" s="1">
        <v>39</v>
      </c>
      <c r="Y190" s="1">
        <v>0</v>
      </c>
      <c r="Z190" s="1">
        <v>0</v>
      </c>
      <c r="AA190" s="10">
        <f t="shared" si="74"/>
        <v>645947</v>
      </c>
      <c r="AC190" s="1">
        <v>474093</v>
      </c>
      <c r="AD190" s="1">
        <v>46673</v>
      </c>
      <c r="AE190" s="1">
        <v>2368</v>
      </c>
      <c r="AF190" s="1">
        <v>140</v>
      </c>
      <c r="AG190" s="1">
        <v>103</v>
      </c>
      <c r="AH190" s="1">
        <v>0</v>
      </c>
      <c r="AI190" s="1">
        <v>0</v>
      </c>
      <c r="AJ190" s="10">
        <f t="shared" si="75"/>
        <v>523377</v>
      </c>
      <c r="AL190" s="1">
        <v>320452</v>
      </c>
      <c r="AM190" s="1">
        <v>32635</v>
      </c>
      <c r="AN190" s="1">
        <v>3411</v>
      </c>
      <c r="AO190" s="1">
        <v>318</v>
      </c>
      <c r="AP190" s="1">
        <v>60</v>
      </c>
      <c r="AQ190" s="1">
        <v>0</v>
      </c>
      <c r="AR190" s="1">
        <v>0</v>
      </c>
      <c r="AS190" s="10">
        <f t="shared" si="76"/>
        <v>356876</v>
      </c>
      <c r="AU190" s="1">
        <f t="shared" si="78"/>
        <v>1959681</v>
      </c>
      <c r="AV190" s="1">
        <f t="shared" si="78"/>
        <v>210412</v>
      </c>
      <c r="AW190" s="1">
        <f t="shared" si="58"/>
        <v>14484</v>
      </c>
      <c r="AX190" s="1">
        <f t="shared" si="59"/>
        <v>1618</v>
      </c>
      <c r="AY190" s="1">
        <f t="shared" si="60"/>
        <v>353</v>
      </c>
      <c r="AZ190" s="1">
        <f t="shared" si="61"/>
        <v>0</v>
      </c>
      <c r="BA190" s="1">
        <f t="shared" si="62"/>
        <v>44</v>
      </c>
      <c r="BB190" s="10">
        <f t="shared" si="63"/>
        <v>2186592</v>
      </c>
      <c r="BC190" s="1">
        <f t="shared" si="64"/>
        <v>2186548</v>
      </c>
      <c r="BD190" s="1">
        <f t="shared" si="67"/>
        <v>112319</v>
      </c>
      <c r="BE190" s="86">
        <f t="shared" si="68"/>
        <v>29281</v>
      </c>
      <c r="BF190" s="1">
        <f t="shared" si="69"/>
        <v>12779</v>
      </c>
      <c r="BH190" s="44" t="s">
        <v>250</v>
      </c>
      <c r="BI190" s="1">
        <f t="shared" si="71"/>
        <v>107694.75</v>
      </c>
      <c r="BJ190">
        <v>65000</v>
      </c>
    </row>
    <row r="191" spans="1:62" x14ac:dyDescent="0.25">
      <c r="A191" s="8">
        <v>29312</v>
      </c>
      <c r="B191" s="1">
        <v>325037</v>
      </c>
      <c r="C191" s="1">
        <v>35220</v>
      </c>
      <c r="D191" s="1">
        <v>2827</v>
      </c>
      <c r="E191" s="1">
        <v>385</v>
      </c>
      <c r="F191" s="1">
        <v>58</v>
      </c>
      <c r="G191" s="1">
        <v>0</v>
      </c>
      <c r="H191" s="1">
        <v>44</v>
      </c>
      <c r="I191" s="10">
        <f t="shared" si="57"/>
        <v>363571</v>
      </c>
      <c r="K191" s="1">
        <v>261040</v>
      </c>
      <c r="L191" s="1">
        <v>32960</v>
      </c>
      <c r="M191" s="1">
        <v>2480</v>
      </c>
      <c r="N191" s="1">
        <v>417</v>
      </c>
      <c r="O191" s="1">
        <v>93</v>
      </c>
      <c r="P191" s="1">
        <v>0</v>
      </c>
      <c r="Q191" s="1">
        <v>0</v>
      </c>
      <c r="R191" s="10">
        <f t="shared" si="73"/>
        <v>296990</v>
      </c>
      <c r="T191" s="1">
        <v>578244</v>
      </c>
      <c r="U191" s="1">
        <v>63437</v>
      </c>
      <c r="V191" s="1">
        <v>3435</v>
      </c>
      <c r="W191" s="1">
        <v>373</v>
      </c>
      <c r="X191" s="1">
        <v>40</v>
      </c>
      <c r="Y191" s="1">
        <v>0</v>
      </c>
      <c r="Z191" s="1">
        <v>0</v>
      </c>
      <c r="AA191" s="10">
        <f t="shared" si="74"/>
        <v>645529</v>
      </c>
      <c r="AC191" s="1">
        <v>479741</v>
      </c>
      <c r="AD191" s="1">
        <v>47376</v>
      </c>
      <c r="AE191" s="1">
        <v>2570</v>
      </c>
      <c r="AF191" s="1">
        <v>142</v>
      </c>
      <c r="AG191" s="1">
        <v>105</v>
      </c>
      <c r="AH191" s="1">
        <v>0</v>
      </c>
      <c r="AI191" s="1">
        <v>0</v>
      </c>
      <c r="AJ191" s="10">
        <f t="shared" si="75"/>
        <v>529934</v>
      </c>
      <c r="AL191" s="1">
        <v>316753</v>
      </c>
      <c r="AM191" s="1">
        <v>32722</v>
      </c>
      <c r="AN191" s="1">
        <v>3504</v>
      </c>
      <c r="AO191" s="1">
        <v>317</v>
      </c>
      <c r="AP191" s="1">
        <v>60</v>
      </c>
      <c r="AQ191" s="1">
        <v>0</v>
      </c>
      <c r="AR191" s="1">
        <v>0</v>
      </c>
      <c r="AS191" s="10">
        <f t="shared" si="76"/>
        <v>353356</v>
      </c>
      <c r="AU191" s="1">
        <f t="shared" si="78"/>
        <v>1960815</v>
      </c>
      <c r="AV191" s="1">
        <f t="shared" si="78"/>
        <v>211715</v>
      </c>
      <c r="AW191" s="1">
        <f t="shared" si="58"/>
        <v>14816</v>
      </c>
      <c r="AX191" s="1">
        <f t="shared" si="59"/>
        <v>1634</v>
      </c>
      <c r="AY191" s="1">
        <f t="shared" si="60"/>
        <v>356</v>
      </c>
      <c r="AZ191" s="1">
        <f t="shared" si="61"/>
        <v>0</v>
      </c>
      <c r="BA191" s="1">
        <f t="shared" si="62"/>
        <v>44</v>
      </c>
      <c r="BB191" s="10">
        <f t="shared" si="63"/>
        <v>2189380</v>
      </c>
      <c r="BC191" s="1">
        <f t="shared" si="64"/>
        <v>2189336</v>
      </c>
      <c r="BD191" s="1">
        <f t="shared" si="67"/>
        <v>118962</v>
      </c>
      <c r="BE191" s="86">
        <f t="shared" si="68"/>
        <v>29312</v>
      </c>
      <c r="BF191" s="1">
        <f t="shared" si="69"/>
        <v>2788</v>
      </c>
      <c r="BH191" s="44" t="s">
        <v>251</v>
      </c>
      <c r="BI191" s="1">
        <f t="shared" si="71"/>
        <v>108542.08333333333</v>
      </c>
      <c r="BJ191">
        <v>65000</v>
      </c>
    </row>
    <row r="192" spans="1:62" x14ac:dyDescent="0.25">
      <c r="A192" s="8">
        <v>29342</v>
      </c>
      <c r="B192" s="1">
        <v>322965</v>
      </c>
      <c r="C192" s="1">
        <v>35419</v>
      </c>
      <c r="D192" s="1">
        <v>2815</v>
      </c>
      <c r="E192" s="1">
        <v>391</v>
      </c>
      <c r="F192" s="1">
        <v>57</v>
      </c>
      <c r="G192" s="1">
        <v>0</v>
      </c>
      <c r="H192" s="1">
        <v>44</v>
      </c>
      <c r="I192" s="10">
        <f t="shared" si="57"/>
        <v>361691</v>
      </c>
      <c r="K192" s="1">
        <v>259247</v>
      </c>
      <c r="L192" s="1">
        <v>32818</v>
      </c>
      <c r="M192" s="1">
        <v>2611</v>
      </c>
      <c r="N192" s="1">
        <v>417</v>
      </c>
      <c r="O192" s="1">
        <v>93</v>
      </c>
      <c r="P192" s="1">
        <v>0</v>
      </c>
      <c r="Q192" s="1">
        <v>0</v>
      </c>
      <c r="R192" s="10">
        <f t="shared" si="73"/>
        <v>295186</v>
      </c>
      <c r="T192" s="1">
        <v>576984</v>
      </c>
      <c r="U192" s="1">
        <v>63709</v>
      </c>
      <c r="V192" s="1">
        <v>3511</v>
      </c>
      <c r="W192" s="1">
        <v>375</v>
      </c>
      <c r="X192" s="1">
        <v>38</v>
      </c>
      <c r="Y192" s="1">
        <v>0</v>
      </c>
      <c r="Z192" s="1">
        <v>0</v>
      </c>
      <c r="AA192" s="10">
        <f t="shared" si="74"/>
        <v>644617</v>
      </c>
      <c r="AC192" s="1">
        <v>467118</v>
      </c>
      <c r="AD192" s="1">
        <v>47069</v>
      </c>
      <c r="AE192" s="1">
        <v>2471</v>
      </c>
      <c r="AF192" s="1">
        <v>142</v>
      </c>
      <c r="AG192" s="1">
        <v>103</v>
      </c>
      <c r="AH192" s="1">
        <v>0</v>
      </c>
      <c r="AI192" s="1">
        <v>0</v>
      </c>
      <c r="AJ192" s="10">
        <f t="shared" si="75"/>
        <v>516903</v>
      </c>
      <c r="AL192" s="1">
        <v>306914</v>
      </c>
      <c r="AM192" s="1">
        <v>32830</v>
      </c>
      <c r="AN192" s="1">
        <v>3496</v>
      </c>
      <c r="AO192" s="1">
        <v>318</v>
      </c>
      <c r="AP192" s="1">
        <v>59</v>
      </c>
      <c r="AQ192" s="1">
        <v>0</v>
      </c>
      <c r="AR192" s="1">
        <v>0</v>
      </c>
      <c r="AS192" s="10">
        <f t="shared" si="76"/>
        <v>343617</v>
      </c>
      <c r="AU192" s="1">
        <f t="shared" si="78"/>
        <v>1933228</v>
      </c>
      <c r="AV192" s="1">
        <f t="shared" si="78"/>
        <v>211845</v>
      </c>
      <c r="AW192" s="1">
        <f t="shared" si="58"/>
        <v>14904</v>
      </c>
      <c r="AX192" s="1">
        <f t="shared" si="59"/>
        <v>1643</v>
      </c>
      <c r="AY192" s="1">
        <f t="shared" si="60"/>
        <v>350</v>
      </c>
      <c r="AZ192" s="1">
        <f t="shared" si="61"/>
        <v>0</v>
      </c>
      <c r="BA192" s="1">
        <f t="shared" si="62"/>
        <v>44</v>
      </c>
      <c r="BB192" s="10">
        <f t="shared" si="63"/>
        <v>2162014</v>
      </c>
      <c r="BC192" s="1">
        <f t="shared" si="64"/>
        <v>2161970</v>
      </c>
      <c r="BD192" s="1">
        <f t="shared" si="67"/>
        <v>108512</v>
      </c>
      <c r="BE192" s="86">
        <f t="shared" si="68"/>
        <v>29342</v>
      </c>
      <c r="BF192" s="1">
        <f t="shared" si="69"/>
        <v>-27366</v>
      </c>
      <c r="BH192" s="44" t="s">
        <v>252</v>
      </c>
      <c r="BI192" s="1">
        <f t="shared" si="71"/>
        <v>108548.5</v>
      </c>
      <c r="BJ192">
        <v>65000</v>
      </c>
    </row>
    <row r="193" spans="1:62" x14ac:dyDescent="0.25">
      <c r="A193" s="8">
        <v>29373</v>
      </c>
      <c r="B193" s="1">
        <v>323520</v>
      </c>
      <c r="C193" s="1">
        <v>35558</v>
      </c>
      <c r="D193" s="1">
        <v>2821</v>
      </c>
      <c r="E193" s="1">
        <v>396</v>
      </c>
      <c r="F193" s="1">
        <v>57</v>
      </c>
      <c r="G193" s="1">
        <v>0</v>
      </c>
      <c r="H193" s="1">
        <v>44</v>
      </c>
      <c r="I193" s="10">
        <f t="shared" si="57"/>
        <v>362396</v>
      </c>
      <c r="K193" s="1">
        <v>259021</v>
      </c>
      <c r="L193" s="1">
        <v>32842</v>
      </c>
      <c r="M193" s="1">
        <v>2663</v>
      </c>
      <c r="N193" s="1">
        <v>417</v>
      </c>
      <c r="O193" s="1">
        <v>93</v>
      </c>
      <c r="P193" s="1">
        <v>0</v>
      </c>
      <c r="Q193" s="1">
        <v>0</v>
      </c>
      <c r="R193" s="10">
        <f t="shared" si="73"/>
        <v>295036</v>
      </c>
      <c r="T193" s="1">
        <v>576921</v>
      </c>
      <c r="U193" s="1">
        <v>63764</v>
      </c>
      <c r="V193" s="1">
        <v>3443</v>
      </c>
      <c r="W193" s="1">
        <v>378</v>
      </c>
      <c r="X193" s="1">
        <v>39</v>
      </c>
      <c r="Y193" s="1">
        <v>0</v>
      </c>
      <c r="Z193" s="1">
        <v>0</v>
      </c>
      <c r="AA193" s="10">
        <f t="shared" si="74"/>
        <v>644545</v>
      </c>
      <c r="AC193" s="1">
        <v>466683</v>
      </c>
      <c r="AD193" s="1">
        <v>47145</v>
      </c>
      <c r="AE193" s="1">
        <v>2436</v>
      </c>
      <c r="AF193" s="1">
        <v>142</v>
      </c>
      <c r="AG193" s="1">
        <v>103</v>
      </c>
      <c r="AH193" s="1">
        <v>0</v>
      </c>
      <c r="AI193" s="1">
        <v>0</v>
      </c>
      <c r="AJ193" s="10">
        <f t="shared" si="75"/>
        <v>516509</v>
      </c>
      <c r="AL193" s="1">
        <v>303303</v>
      </c>
      <c r="AM193" s="1">
        <v>32994</v>
      </c>
      <c r="AN193" s="1">
        <v>3437</v>
      </c>
      <c r="AO193" s="1">
        <v>318</v>
      </c>
      <c r="AP193" s="1">
        <v>59</v>
      </c>
      <c r="AQ193" s="1">
        <v>0</v>
      </c>
      <c r="AR193" s="1">
        <v>0</v>
      </c>
      <c r="AS193" s="10">
        <f t="shared" si="76"/>
        <v>340111</v>
      </c>
      <c r="AU193" s="1">
        <f t="shared" si="78"/>
        <v>1929448</v>
      </c>
      <c r="AV193" s="1">
        <f t="shared" si="78"/>
        <v>212303</v>
      </c>
      <c r="AW193" s="1">
        <f t="shared" si="58"/>
        <v>14800</v>
      </c>
      <c r="AX193" s="1">
        <f t="shared" si="59"/>
        <v>1651</v>
      </c>
      <c r="AY193" s="1">
        <f t="shared" si="60"/>
        <v>351</v>
      </c>
      <c r="AZ193" s="1">
        <f t="shared" si="61"/>
        <v>0</v>
      </c>
      <c r="BA193" s="1">
        <f t="shared" si="62"/>
        <v>44</v>
      </c>
      <c r="BB193" s="10">
        <f t="shared" si="63"/>
        <v>2158597</v>
      </c>
      <c r="BC193" s="1">
        <f t="shared" si="64"/>
        <v>2158553</v>
      </c>
      <c r="BD193" s="1">
        <f t="shared" si="67"/>
        <v>109784</v>
      </c>
      <c r="BE193" s="86">
        <f t="shared" si="68"/>
        <v>29373</v>
      </c>
      <c r="BF193" s="1">
        <f t="shared" si="69"/>
        <v>-3417</v>
      </c>
      <c r="BH193" s="44" t="s">
        <v>253</v>
      </c>
      <c r="BI193" s="1">
        <f t="shared" si="71"/>
        <v>108710.58333333333</v>
      </c>
      <c r="BJ193">
        <v>65000</v>
      </c>
    </row>
    <row r="194" spans="1:62" x14ac:dyDescent="0.25">
      <c r="A194" s="8">
        <v>29403</v>
      </c>
      <c r="B194" s="1">
        <v>334835</v>
      </c>
      <c r="C194" s="1">
        <v>36583</v>
      </c>
      <c r="D194" s="1">
        <v>2857</v>
      </c>
      <c r="E194" s="1">
        <v>401</v>
      </c>
      <c r="F194" s="1">
        <v>58</v>
      </c>
      <c r="G194" s="1">
        <v>0</v>
      </c>
      <c r="H194" s="1">
        <v>44</v>
      </c>
      <c r="I194" s="10">
        <f t="shared" si="57"/>
        <v>374778</v>
      </c>
      <c r="K194" s="1">
        <v>259641</v>
      </c>
      <c r="L194" s="1">
        <v>32807</v>
      </c>
      <c r="M194" s="1">
        <v>2678</v>
      </c>
      <c r="N194" s="1">
        <v>418</v>
      </c>
      <c r="O194" s="1">
        <v>94</v>
      </c>
      <c r="P194" s="1">
        <v>0</v>
      </c>
      <c r="Q194" s="1">
        <v>0</v>
      </c>
      <c r="R194" s="10">
        <f t="shared" si="73"/>
        <v>295638</v>
      </c>
      <c r="T194" s="1">
        <v>577556</v>
      </c>
      <c r="U194" s="1">
        <v>64006</v>
      </c>
      <c r="V194" s="1">
        <v>3324</v>
      </c>
      <c r="W194" s="1">
        <v>376</v>
      </c>
      <c r="X194" s="1">
        <v>39</v>
      </c>
      <c r="Y194" s="1">
        <v>0</v>
      </c>
      <c r="Z194" s="1">
        <v>0</v>
      </c>
      <c r="AA194" s="10">
        <f t="shared" si="74"/>
        <v>645301</v>
      </c>
      <c r="AC194" s="1">
        <v>467380</v>
      </c>
      <c r="AD194" s="1">
        <v>47375</v>
      </c>
      <c r="AE194" s="1">
        <v>2367</v>
      </c>
      <c r="AF194" s="1">
        <v>142</v>
      </c>
      <c r="AG194" s="1">
        <v>103</v>
      </c>
      <c r="AH194" s="1">
        <v>0</v>
      </c>
      <c r="AI194" s="1">
        <v>0</v>
      </c>
      <c r="AJ194" s="10">
        <f t="shared" si="75"/>
        <v>517367</v>
      </c>
      <c r="AL194" s="1">
        <v>303288</v>
      </c>
      <c r="AM194" s="1">
        <v>33078</v>
      </c>
      <c r="AN194" s="1">
        <v>3324</v>
      </c>
      <c r="AO194" s="1">
        <v>318</v>
      </c>
      <c r="AP194" s="1">
        <v>59</v>
      </c>
      <c r="AQ194" s="1">
        <v>0</v>
      </c>
      <c r="AR194" s="1">
        <v>0</v>
      </c>
      <c r="AS194" s="10">
        <f t="shared" si="76"/>
        <v>340067</v>
      </c>
      <c r="AU194" s="1">
        <f t="shared" si="78"/>
        <v>1942700</v>
      </c>
      <c r="AV194" s="1">
        <f t="shared" si="78"/>
        <v>213849</v>
      </c>
      <c r="AW194" s="1">
        <f t="shared" si="58"/>
        <v>14550</v>
      </c>
      <c r="AX194" s="1">
        <f t="shared" si="59"/>
        <v>1655</v>
      </c>
      <c r="AY194" s="1">
        <f t="shared" si="60"/>
        <v>353</v>
      </c>
      <c r="AZ194" s="1">
        <f t="shared" si="61"/>
        <v>0</v>
      </c>
      <c r="BA194" s="1">
        <f t="shared" si="62"/>
        <v>44</v>
      </c>
      <c r="BB194" s="10">
        <f t="shared" si="63"/>
        <v>2173151</v>
      </c>
      <c r="BC194" s="1">
        <f t="shared" si="64"/>
        <v>2173107</v>
      </c>
      <c r="BD194" s="1">
        <f t="shared" si="67"/>
        <v>120925</v>
      </c>
      <c r="BE194" s="86">
        <f t="shared" si="68"/>
        <v>29403</v>
      </c>
      <c r="BF194" s="1">
        <f t="shared" si="69"/>
        <v>14554</v>
      </c>
      <c r="BH194" s="44" t="s">
        <v>254</v>
      </c>
      <c r="BI194" s="1">
        <f t="shared" si="71"/>
        <v>109830.5</v>
      </c>
      <c r="BJ194">
        <v>65000</v>
      </c>
    </row>
    <row r="195" spans="1:62" x14ac:dyDescent="0.25">
      <c r="A195" s="8">
        <v>29434</v>
      </c>
      <c r="B195" s="1">
        <v>327804</v>
      </c>
      <c r="C195" s="1">
        <v>35930</v>
      </c>
      <c r="D195" s="1">
        <v>2643</v>
      </c>
      <c r="E195" s="1">
        <v>413</v>
      </c>
      <c r="F195" s="1">
        <v>57</v>
      </c>
      <c r="G195" s="1">
        <v>0</v>
      </c>
      <c r="H195" s="1">
        <v>44</v>
      </c>
      <c r="I195" s="10">
        <f t="shared" si="57"/>
        <v>366891</v>
      </c>
      <c r="K195" s="1">
        <v>260429</v>
      </c>
      <c r="L195" s="1">
        <v>32850</v>
      </c>
      <c r="M195" s="1">
        <v>2672</v>
      </c>
      <c r="N195" s="1">
        <v>421</v>
      </c>
      <c r="O195" s="1">
        <v>94</v>
      </c>
      <c r="P195" s="1">
        <v>0</v>
      </c>
      <c r="Q195" s="1">
        <v>0</v>
      </c>
      <c r="R195" s="10">
        <f t="shared" si="73"/>
        <v>296466</v>
      </c>
      <c r="T195" s="1">
        <v>578930</v>
      </c>
      <c r="U195" s="1">
        <v>64240</v>
      </c>
      <c r="V195" s="1">
        <v>3361</v>
      </c>
      <c r="W195" s="1">
        <v>376</v>
      </c>
      <c r="X195" s="1">
        <v>39</v>
      </c>
      <c r="Y195" s="1">
        <v>0</v>
      </c>
      <c r="Z195" s="1">
        <v>0</v>
      </c>
      <c r="AA195" s="10">
        <f t="shared" si="74"/>
        <v>646946</v>
      </c>
      <c r="AC195" s="1">
        <v>468510</v>
      </c>
      <c r="AD195" s="1">
        <v>47718</v>
      </c>
      <c r="AE195" s="1">
        <v>2377</v>
      </c>
      <c r="AF195" s="1">
        <v>142</v>
      </c>
      <c r="AG195" s="1">
        <v>103</v>
      </c>
      <c r="AH195" s="1">
        <v>0</v>
      </c>
      <c r="AI195" s="1">
        <v>0</v>
      </c>
      <c r="AJ195" s="10">
        <f t="shared" si="75"/>
        <v>518850</v>
      </c>
      <c r="AL195" s="1">
        <v>304878</v>
      </c>
      <c r="AM195" s="1">
        <v>33196</v>
      </c>
      <c r="AN195" s="1">
        <v>3270</v>
      </c>
      <c r="AO195" s="1">
        <v>317</v>
      </c>
      <c r="AP195" s="1">
        <v>61</v>
      </c>
      <c r="AQ195" s="1">
        <v>0</v>
      </c>
      <c r="AR195" s="1">
        <v>0</v>
      </c>
      <c r="AS195" s="10">
        <f t="shared" si="76"/>
        <v>341722</v>
      </c>
      <c r="AU195" s="1">
        <f t="shared" si="78"/>
        <v>1940551</v>
      </c>
      <c r="AV195" s="1">
        <f t="shared" si="78"/>
        <v>213934</v>
      </c>
      <c r="AW195" s="1">
        <f t="shared" si="58"/>
        <v>14323</v>
      </c>
      <c r="AX195" s="1">
        <f t="shared" si="59"/>
        <v>1669</v>
      </c>
      <c r="AY195" s="1">
        <f t="shared" si="60"/>
        <v>354</v>
      </c>
      <c r="AZ195" s="1">
        <f t="shared" si="61"/>
        <v>0</v>
      </c>
      <c r="BA195" s="1">
        <f t="shared" si="62"/>
        <v>44</v>
      </c>
      <c r="BB195" s="10">
        <f t="shared" si="63"/>
        <v>2170875</v>
      </c>
      <c r="BC195" s="1">
        <f t="shared" si="64"/>
        <v>2170831</v>
      </c>
      <c r="BD195" s="1">
        <f t="shared" si="67"/>
        <v>109815</v>
      </c>
      <c r="BE195" s="86">
        <f t="shared" si="68"/>
        <v>29434</v>
      </c>
      <c r="BF195" s="1">
        <f t="shared" si="69"/>
        <v>-2276</v>
      </c>
      <c r="BH195" s="44" t="s">
        <v>255</v>
      </c>
      <c r="BI195" s="1">
        <f t="shared" si="71"/>
        <v>110588.75</v>
      </c>
      <c r="BJ195">
        <v>65000</v>
      </c>
    </row>
    <row r="196" spans="1:62" x14ac:dyDescent="0.25">
      <c r="A196" s="8">
        <v>29465</v>
      </c>
      <c r="B196" s="1">
        <v>330339</v>
      </c>
      <c r="C196" s="1">
        <v>36202</v>
      </c>
      <c r="D196" s="1">
        <v>2630</v>
      </c>
      <c r="E196" s="1">
        <v>425</v>
      </c>
      <c r="F196" s="1">
        <v>57</v>
      </c>
      <c r="G196" s="1">
        <v>0</v>
      </c>
      <c r="H196" s="1">
        <v>44</v>
      </c>
      <c r="I196" s="10">
        <f t="shared" si="57"/>
        <v>369697</v>
      </c>
      <c r="K196" s="1">
        <v>261465</v>
      </c>
      <c r="L196" s="1">
        <v>32921</v>
      </c>
      <c r="M196" s="1">
        <v>2686</v>
      </c>
      <c r="N196" s="1">
        <v>421</v>
      </c>
      <c r="O196" s="1">
        <v>94</v>
      </c>
      <c r="P196" s="1">
        <v>0</v>
      </c>
      <c r="Q196" s="1">
        <v>0</v>
      </c>
      <c r="R196" s="10">
        <f t="shared" si="73"/>
        <v>297587</v>
      </c>
      <c r="T196" s="1">
        <v>579571</v>
      </c>
      <c r="U196" s="1">
        <v>64911</v>
      </c>
      <c r="V196" s="1">
        <v>3317</v>
      </c>
      <c r="W196" s="1">
        <v>377</v>
      </c>
      <c r="X196" s="1">
        <v>39</v>
      </c>
      <c r="Y196" s="1">
        <v>0</v>
      </c>
      <c r="Z196" s="1">
        <v>0</v>
      </c>
      <c r="AA196" s="10">
        <f t="shared" si="74"/>
        <v>648215</v>
      </c>
      <c r="AC196" s="1">
        <v>470440</v>
      </c>
      <c r="AD196" s="1">
        <v>47646</v>
      </c>
      <c r="AE196" s="1">
        <v>2447</v>
      </c>
      <c r="AF196" s="1">
        <v>141</v>
      </c>
      <c r="AG196" s="1">
        <v>102</v>
      </c>
      <c r="AH196" s="1">
        <v>0</v>
      </c>
      <c r="AI196" s="1">
        <v>0</v>
      </c>
      <c r="AJ196" s="10">
        <f t="shared" si="75"/>
        <v>520776</v>
      </c>
      <c r="AL196" s="1">
        <v>307782</v>
      </c>
      <c r="AM196" s="1">
        <v>33338</v>
      </c>
      <c r="AN196" s="1">
        <v>3311</v>
      </c>
      <c r="AO196" s="1">
        <v>324</v>
      </c>
      <c r="AP196" s="1">
        <v>61</v>
      </c>
      <c r="AQ196" s="1">
        <v>0</v>
      </c>
      <c r="AR196" s="1">
        <v>0</v>
      </c>
      <c r="AS196" s="10">
        <f t="shared" si="76"/>
        <v>344816</v>
      </c>
      <c r="AU196" s="1">
        <f t="shared" si="78"/>
        <v>1949597</v>
      </c>
      <c r="AV196" s="1">
        <f t="shared" si="78"/>
        <v>215018</v>
      </c>
      <c r="AW196" s="1">
        <f t="shared" si="58"/>
        <v>14391</v>
      </c>
      <c r="AX196" s="1">
        <f t="shared" si="59"/>
        <v>1688</v>
      </c>
      <c r="AY196" s="1">
        <f t="shared" si="60"/>
        <v>353</v>
      </c>
      <c r="AZ196" s="1">
        <f t="shared" si="61"/>
        <v>0</v>
      </c>
      <c r="BA196" s="1">
        <f t="shared" si="62"/>
        <v>44</v>
      </c>
      <c r="BB196" s="10">
        <f t="shared" si="63"/>
        <v>2181091</v>
      </c>
      <c r="BC196" s="1">
        <f t="shared" si="64"/>
        <v>2181047</v>
      </c>
      <c r="BD196" s="1">
        <f t="shared" si="67"/>
        <v>109577</v>
      </c>
      <c r="BE196" s="86">
        <f t="shared" si="68"/>
        <v>29465</v>
      </c>
      <c r="BF196" s="1">
        <f t="shared" si="69"/>
        <v>10216</v>
      </c>
      <c r="BH196" s="44" t="s">
        <v>256</v>
      </c>
      <c r="BI196" s="1">
        <f t="shared" si="71"/>
        <v>110746.25</v>
      </c>
      <c r="BJ196">
        <v>65000</v>
      </c>
    </row>
    <row r="197" spans="1:62" x14ac:dyDescent="0.25">
      <c r="A197" s="8">
        <v>29495</v>
      </c>
      <c r="B197" s="1">
        <v>334106</v>
      </c>
      <c r="C197" s="1">
        <v>36411</v>
      </c>
      <c r="D197" s="1">
        <v>2678</v>
      </c>
      <c r="E197" s="1">
        <v>431</v>
      </c>
      <c r="F197" s="1">
        <v>57</v>
      </c>
      <c r="G197" s="1">
        <v>0</v>
      </c>
      <c r="H197" s="1">
        <v>44</v>
      </c>
      <c r="I197" s="10">
        <f t="shared" si="57"/>
        <v>373727</v>
      </c>
      <c r="K197" s="1">
        <v>263305</v>
      </c>
      <c r="L197" s="1">
        <v>33045</v>
      </c>
      <c r="M197" s="1">
        <v>2748</v>
      </c>
      <c r="N197" s="1">
        <v>426</v>
      </c>
      <c r="O197" s="1">
        <v>93</v>
      </c>
      <c r="P197" s="1">
        <v>0</v>
      </c>
      <c r="Q197" s="1">
        <v>0</v>
      </c>
      <c r="R197" s="10">
        <f t="shared" si="73"/>
        <v>299617</v>
      </c>
      <c r="T197" s="1">
        <v>581275</v>
      </c>
      <c r="U197" s="1">
        <v>64624</v>
      </c>
      <c r="V197" s="1">
        <v>3303</v>
      </c>
      <c r="W197" s="1">
        <v>378</v>
      </c>
      <c r="X197" s="1">
        <v>39</v>
      </c>
      <c r="Y197" s="1">
        <v>0</v>
      </c>
      <c r="Z197" s="1">
        <v>0</v>
      </c>
      <c r="AA197" s="10">
        <f t="shared" si="74"/>
        <v>649619</v>
      </c>
      <c r="AC197" s="1">
        <v>473323</v>
      </c>
      <c r="AD197" s="1">
        <v>47740</v>
      </c>
      <c r="AE197" s="1">
        <v>2452</v>
      </c>
      <c r="AF197" s="1">
        <v>139</v>
      </c>
      <c r="AG197" s="1">
        <v>102</v>
      </c>
      <c r="AH197" s="1">
        <v>0</v>
      </c>
      <c r="AI197" s="1">
        <v>0</v>
      </c>
      <c r="AJ197" s="10">
        <f t="shared" si="75"/>
        <v>523756</v>
      </c>
      <c r="AL197" s="1">
        <v>311133</v>
      </c>
      <c r="AM197" s="1">
        <v>33436</v>
      </c>
      <c r="AN197" s="1">
        <v>3372</v>
      </c>
      <c r="AO197" s="1">
        <v>325</v>
      </c>
      <c r="AP197" s="1">
        <v>61</v>
      </c>
      <c r="AQ197" s="1">
        <v>0</v>
      </c>
      <c r="AR197" s="1">
        <v>0</v>
      </c>
      <c r="AS197" s="10">
        <f t="shared" si="76"/>
        <v>348327</v>
      </c>
      <c r="AU197" s="1">
        <f t="shared" si="78"/>
        <v>1963142</v>
      </c>
      <c r="AV197" s="1">
        <f t="shared" si="78"/>
        <v>215256</v>
      </c>
      <c r="AW197" s="1">
        <f t="shared" si="58"/>
        <v>14553</v>
      </c>
      <c r="AX197" s="1">
        <f t="shared" si="59"/>
        <v>1699</v>
      </c>
      <c r="AY197" s="1">
        <f t="shared" si="60"/>
        <v>352</v>
      </c>
      <c r="AZ197" s="1">
        <f t="shared" si="61"/>
        <v>0</v>
      </c>
      <c r="BA197" s="1">
        <f t="shared" si="62"/>
        <v>44</v>
      </c>
      <c r="BB197" s="10">
        <f t="shared" si="63"/>
        <v>2195046</v>
      </c>
      <c r="BC197" s="1">
        <f t="shared" si="64"/>
        <v>2195002</v>
      </c>
      <c r="BD197" s="1">
        <f t="shared" si="67"/>
        <v>106785</v>
      </c>
      <c r="BE197" s="86">
        <f t="shared" si="68"/>
        <v>29495</v>
      </c>
      <c r="BF197" s="1">
        <f t="shared" si="69"/>
        <v>13955</v>
      </c>
      <c r="BH197" s="44" t="s">
        <v>257</v>
      </c>
      <c r="BI197" s="1">
        <f t="shared" si="71"/>
        <v>110734.41666666667</v>
      </c>
      <c r="BJ197">
        <v>65000</v>
      </c>
    </row>
    <row r="198" spans="1:62" x14ac:dyDescent="0.25">
      <c r="A198" s="8">
        <v>29526</v>
      </c>
      <c r="B198" s="1">
        <v>339484</v>
      </c>
      <c r="C198" s="1">
        <v>36650</v>
      </c>
      <c r="D198" s="1">
        <v>2761</v>
      </c>
      <c r="E198" s="1">
        <v>436</v>
      </c>
      <c r="F198" s="1">
        <v>57</v>
      </c>
      <c r="G198" s="1">
        <v>0</v>
      </c>
      <c r="H198" s="1">
        <v>45</v>
      </c>
      <c r="I198" s="10">
        <f t="shared" si="57"/>
        <v>379433</v>
      </c>
      <c r="K198" s="1">
        <v>266334</v>
      </c>
      <c r="L198" s="1">
        <v>33191</v>
      </c>
      <c r="M198" s="1">
        <v>2790</v>
      </c>
      <c r="N198" s="1">
        <v>426</v>
      </c>
      <c r="O198" s="1">
        <v>92</v>
      </c>
      <c r="P198" s="1">
        <v>0</v>
      </c>
      <c r="Q198" s="1">
        <v>0</v>
      </c>
      <c r="R198" s="10">
        <f t="shared" si="73"/>
        <v>302833</v>
      </c>
      <c r="T198" s="1">
        <v>584381</v>
      </c>
      <c r="U198" s="1">
        <v>64869</v>
      </c>
      <c r="V198" s="1">
        <v>3730</v>
      </c>
      <c r="W198" s="1">
        <v>378</v>
      </c>
      <c r="X198" s="1">
        <v>45</v>
      </c>
      <c r="Y198" s="1">
        <v>0</v>
      </c>
      <c r="Z198" s="1">
        <v>0</v>
      </c>
      <c r="AA198" s="10">
        <f t="shared" si="74"/>
        <v>653403</v>
      </c>
      <c r="AC198" s="1">
        <v>477376</v>
      </c>
      <c r="AD198" s="1">
        <v>47827</v>
      </c>
      <c r="AE198" s="1">
        <v>2456</v>
      </c>
      <c r="AF198" s="1">
        <v>140</v>
      </c>
      <c r="AG198" s="1">
        <v>102</v>
      </c>
      <c r="AH198" s="1">
        <v>0</v>
      </c>
      <c r="AI198" s="1">
        <v>0</v>
      </c>
      <c r="AJ198" s="10">
        <f t="shared" si="75"/>
        <v>527901</v>
      </c>
      <c r="AL198" s="1">
        <v>321181</v>
      </c>
      <c r="AM198" s="1">
        <v>33709</v>
      </c>
      <c r="AN198" s="1">
        <v>3454</v>
      </c>
      <c r="AO198" s="1">
        <v>326</v>
      </c>
      <c r="AP198" s="1">
        <v>63</v>
      </c>
      <c r="AQ198" s="1">
        <v>0</v>
      </c>
      <c r="AR198" s="1">
        <v>0</v>
      </c>
      <c r="AS198" s="10">
        <f t="shared" si="76"/>
        <v>358733</v>
      </c>
      <c r="AU198" s="1">
        <f t="shared" ref="AU198:AV207" si="79">B198+K198+T198+AC198+AL198</f>
        <v>1988756</v>
      </c>
      <c r="AV198" s="1">
        <f t="shared" si="79"/>
        <v>216246</v>
      </c>
      <c r="AW198" s="1">
        <f t="shared" si="58"/>
        <v>15191</v>
      </c>
      <c r="AX198" s="1">
        <f t="shared" si="59"/>
        <v>1706</v>
      </c>
      <c r="AY198" s="1">
        <f t="shared" si="60"/>
        <v>359</v>
      </c>
      <c r="AZ198" s="1">
        <f t="shared" si="61"/>
        <v>0</v>
      </c>
      <c r="BA198" s="1">
        <f t="shared" si="62"/>
        <v>45</v>
      </c>
      <c r="BB198" s="10">
        <f t="shared" si="63"/>
        <v>2222303</v>
      </c>
      <c r="BC198" s="1">
        <f t="shared" si="64"/>
        <v>2222258</v>
      </c>
      <c r="BD198" s="1">
        <f t="shared" si="67"/>
        <v>107184</v>
      </c>
      <c r="BE198" s="86">
        <f t="shared" si="68"/>
        <v>29526</v>
      </c>
      <c r="BF198" s="1">
        <f t="shared" si="69"/>
        <v>27257</v>
      </c>
      <c r="BH198" s="44" t="s">
        <v>258</v>
      </c>
      <c r="BI198" s="1">
        <f t="shared" si="71"/>
        <v>110745.5</v>
      </c>
      <c r="BJ198">
        <v>65000</v>
      </c>
    </row>
    <row r="199" spans="1:62" x14ac:dyDescent="0.25">
      <c r="A199" s="8">
        <v>29556</v>
      </c>
      <c r="B199" s="1">
        <v>344781</v>
      </c>
      <c r="C199" s="1">
        <v>37019</v>
      </c>
      <c r="D199" s="1">
        <v>2759</v>
      </c>
      <c r="E199" s="1">
        <v>440</v>
      </c>
      <c r="F199" s="1">
        <v>57</v>
      </c>
      <c r="G199" s="1">
        <v>0</v>
      </c>
      <c r="H199" s="1">
        <v>45</v>
      </c>
      <c r="I199" s="10">
        <f t="shared" si="57"/>
        <v>385101</v>
      </c>
      <c r="K199" s="1">
        <v>269035</v>
      </c>
      <c r="L199" s="1">
        <v>33342</v>
      </c>
      <c r="M199" s="1">
        <v>2851</v>
      </c>
      <c r="N199" s="1">
        <v>425</v>
      </c>
      <c r="O199" s="1">
        <v>91</v>
      </c>
      <c r="P199" s="1">
        <v>0</v>
      </c>
      <c r="Q199" s="1">
        <v>0</v>
      </c>
      <c r="R199" s="10">
        <f t="shared" si="73"/>
        <v>305744</v>
      </c>
      <c r="T199" s="1">
        <v>587198</v>
      </c>
      <c r="U199" s="1">
        <v>65118</v>
      </c>
      <c r="V199" s="1">
        <v>3561</v>
      </c>
      <c r="W199" s="1">
        <v>377</v>
      </c>
      <c r="X199" s="1">
        <v>45</v>
      </c>
      <c r="Y199" s="1">
        <v>0</v>
      </c>
      <c r="Z199" s="1">
        <v>0</v>
      </c>
      <c r="AA199" s="10">
        <f t="shared" si="74"/>
        <v>656299</v>
      </c>
      <c r="AC199" s="1">
        <v>481780</v>
      </c>
      <c r="AD199" s="1">
        <v>48352</v>
      </c>
      <c r="AE199" s="1">
        <v>2477</v>
      </c>
      <c r="AF199" s="1">
        <v>140</v>
      </c>
      <c r="AG199" s="1">
        <v>102</v>
      </c>
      <c r="AH199" s="1">
        <v>0</v>
      </c>
      <c r="AI199" s="1">
        <v>0</v>
      </c>
      <c r="AJ199" s="10">
        <f t="shared" si="75"/>
        <v>532851</v>
      </c>
      <c r="AL199" s="1">
        <v>329805</v>
      </c>
      <c r="AM199" s="1">
        <v>33949</v>
      </c>
      <c r="AN199" s="1">
        <v>3552</v>
      </c>
      <c r="AO199" s="1">
        <v>324</v>
      </c>
      <c r="AP199" s="1">
        <v>63</v>
      </c>
      <c r="AQ199" s="1">
        <v>0</v>
      </c>
      <c r="AR199" s="1">
        <v>0</v>
      </c>
      <c r="AS199" s="10">
        <f t="shared" si="76"/>
        <v>367693</v>
      </c>
      <c r="AU199" s="1">
        <f t="shared" si="79"/>
        <v>2012599</v>
      </c>
      <c r="AV199" s="1">
        <f t="shared" si="79"/>
        <v>217780</v>
      </c>
      <c r="AW199" s="1">
        <f t="shared" si="58"/>
        <v>15200</v>
      </c>
      <c r="AX199" s="1">
        <f t="shared" si="59"/>
        <v>1706</v>
      </c>
      <c r="AY199" s="1">
        <f t="shared" si="60"/>
        <v>358</v>
      </c>
      <c r="AZ199" s="1">
        <f t="shared" si="61"/>
        <v>0</v>
      </c>
      <c r="BA199" s="1">
        <f t="shared" si="62"/>
        <v>45</v>
      </c>
      <c r="BB199" s="10">
        <f t="shared" si="63"/>
        <v>2247688</v>
      </c>
      <c r="BC199" s="1">
        <f t="shared" si="64"/>
        <v>2247643</v>
      </c>
      <c r="BD199" s="1">
        <f t="shared" si="67"/>
        <v>107101</v>
      </c>
      <c r="BE199" s="86">
        <f t="shared" si="68"/>
        <v>29556</v>
      </c>
      <c r="BF199" s="1">
        <f t="shared" si="69"/>
        <v>25385</v>
      </c>
      <c r="BH199" s="44" t="s">
        <v>259</v>
      </c>
      <c r="BI199" s="1">
        <f t="shared" si="71"/>
        <v>110646.5</v>
      </c>
      <c r="BJ199">
        <v>65000</v>
      </c>
    </row>
    <row r="200" spans="1:62" x14ac:dyDescent="0.25">
      <c r="A200" s="8">
        <v>29587</v>
      </c>
      <c r="B200" s="1">
        <v>348446</v>
      </c>
      <c r="C200" s="1">
        <v>37242</v>
      </c>
      <c r="D200" s="1">
        <v>2790</v>
      </c>
      <c r="E200" s="1">
        <v>446</v>
      </c>
      <c r="F200" s="1">
        <v>58</v>
      </c>
      <c r="G200" s="1">
        <v>0</v>
      </c>
      <c r="H200" s="1">
        <v>45</v>
      </c>
      <c r="I200" s="10">
        <f t="shared" ref="I200:I263" si="80">SUM(B200:H200)</f>
        <v>389027</v>
      </c>
      <c r="K200" s="1">
        <v>271595</v>
      </c>
      <c r="L200" s="1">
        <v>33471</v>
      </c>
      <c r="M200" s="1">
        <v>2901</v>
      </c>
      <c r="N200" s="1">
        <v>426</v>
      </c>
      <c r="O200" s="1">
        <v>90</v>
      </c>
      <c r="P200" s="1">
        <v>0</v>
      </c>
      <c r="Q200" s="1">
        <v>0</v>
      </c>
      <c r="R200" s="10">
        <f t="shared" si="73"/>
        <v>308483</v>
      </c>
      <c r="T200" s="1">
        <v>589731</v>
      </c>
      <c r="U200" s="1">
        <v>65387</v>
      </c>
      <c r="V200" s="1">
        <v>3489</v>
      </c>
      <c r="W200" s="1">
        <v>377</v>
      </c>
      <c r="X200" s="1">
        <v>45</v>
      </c>
      <c r="Y200" s="1">
        <v>0</v>
      </c>
      <c r="Z200" s="1">
        <v>0</v>
      </c>
      <c r="AA200" s="10">
        <f t="shared" si="74"/>
        <v>659029</v>
      </c>
      <c r="AC200" s="1">
        <v>485122</v>
      </c>
      <c r="AD200" s="1">
        <v>48598</v>
      </c>
      <c r="AE200" s="1">
        <v>2491</v>
      </c>
      <c r="AF200" s="1">
        <v>140</v>
      </c>
      <c r="AG200" s="1">
        <v>102</v>
      </c>
      <c r="AH200" s="1">
        <v>0</v>
      </c>
      <c r="AI200" s="1">
        <v>0</v>
      </c>
      <c r="AJ200" s="10">
        <f t="shared" si="75"/>
        <v>536453</v>
      </c>
      <c r="AL200" s="1">
        <v>335400</v>
      </c>
      <c r="AM200" s="1">
        <v>34169</v>
      </c>
      <c r="AN200" s="1">
        <v>3575</v>
      </c>
      <c r="AO200" s="1">
        <v>328</v>
      </c>
      <c r="AP200" s="1">
        <v>63</v>
      </c>
      <c r="AQ200" s="1">
        <v>0</v>
      </c>
      <c r="AR200" s="1">
        <v>0</v>
      </c>
      <c r="AS200" s="10">
        <f t="shared" si="76"/>
        <v>373535</v>
      </c>
      <c r="AU200" s="1">
        <f t="shared" si="79"/>
        <v>2030294</v>
      </c>
      <c r="AV200" s="1">
        <f t="shared" si="79"/>
        <v>218867</v>
      </c>
      <c r="AW200" s="1">
        <f t="shared" ref="AW200:AW263" si="81">D200+M200+V200+AE200+AN200</f>
        <v>15246</v>
      </c>
      <c r="AX200" s="1">
        <f t="shared" ref="AX200:AX263" si="82">E200+N200+W200+AF200+AO200</f>
        <v>1717</v>
      </c>
      <c r="AY200" s="1">
        <f t="shared" ref="AY200:AY263" si="83">F200+O200+X200+AG200+AP200</f>
        <v>358</v>
      </c>
      <c r="AZ200" s="1">
        <f t="shared" ref="AZ200:AZ263" si="84">G200+P200+Y200+AH200+AQ200</f>
        <v>0</v>
      </c>
      <c r="BA200" s="1">
        <f t="shared" ref="BA200:BA263" si="85">H200+Q200+Z200+AI200+AR200</f>
        <v>45</v>
      </c>
      <c r="BB200" s="10">
        <f t="shared" ref="BB200:BB263" si="86">SUM(AU200:BA200)</f>
        <v>2266527</v>
      </c>
      <c r="BC200" s="1">
        <f t="shared" ref="BC200:BC263" si="87">SUM(AU200:AZ200)</f>
        <v>2266482</v>
      </c>
      <c r="BD200" s="1">
        <f t="shared" si="67"/>
        <v>107394</v>
      </c>
      <c r="BE200" s="86">
        <f t="shared" si="68"/>
        <v>29587</v>
      </c>
      <c r="BF200" s="1">
        <f t="shared" si="69"/>
        <v>18839</v>
      </c>
      <c r="BH200" s="44" t="s">
        <v>272</v>
      </c>
      <c r="BI200" s="1">
        <f t="shared" si="71"/>
        <v>110601.75</v>
      </c>
      <c r="BJ200">
        <v>65000</v>
      </c>
    </row>
    <row r="201" spans="1:62" x14ac:dyDescent="0.25">
      <c r="A201" s="8">
        <v>29618</v>
      </c>
      <c r="B201" s="1">
        <v>351293</v>
      </c>
      <c r="C201" s="1">
        <v>37486</v>
      </c>
      <c r="D201" s="1">
        <v>2735</v>
      </c>
      <c r="E201" s="1">
        <v>461</v>
      </c>
      <c r="F201" s="1">
        <v>58</v>
      </c>
      <c r="G201" s="1">
        <v>0</v>
      </c>
      <c r="H201" s="1">
        <v>45</v>
      </c>
      <c r="I201" s="10">
        <f t="shared" si="80"/>
        <v>392078</v>
      </c>
      <c r="K201" s="1">
        <v>273145</v>
      </c>
      <c r="L201" s="1">
        <v>33639</v>
      </c>
      <c r="M201" s="1">
        <v>2930</v>
      </c>
      <c r="N201" s="1">
        <v>427</v>
      </c>
      <c r="O201" s="1">
        <v>90</v>
      </c>
      <c r="P201" s="1">
        <v>0</v>
      </c>
      <c r="Q201" s="1">
        <v>0</v>
      </c>
      <c r="R201" s="10">
        <f t="shared" si="73"/>
        <v>310231</v>
      </c>
      <c r="T201" s="1">
        <v>591372</v>
      </c>
      <c r="U201" s="1">
        <v>65493</v>
      </c>
      <c r="V201" s="1">
        <v>3389</v>
      </c>
      <c r="W201" s="1">
        <v>375</v>
      </c>
      <c r="X201" s="1">
        <v>45</v>
      </c>
      <c r="Y201" s="1">
        <v>0</v>
      </c>
      <c r="Z201" s="1">
        <v>0</v>
      </c>
      <c r="AA201" s="10">
        <f t="shared" si="74"/>
        <v>660674</v>
      </c>
      <c r="AC201" s="1">
        <v>487600</v>
      </c>
      <c r="AD201" s="1">
        <v>48645</v>
      </c>
      <c r="AE201" s="1">
        <v>2496</v>
      </c>
      <c r="AF201" s="1">
        <v>140</v>
      </c>
      <c r="AG201" s="1">
        <v>102</v>
      </c>
      <c r="AH201" s="1">
        <v>0</v>
      </c>
      <c r="AI201" s="1">
        <v>0</v>
      </c>
      <c r="AJ201" s="10">
        <f t="shared" si="75"/>
        <v>538983</v>
      </c>
      <c r="AL201" s="1">
        <v>338459</v>
      </c>
      <c r="AM201" s="1">
        <v>34341</v>
      </c>
      <c r="AN201" s="1">
        <v>3670</v>
      </c>
      <c r="AO201" s="1">
        <v>329</v>
      </c>
      <c r="AP201" s="1">
        <v>64</v>
      </c>
      <c r="AQ201" s="1">
        <v>0</v>
      </c>
      <c r="AR201" s="1">
        <v>0</v>
      </c>
      <c r="AS201" s="10">
        <f t="shared" si="76"/>
        <v>376863</v>
      </c>
      <c r="AU201" s="1">
        <f t="shared" si="79"/>
        <v>2041869</v>
      </c>
      <c r="AV201" s="1">
        <f t="shared" si="79"/>
        <v>219604</v>
      </c>
      <c r="AW201" s="1">
        <f t="shared" si="81"/>
        <v>15220</v>
      </c>
      <c r="AX201" s="1">
        <f t="shared" si="82"/>
        <v>1732</v>
      </c>
      <c r="AY201" s="1">
        <f t="shared" si="83"/>
        <v>359</v>
      </c>
      <c r="AZ201" s="1">
        <f t="shared" si="84"/>
        <v>0</v>
      </c>
      <c r="BA201" s="1">
        <f t="shared" si="85"/>
        <v>45</v>
      </c>
      <c r="BB201" s="10">
        <f t="shared" si="86"/>
        <v>2278829</v>
      </c>
      <c r="BC201" s="1">
        <f t="shared" si="87"/>
        <v>2278784</v>
      </c>
      <c r="BD201" s="1">
        <f t="shared" si="67"/>
        <v>105016</v>
      </c>
      <c r="BE201" s="86">
        <f t="shared" si="68"/>
        <v>29618</v>
      </c>
      <c r="BF201" s="1">
        <f t="shared" si="69"/>
        <v>12302</v>
      </c>
      <c r="BH201" s="44" t="s">
        <v>261</v>
      </c>
      <c r="BI201" s="1">
        <f t="shared" si="71"/>
        <v>110281.16666666667</v>
      </c>
      <c r="BJ201">
        <v>65000</v>
      </c>
    </row>
    <row r="202" spans="1:62" x14ac:dyDescent="0.25">
      <c r="A202" s="8">
        <v>29646</v>
      </c>
      <c r="B202" s="1">
        <v>354021</v>
      </c>
      <c r="C202" s="1">
        <v>37832</v>
      </c>
      <c r="D202" s="1">
        <v>2783</v>
      </c>
      <c r="E202" s="1">
        <v>464</v>
      </c>
      <c r="F202" s="1">
        <v>58</v>
      </c>
      <c r="G202" s="1">
        <v>0</v>
      </c>
      <c r="H202" s="1">
        <v>45</v>
      </c>
      <c r="I202" s="10">
        <f t="shared" si="80"/>
        <v>395203</v>
      </c>
      <c r="K202" s="1">
        <v>274225</v>
      </c>
      <c r="L202" s="1">
        <v>33857</v>
      </c>
      <c r="M202" s="1">
        <v>2879</v>
      </c>
      <c r="N202" s="1">
        <v>429</v>
      </c>
      <c r="O202" s="1">
        <v>92</v>
      </c>
      <c r="P202" s="1">
        <v>0</v>
      </c>
      <c r="Q202" s="1">
        <v>0</v>
      </c>
      <c r="R202" s="10">
        <f t="shared" si="73"/>
        <v>311482</v>
      </c>
      <c r="T202" s="1">
        <v>592011</v>
      </c>
      <c r="U202" s="1">
        <v>65795</v>
      </c>
      <c r="V202" s="1">
        <v>3325</v>
      </c>
      <c r="W202" s="1">
        <v>375</v>
      </c>
      <c r="X202" s="1">
        <v>45</v>
      </c>
      <c r="Y202" s="1">
        <v>0</v>
      </c>
      <c r="Z202" s="1">
        <v>0</v>
      </c>
      <c r="AA202" s="10">
        <f t="shared" si="74"/>
        <v>661551</v>
      </c>
      <c r="AC202" s="1">
        <v>488454</v>
      </c>
      <c r="AD202" s="1">
        <v>48951</v>
      </c>
      <c r="AE202" s="1">
        <v>2469</v>
      </c>
      <c r="AF202" s="1">
        <v>140</v>
      </c>
      <c r="AG202" s="1">
        <v>102</v>
      </c>
      <c r="AH202" s="1">
        <v>0</v>
      </c>
      <c r="AI202" s="1">
        <v>0</v>
      </c>
      <c r="AJ202" s="10">
        <f t="shared" si="75"/>
        <v>540116</v>
      </c>
      <c r="AL202" s="1">
        <v>340031</v>
      </c>
      <c r="AM202" s="1">
        <v>34515</v>
      </c>
      <c r="AN202" s="1">
        <v>3637</v>
      </c>
      <c r="AO202" s="1">
        <v>330</v>
      </c>
      <c r="AP202" s="1">
        <v>63</v>
      </c>
      <c r="AQ202" s="1">
        <v>0</v>
      </c>
      <c r="AR202" s="1">
        <v>0</v>
      </c>
      <c r="AS202" s="10">
        <f t="shared" si="76"/>
        <v>378576</v>
      </c>
      <c r="AU202" s="1">
        <f t="shared" si="79"/>
        <v>2048742</v>
      </c>
      <c r="AV202" s="1">
        <f t="shared" si="79"/>
        <v>220950</v>
      </c>
      <c r="AW202" s="1">
        <f t="shared" si="81"/>
        <v>15093</v>
      </c>
      <c r="AX202" s="1">
        <f t="shared" si="82"/>
        <v>1738</v>
      </c>
      <c r="AY202" s="1">
        <f t="shared" si="83"/>
        <v>360</v>
      </c>
      <c r="AZ202" s="1">
        <f t="shared" si="84"/>
        <v>0</v>
      </c>
      <c r="BA202" s="1">
        <f t="shared" si="85"/>
        <v>45</v>
      </c>
      <c r="BB202" s="10">
        <f t="shared" si="86"/>
        <v>2286928</v>
      </c>
      <c r="BC202" s="1">
        <f t="shared" si="87"/>
        <v>2286883</v>
      </c>
      <c r="BD202" s="1">
        <f t="shared" si="67"/>
        <v>100336</v>
      </c>
      <c r="BE202" s="86">
        <f t="shared" si="68"/>
        <v>29646</v>
      </c>
      <c r="BF202" s="1">
        <f t="shared" si="69"/>
        <v>8099</v>
      </c>
      <c r="BH202" s="44" t="s">
        <v>262</v>
      </c>
      <c r="BI202" s="1">
        <f t="shared" si="71"/>
        <v>109282.58333333333</v>
      </c>
      <c r="BJ202">
        <v>65000</v>
      </c>
    </row>
    <row r="203" spans="1:62" x14ac:dyDescent="0.25">
      <c r="A203" s="8">
        <v>29677</v>
      </c>
      <c r="B203" s="1">
        <v>354245</v>
      </c>
      <c r="C203" s="1">
        <v>38080</v>
      </c>
      <c r="D203" s="1">
        <v>2825</v>
      </c>
      <c r="E203" s="1">
        <v>477</v>
      </c>
      <c r="F203" s="1">
        <v>59</v>
      </c>
      <c r="G203" s="1">
        <v>0</v>
      </c>
      <c r="H203" s="1">
        <v>46</v>
      </c>
      <c r="I203" s="10">
        <f t="shared" si="80"/>
        <v>395732</v>
      </c>
      <c r="K203" s="1">
        <v>274140</v>
      </c>
      <c r="L203" s="1">
        <v>34027</v>
      </c>
      <c r="M203" s="1">
        <v>2874</v>
      </c>
      <c r="N203" s="1">
        <v>429</v>
      </c>
      <c r="O203" s="1">
        <v>93</v>
      </c>
      <c r="P203" s="1">
        <v>0</v>
      </c>
      <c r="Q203" s="1">
        <v>0</v>
      </c>
      <c r="R203" s="10">
        <f t="shared" si="73"/>
        <v>311563</v>
      </c>
      <c r="T203" s="1">
        <v>591693</v>
      </c>
      <c r="U203" s="1">
        <v>66111</v>
      </c>
      <c r="V203" s="1">
        <v>3276</v>
      </c>
      <c r="W203" s="1">
        <v>378</v>
      </c>
      <c r="X203" s="1">
        <v>45</v>
      </c>
      <c r="Y203" s="1">
        <v>0</v>
      </c>
      <c r="Z203" s="1">
        <v>0</v>
      </c>
      <c r="AA203" s="10">
        <f t="shared" si="74"/>
        <v>661503</v>
      </c>
      <c r="AC203" s="1">
        <v>488016</v>
      </c>
      <c r="AD203" s="1">
        <v>49025</v>
      </c>
      <c r="AE203" s="1">
        <v>2454</v>
      </c>
      <c r="AF203" s="1">
        <v>144</v>
      </c>
      <c r="AG203" s="1">
        <v>102</v>
      </c>
      <c r="AH203" s="1">
        <v>0</v>
      </c>
      <c r="AI203" s="1">
        <v>0</v>
      </c>
      <c r="AJ203" s="10">
        <f t="shared" si="75"/>
        <v>539741</v>
      </c>
      <c r="AL203" s="1">
        <v>336664</v>
      </c>
      <c r="AM203" s="1">
        <v>34630</v>
      </c>
      <c r="AN203" s="1">
        <v>3650</v>
      </c>
      <c r="AO203" s="1">
        <v>335</v>
      </c>
      <c r="AP203" s="1">
        <v>64</v>
      </c>
      <c r="AQ203" s="1">
        <v>0</v>
      </c>
      <c r="AR203" s="1">
        <v>0</v>
      </c>
      <c r="AS203" s="10">
        <f t="shared" si="76"/>
        <v>375343</v>
      </c>
      <c r="AU203" s="1">
        <f t="shared" si="79"/>
        <v>2044758</v>
      </c>
      <c r="AV203" s="1">
        <f t="shared" si="79"/>
        <v>221873</v>
      </c>
      <c r="AW203" s="1">
        <f t="shared" si="81"/>
        <v>15079</v>
      </c>
      <c r="AX203" s="1">
        <f t="shared" si="82"/>
        <v>1763</v>
      </c>
      <c r="AY203" s="1">
        <f t="shared" si="83"/>
        <v>363</v>
      </c>
      <c r="AZ203" s="1">
        <f t="shared" si="84"/>
        <v>0</v>
      </c>
      <c r="BA203" s="1">
        <f t="shared" si="85"/>
        <v>46</v>
      </c>
      <c r="BB203" s="10">
        <f t="shared" si="86"/>
        <v>2283882</v>
      </c>
      <c r="BC203" s="1">
        <f t="shared" si="87"/>
        <v>2283836</v>
      </c>
      <c r="BD203" s="1">
        <f t="shared" si="67"/>
        <v>94502</v>
      </c>
      <c r="BE203" s="86">
        <f t="shared" si="68"/>
        <v>29677</v>
      </c>
      <c r="BF203" s="1">
        <f t="shared" si="69"/>
        <v>-3046</v>
      </c>
      <c r="BH203" s="44" t="s">
        <v>263</v>
      </c>
      <c r="BI203" s="1">
        <f t="shared" si="71"/>
        <v>107244.25</v>
      </c>
      <c r="BJ203">
        <v>65000</v>
      </c>
    </row>
    <row r="204" spans="1:62" x14ac:dyDescent="0.25">
      <c r="A204" s="8">
        <v>29707</v>
      </c>
      <c r="B204" s="1">
        <v>352744</v>
      </c>
      <c r="C204" s="1">
        <v>38272</v>
      </c>
      <c r="D204" s="1">
        <v>2875</v>
      </c>
      <c r="E204" s="1">
        <v>481</v>
      </c>
      <c r="F204" s="1">
        <v>58</v>
      </c>
      <c r="G204" s="1">
        <v>0</v>
      </c>
      <c r="H204" s="1">
        <v>45</v>
      </c>
      <c r="I204" s="10">
        <f t="shared" si="80"/>
        <v>394475</v>
      </c>
      <c r="K204" s="1">
        <v>272945</v>
      </c>
      <c r="L204" s="1">
        <v>34143</v>
      </c>
      <c r="M204" s="1">
        <v>2961</v>
      </c>
      <c r="N204" s="1">
        <v>429</v>
      </c>
      <c r="O204" s="1">
        <v>95</v>
      </c>
      <c r="P204" s="1">
        <v>0</v>
      </c>
      <c r="Q204" s="1">
        <v>0</v>
      </c>
      <c r="R204" s="10">
        <f t="shared" si="73"/>
        <v>310573</v>
      </c>
      <c r="T204" s="1">
        <v>590389</v>
      </c>
      <c r="U204" s="1">
        <v>66366</v>
      </c>
      <c r="V204" s="1">
        <v>3259</v>
      </c>
      <c r="W204" s="1">
        <v>380</v>
      </c>
      <c r="X204" s="1">
        <v>48</v>
      </c>
      <c r="Y204" s="1">
        <v>0</v>
      </c>
      <c r="Z204" s="1">
        <v>0</v>
      </c>
      <c r="AA204" s="10">
        <f t="shared" si="74"/>
        <v>660442</v>
      </c>
      <c r="AC204" s="1">
        <v>485992</v>
      </c>
      <c r="AD204" s="1">
        <v>49088</v>
      </c>
      <c r="AE204" s="1">
        <v>2442</v>
      </c>
      <c r="AF204" s="1">
        <v>144</v>
      </c>
      <c r="AG204" s="1">
        <v>102</v>
      </c>
      <c r="AH204" s="1">
        <v>0</v>
      </c>
      <c r="AI204" s="1">
        <v>0</v>
      </c>
      <c r="AJ204" s="10">
        <f t="shared" si="75"/>
        <v>537768</v>
      </c>
      <c r="AL204" s="1">
        <v>327653</v>
      </c>
      <c r="AM204" s="1">
        <v>34689</v>
      </c>
      <c r="AN204" s="1">
        <v>3653</v>
      </c>
      <c r="AO204" s="1">
        <v>336</v>
      </c>
      <c r="AP204" s="1">
        <v>62</v>
      </c>
      <c r="AQ204" s="1">
        <v>0</v>
      </c>
      <c r="AR204" s="1">
        <v>0</v>
      </c>
      <c r="AS204" s="10">
        <f t="shared" si="76"/>
        <v>366393</v>
      </c>
      <c r="AU204" s="1">
        <f t="shared" si="79"/>
        <v>2029723</v>
      </c>
      <c r="AV204" s="1">
        <f t="shared" si="79"/>
        <v>222558</v>
      </c>
      <c r="AW204" s="1">
        <f t="shared" si="81"/>
        <v>15190</v>
      </c>
      <c r="AX204" s="1">
        <f t="shared" si="82"/>
        <v>1770</v>
      </c>
      <c r="AY204" s="1">
        <f t="shared" si="83"/>
        <v>365</v>
      </c>
      <c r="AZ204" s="1">
        <f t="shared" si="84"/>
        <v>0</v>
      </c>
      <c r="BA204" s="1">
        <f t="shared" si="85"/>
        <v>45</v>
      </c>
      <c r="BB204" s="10">
        <f t="shared" si="86"/>
        <v>2269651</v>
      </c>
      <c r="BC204" s="1">
        <f t="shared" si="87"/>
        <v>2269606</v>
      </c>
      <c r="BD204" s="1">
        <f t="shared" si="67"/>
        <v>107637</v>
      </c>
      <c r="BE204" s="86">
        <f t="shared" si="68"/>
        <v>29707</v>
      </c>
      <c r="BF204" s="1">
        <f t="shared" si="69"/>
        <v>-14231</v>
      </c>
      <c r="BH204" s="44" t="s">
        <v>264</v>
      </c>
      <c r="BI204" s="1">
        <f t="shared" si="71"/>
        <v>107171.33333333333</v>
      </c>
      <c r="BJ204">
        <v>65000</v>
      </c>
    </row>
    <row r="205" spans="1:62" x14ac:dyDescent="0.25">
      <c r="A205" s="8">
        <v>29738</v>
      </c>
      <c r="B205" s="1">
        <v>352973</v>
      </c>
      <c r="C205" s="1">
        <v>38533</v>
      </c>
      <c r="D205" s="1">
        <v>2863</v>
      </c>
      <c r="E205" s="1">
        <v>484</v>
      </c>
      <c r="F205" s="1">
        <v>58</v>
      </c>
      <c r="G205" s="1">
        <v>0</v>
      </c>
      <c r="H205" s="1">
        <v>45</v>
      </c>
      <c r="I205" s="10">
        <f t="shared" si="80"/>
        <v>394956</v>
      </c>
      <c r="K205" s="1">
        <v>272944</v>
      </c>
      <c r="L205" s="1">
        <v>34230</v>
      </c>
      <c r="M205" s="1">
        <v>2963</v>
      </c>
      <c r="N205" s="1">
        <v>430</v>
      </c>
      <c r="O205" s="1">
        <v>94</v>
      </c>
      <c r="P205" s="1">
        <v>0</v>
      </c>
      <c r="Q205" s="1">
        <v>0</v>
      </c>
      <c r="R205" s="10">
        <f t="shared" si="73"/>
        <v>310661</v>
      </c>
      <c r="T205" s="1">
        <v>589866</v>
      </c>
      <c r="U205" s="1">
        <v>66644</v>
      </c>
      <c r="V205" s="1">
        <v>3258</v>
      </c>
      <c r="W205" s="1">
        <v>382</v>
      </c>
      <c r="X205" s="1">
        <v>48</v>
      </c>
      <c r="Y205" s="1">
        <v>0</v>
      </c>
      <c r="Z205" s="1">
        <v>0</v>
      </c>
      <c r="AA205" s="10">
        <f t="shared" si="74"/>
        <v>660198</v>
      </c>
      <c r="AC205" s="1">
        <v>485472</v>
      </c>
      <c r="AD205" s="1">
        <v>49170</v>
      </c>
      <c r="AE205" s="1">
        <v>2452</v>
      </c>
      <c r="AF205" s="1">
        <v>146</v>
      </c>
      <c r="AG205" s="1">
        <v>102</v>
      </c>
      <c r="AH205" s="1">
        <v>0</v>
      </c>
      <c r="AI205" s="1">
        <v>0</v>
      </c>
      <c r="AJ205" s="10">
        <f t="shared" si="75"/>
        <v>537342</v>
      </c>
      <c r="AL205" s="1">
        <v>323955</v>
      </c>
      <c r="AM205" s="1">
        <v>34784</v>
      </c>
      <c r="AN205" s="1">
        <v>3639</v>
      </c>
      <c r="AO205" s="1">
        <v>344</v>
      </c>
      <c r="AP205" s="1">
        <v>63</v>
      </c>
      <c r="AQ205" s="1">
        <v>0</v>
      </c>
      <c r="AR205" s="1">
        <v>0</v>
      </c>
      <c r="AS205" s="10">
        <f t="shared" si="76"/>
        <v>362785</v>
      </c>
      <c r="AU205" s="1">
        <f t="shared" si="79"/>
        <v>2025210</v>
      </c>
      <c r="AV205" s="1">
        <f t="shared" si="79"/>
        <v>223361</v>
      </c>
      <c r="AW205" s="1">
        <f t="shared" si="81"/>
        <v>15175</v>
      </c>
      <c r="AX205" s="1">
        <f t="shared" si="82"/>
        <v>1786</v>
      </c>
      <c r="AY205" s="1">
        <f t="shared" si="83"/>
        <v>365</v>
      </c>
      <c r="AZ205" s="1">
        <f t="shared" si="84"/>
        <v>0</v>
      </c>
      <c r="BA205" s="1">
        <f t="shared" si="85"/>
        <v>45</v>
      </c>
      <c r="BB205" s="10">
        <f t="shared" si="86"/>
        <v>2265942</v>
      </c>
      <c r="BC205" s="1">
        <f t="shared" si="87"/>
        <v>2265897</v>
      </c>
      <c r="BD205" s="1">
        <f t="shared" si="67"/>
        <v>107345</v>
      </c>
      <c r="BE205" s="86">
        <f t="shared" si="68"/>
        <v>29738</v>
      </c>
      <c r="BF205" s="1">
        <f t="shared" si="69"/>
        <v>-3709</v>
      </c>
      <c r="BH205" s="44" t="s">
        <v>265</v>
      </c>
      <c r="BI205" s="1">
        <f t="shared" si="71"/>
        <v>106968.08333333333</v>
      </c>
      <c r="BJ205">
        <v>65000</v>
      </c>
    </row>
    <row r="206" spans="1:62" x14ac:dyDescent="0.25">
      <c r="A206" s="8">
        <v>29768</v>
      </c>
      <c r="B206" s="1">
        <v>354244</v>
      </c>
      <c r="C206" s="1">
        <v>38637</v>
      </c>
      <c r="D206" s="1">
        <v>2839</v>
      </c>
      <c r="E206" s="1">
        <v>499</v>
      </c>
      <c r="F206" s="1">
        <v>58</v>
      </c>
      <c r="G206" s="1">
        <v>0</v>
      </c>
      <c r="H206" s="1">
        <v>45</v>
      </c>
      <c r="I206" s="10">
        <f t="shared" si="80"/>
        <v>396322</v>
      </c>
      <c r="K206" s="1">
        <v>273559</v>
      </c>
      <c r="L206" s="1">
        <v>34197</v>
      </c>
      <c r="M206" s="1">
        <v>2924</v>
      </c>
      <c r="N206" s="1">
        <v>443</v>
      </c>
      <c r="O206" s="1">
        <v>94</v>
      </c>
      <c r="P206" s="1">
        <v>0</v>
      </c>
      <c r="Q206" s="1">
        <v>0</v>
      </c>
      <c r="R206" s="10">
        <f t="shared" si="73"/>
        <v>311217</v>
      </c>
      <c r="T206" s="1">
        <v>589434</v>
      </c>
      <c r="U206" s="1">
        <v>66782</v>
      </c>
      <c r="V206" s="1">
        <v>3246</v>
      </c>
      <c r="W206" s="1">
        <v>383</v>
      </c>
      <c r="X206" s="1">
        <v>48</v>
      </c>
      <c r="Y206" s="1">
        <v>0</v>
      </c>
      <c r="Z206" s="1">
        <v>0</v>
      </c>
      <c r="AA206" s="10">
        <f t="shared" si="74"/>
        <v>659893</v>
      </c>
      <c r="AC206" s="1">
        <v>485308</v>
      </c>
      <c r="AD206" s="1">
        <v>49225</v>
      </c>
      <c r="AE206" s="1">
        <v>2442</v>
      </c>
      <c r="AF206" s="1">
        <v>166</v>
      </c>
      <c r="AG206" s="1">
        <v>109</v>
      </c>
      <c r="AH206" s="1">
        <v>0</v>
      </c>
      <c r="AI206" s="1">
        <v>0</v>
      </c>
      <c r="AJ206" s="10">
        <f t="shared" si="75"/>
        <v>537250</v>
      </c>
      <c r="AL206" s="1">
        <v>323828</v>
      </c>
      <c r="AM206" s="1">
        <v>34945</v>
      </c>
      <c r="AN206" s="1">
        <v>3602</v>
      </c>
      <c r="AO206" s="1">
        <v>350</v>
      </c>
      <c r="AP206" s="1">
        <v>63</v>
      </c>
      <c r="AQ206" s="1">
        <v>0</v>
      </c>
      <c r="AR206" s="1">
        <v>0</v>
      </c>
      <c r="AS206" s="10">
        <f t="shared" si="76"/>
        <v>362788</v>
      </c>
      <c r="AU206" s="1">
        <f t="shared" si="79"/>
        <v>2026373</v>
      </c>
      <c r="AV206" s="1">
        <f t="shared" si="79"/>
        <v>223786</v>
      </c>
      <c r="AW206" s="1">
        <f t="shared" si="81"/>
        <v>15053</v>
      </c>
      <c r="AX206" s="1">
        <f t="shared" si="82"/>
        <v>1841</v>
      </c>
      <c r="AY206" s="1">
        <f t="shared" si="83"/>
        <v>372</v>
      </c>
      <c r="AZ206" s="1">
        <f t="shared" si="84"/>
        <v>0</v>
      </c>
      <c r="BA206" s="1">
        <f t="shared" si="85"/>
        <v>45</v>
      </c>
      <c r="BB206" s="10">
        <f t="shared" si="86"/>
        <v>2267470</v>
      </c>
      <c r="BC206" s="1">
        <f t="shared" si="87"/>
        <v>2267425</v>
      </c>
      <c r="BD206" s="1">
        <f t="shared" si="67"/>
        <v>94319</v>
      </c>
      <c r="BE206" s="86">
        <f t="shared" si="68"/>
        <v>29768</v>
      </c>
      <c r="BF206" s="1">
        <f t="shared" si="69"/>
        <v>1528</v>
      </c>
      <c r="BH206" s="44" t="s">
        <v>266</v>
      </c>
      <c r="BI206" s="1">
        <f t="shared" si="71"/>
        <v>104750.91666666667</v>
      </c>
      <c r="BJ206">
        <v>65000</v>
      </c>
    </row>
    <row r="207" spans="1:62" x14ac:dyDescent="0.25">
      <c r="A207" s="8">
        <v>29799</v>
      </c>
      <c r="B207" s="1">
        <v>356104</v>
      </c>
      <c r="C207" s="1">
        <v>38846</v>
      </c>
      <c r="D207" s="1">
        <v>2829</v>
      </c>
      <c r="E207" s="1">
        <v>506</v>
      </c>
      <c r="F207" s="1">
        <v>54</v>
      </c>
      <c r="G207" s="1">
        <v>0</v>
      </c>
      <c r="H207" s="1">
        <v>45</v>
      </c>
      <c r="I207" s="10">
        <f t="shared" si="80"/>
        <v>398384</v>
      </c>
      <c r="K207" s="1">
        <v>274906</v>
      </c>
      <c r="L207" s="1">
        <v>34279</v>
      </c>
      <c r="M207" s="1">
        <v>2932</v>
      </c>
      <c r="N207" s="1">
        <v>458</v>
      </c>
      <c r="O207" s="1">
        <v>93</v>
      </c>
      <c r="P207" s="1">
        <v>0</v>
      </c>
      <c r="Q207" s="1">
        <v>0</v>
      </c>
      <c r="R207" s="10">
        <f t="shared" si="73"/>
        <v>312668</v>
      </c>
      <c r="T207" s="1">
        <v>590244</v>
      </c>
      <c r="U207" s="1">
        <v>67043</v>
      </c>
      <c r="V207" s="1">
        <v>3241</v>
      </c>
      <c r="W207" s="1">
        <v>411</v>
      </c>
      <c r="X207" s="1">
        <v>48</v>
      </c>
      <c r="Y207" s="1">
        <v>0</v>
      </c>
      <c r="Z207" s="1">
        <v>0</v>
      </c>
      <c r="AA207" s="10">
        <f t="shared" si="74"/>
        <v>660987</v>
      </c>
      <c r="AC207" s="1">
        <v>486126</v>
      </c>
      <c r="AD207" s="1">
        <v>49355</v>
      </c>
      <c r="AE207" s="1">
        <v>2386</v>
      </c>
      <c r="AF207" s="1">
        <v>175</v>
      </c>
      <c r="AG207" s="1">
        <v>113</v>
      </c>
      <c r="AH207" s="1">
        <v>0</v>
      </c>
      <c r="AI207" s="1">
        <v>0</v>
      </c>
      <c r="AJ207" s="10">
        <f t="shared" si="75"/>
        <v>538155</v>
      </c>
      <c r="AL207" s="1">
        <v>325138</v>
      </c>
      <c r="AM207" s="1">
        <v>35117</v>
      </c>
      <c r="AN207" s="1">
        <v>3592</v>
      </c>
      <c r="AO207" s="1">
        <v>357</v>
      </c>
      <c r="AP207" s="1">
        <v>63</v>
      </c>
      <c r="AQ207" s="1">
        <v>0</v>
      </c>
      <c r="AR207" s="1">
        <v>0</v>
      </c>
      <c r="AS207" s="10">
        <f t="shared" si="76"/>
        <v>364267</v>
      </c>
      <c r="AU207" s="1">
        <f t="shared" si="79"/>
        <v>2032518</v>
      </c>
      <c r="AV207" s="1">
        <f t="shared" si="79"/>
        <v>224640</v>
      </c>
      <c r="AW207" s="1">
        <f t="shared" si="81"/>
        <v>14980</v>
      </c>
      <c r="AX207" s="1">
        <f t="shared" si="82"/>
        <v>1907</v>
      </c>
      <c r="AY207" s="1">
        <f t="shared" si="83"/>
        <v>371</v>
      </c>
      <c r="AZ207" s="1">
        <f t="shared" si="84"/>
        <v>0</v>
      </c>
      <c r="BA207" s="1">
        <f t="shared" si="85"/>
        <v>45</v>
      </c>
      <c r="BB207" s="10">
        <f t="shared" si="86"/>
        <v>2274461</v>
      </c>
      <c r="BC207" s="1">
        <f t="shared" si="87"/>
        <v>2274416</v>
      </c>
      <c r="BD207" s="1">
        <f t="shared" si="67"/>
        <v>103586</v>
      </c>
      <c r="BE207" s="86">
        <f t="shared" si="68"/>
        <v>29799</v>
      </c>
      <c r="BF207" s="1">
        <f t="shared" si="69"/>
        <v>6991</v>
      </c>
      <c r="BH207" s="44" t="s">
        <v>267</v>
      </c>
      <c r="BI207" s="1">
        <f t="shared" si="71"/>
        <v>104231.83333333333</v>
      </c>
      <c r="BJ207">
        <v>65000</v>
      </c>
    </row>
    <row r="208" spans="1:62" x14ac:dyDescent="0.25">
      <c r="A208" s="8">
        <v>29830</v>
      </c>
      <c r="B208" s="1">
        <v>358188</v>
      </c>
      <c r="C208" s="1">
        <v>39026</v>
      </c>
      <c r="D208" s="1">
        <v>2823</v>
      </c>
      <c r="E208" s="1">
        <v>518</v>
      </c>
      <c r="F208" s="1">
        <v>54</v>
      </c>
      <c r="G208" s="1">
        <v>0</v>
      </c>
      <c r="H208" s="1">
        <v>46</v>
      </c>
      <c r="I208" s="10">
        <f t="shared" si="80"/>
        <v>400655</v>
      </c>
      <c r="K208" s="1">
        <v>276163</v>
      </c>
      <c r="L208" s="1">
        <v>34416</v>
      </c>
      <c r="M208" s="1">
        <v>2866</v>
      </c>
      <c r="N208" s="1">
        <v>464</v>
      </c>
      <c r="O208" s="1">
        <v>94</v>
      </c>
      <c r="P208" s="1">
        <v>0</v>
      </c>
      <c r="Q208" s="1">
        <v>0</v>
      </c>
      <c r="R208" s="10">
        <f t="shared" si="73"/>
        <v>314003</v>
      </c>
      <c r="T208" s="1">
        <v>590769</v>
      </c>
      <c r="U208" s="1">
        <v>67229</v>
      </c>
      <c r="V208" s="1">
        <v>3320</v>
      </c>
      <c r="W208" s="1">
        <v>423</v>
      </c>
      <c r="X208" s="1">
        <v>48</v>
      </c>
      <c r="Y208" s="1">
        <v>0</v>
      </c>
      <c r="Z208" s="1">
        <v>0</v>
      </c>
      <c r="AA208" s="10">
        <f t="shared" si="74"/>
        <v>661789</v>
      </c>
      <c r="AC208" s="1">
        <v>487211</v>
      </c>
      <c r="AD208" s="1">
        <v>49298</v>
      </c>
      <c r="AE208" s="1">
        <v>2338</v>
      </c>
      <c r="AF208" s="1">
        <v>176</v>
      </c>
      <c r="AG208" s="1">
        <v>115</v>
      </c>
      <c r="AH208" s="1">
        <v>0</v>
      </c>
      <c r="AI208" s="1">
        <v>0</v>
      </c>
      <c r="AJ208" s="10">
        <f t="shared" si="75"/>
        <v>539138</v>
      </c>
      <c r="AL208" s="1">
        <v>326980</v>
      </c>
      <c r="AM208" s="1">
        <v>35189</v>
      </c>
      <c r="AN208" s="1">
        <v>3588</v>
      </c>
      <c r="AO208" s="1">
        <v>364</v>
      </c>
      <c r="AP208" s="1">
        <v>62</v>
      </c>
      <c r="AQ208" s="1">
        <v>0</v>
      </c>
      <c r="AR208" s="1">
        <v>0</v>
      </c>
      <c r="AS208" s="10">
        <f t="shared" si="76"/>
        <v>366183</v>
      </c>
      <c r="AU208" s="1">
        <f t="shared" ref="AU208:AV217" si="88">B208+K208+T208+AC208+AL208</f>
        <v>2039311</v>
      </c>
      <c r="AV208" s="1">
        <f t="shared" si="88"/>
        <v>225158</v>
      </c>
      <c r="AW208" s="1">
        <f t="shared" si="81"/>
        <v>14935</v>
      </c>
      <c r="AX208" s="1">
        <f t="shared" si="82"/>
        <v>1945</v>
      </c>
      <c r="AY208" s="1">
        <f t="shared" si="83"/>
        <v>373</v>
      </c>
      <c r="AZ208" s="1">
        <f t="shared" si="84"/>
        <v>0</v>
      </c>
      <c r="BA208" s="1">
        <f t="shared" si="85"/>
        <v>46</v>
      </c>
      <c r="BB208" s="10">
        <f t="shared" si="86"/>
        <v>2281768</v>
      </c>
      <c r="BC208" s="1">
        <f t="shared" si="87"/>
        <v>2281722</v>
      </c>
      <c r="BD208" s="1">
        <f t="shared" si="67"/>
        <v>100677</v>
      </c>
      <c r="BE208" s="86">
        <f t="shared" si="68"/>
        <v>29830</v>
      </c>
      <c r="BF208" s="1">
        <f t="shared" si="69"/>
        <v>7307</v>
      </c>
      <c r="BH208" s="44" t="s">
        <v>268</v>
      </c>
      <c r="BI208" s="1">
        <f t="shared" si="71"/>
        <v>103490.16666666667</v>
      </c>
      <c r="BJ208">
        <v>65000</v>
      </c>
    </row>
    <row r="209" spans="1:62" x14ac:dyDescent="0.25">
      <c r="A209" s="8">
        <v>29860</v>
      </c>
      <c r="B209" s="1">
        <v>361188</v>
      </c>
      <c r="C209" s="1">
        <v>39314</v>
      </c>
      <c r="D209" s="1">
        <v>2754</v>
      </c>
      <c r="E209" s="1">
        <v>525</v>
      </c>
      <c r="F209" s="1">
        <v>55</v>
      </c>
      <c r="G209" s="1">
        <v>0</v>
      </c>
      <c r="H209" s="1">
        <v>46</v>
      </c>
      <c r="I209" s="10">
        <f t="shared" si="80"/>
        <v>403882</v>
      </c>
      <c r="K209" s="1">
        <v>277753</v>
      </c>
      <c r="L209" s="1">
        <v>34513</v>
      </c>
      <c r="M209" s="1">
        <v>2820</v>
      </c>
      <c r="N209" s="1">
        <v>469</v>
      </c>
      <c r="O209" s="1">
        <v>92</v>
      </c>
      <c r="P209" s="1">
        <v>0</v>
      </c>
      <c r="Q209" s="1">
        <v>0</v>
      </c>
      <c r="R209" s="10">
        <f t="shared" si="73"/>
        <v>315647</v>
      </c>
      <c r="T209" s="1">
        <v>590906</v>
      </c>
      <c r="U209" s="1">
        <v>67384</v>
      </c>
      <c r="V209" s="1">
        <v>3260</v>
      </c>
      <c r="W209" s="1">
        <v>422</v>
      </c>
      <c r="X209" s="1">
        <v>48</v>
      </c>
      <c r="Y209" s="1">
        <v>0</v>
      </c>
      <c r="Z209" s="1">
        <v>0</v>
      </c>
      <c r="AA209" s="10">
        <f t="shared" si="74"/>
        <v>662020</v>
      </c>
      <c r="AC209" s="1">
        <v>488727</v>
      </c>
      <c r="AD209" s="1">
        <v>49251</v>
      </c>
      <c r="AE209" s="1">
        <v>2326</v>
      </c>
      <c r="AF209" s="1">
        <v>177</v>
      </c>
      <c r="AG209" s="1">
        <v>115</v>
      </c>
      <c r="AH209" s="1">
        <v>0</v>
      </c>
      <c r="AI209" s="1">
        <v>0</v>
      </c>
      <c r="AJ209" s="10">
        <f t="shared" si="75"/>
        <v>540596</v>
      </c>
      <c r="AL209" s="1">
        <v>331960</v>
      </c>
      <c r="AM209" s="1">
        <v>35344</v>
      </c>
      <c r="AN209" s="1">
        <v>3551</v>
      </c>
      <c r="AO209" s="1">
        <v>370</v>
      </c>
      <c r="AP209" s="1">
        <v>62</v>
      </c>
      <c r="AQ209" s="1">
        <v>0</v>
      </c>
      <c r="AR209" s="1">
        <v>0</v>
      </c>
      <c r="AS209" s="10">
        <f t="shared" si="76"/>
        <v>371287</v>
      </c>
      <c r="AU209" s="1">
        <f t="shared" si="88"/>
        <v>2050534</v>
      </c>
      <c r="AV209" s="1">
        <f t="shared" si="88"/>
        <v>225806</v>
      </c>
      <c r="AW209" s="1">
        <f t="shared" si="81"/>
        <v>14711</v>
      </c>
      <c r="AX209" s="1">
        <f t="shared" si="82"/>
        <v>1963</v>
      </c>
      <c r="AY209" s="1">
        <f t="shared" si="83"/>
        <v>372</v>
      </c>
      <c r="AZ209" s="1">
        <f t="shared" si="84"/>
        <v>0</v>
      </c>
      <c r="BA209" s="1">
        <f t="shared" si="85"/>
        <v>46</v>
      </c>
      <c r="BB209" s="10">
        <f t="shared" si="86"/>
        <v>2293432</v>
      </c>
      <c r="BC209" s="1">
        <f t="shared" si="87"/>
        <v>2293386</v>
      </c>
      <c r="BD209" s="1">
        <f t="shared" si="67"/>
        <v>98386</v>
      </c>
      <c r="BE209" s="86">
        <f t="shared" si="68"/>
        <v>29860</v>
      </c>
      <c r="BF209" s="1">
        <f t="shared" si="69"/>
        <v>11664</v>
      </c>
      <c r="BH209" s="44" t="s">
        <v>269</v>
      </c>
      <c r="BI209" s="1">
        <f t="shared" si="71"/>
        <v>102790.25</v>
      </c>
      <c r="BJ209">
        <v>65000</v>
      </c>
    </row>
    <row r="210" spans="1:62" x14ac:dyDescent="0.25">
      <c r="A210" s="8">
        <v>29891</v>
      </c>
      <c r="B210" s="1">
        <v>365718</v>
      </c>
      <c r="C210" s="1">
        <v>39606</v>
      </c>
      <c r="D210" s="1">
        <v>2732</v>
      </c>
      <c r="E210" s="1">
        <v>528</v>
      </c>
      <c r="F210" s="1">
        <v>55</v>
      </c>
      <c r="G210" s="1">
        <v>0</v>
      </c>
      <c r="H210" s="1">
        <v>46</v>
      </c>
      <c r="I210" s="10">
        <f t="shared" si="80"/>
        <v>408685</v>
      </c>
      <c r="K210" s="1">
        <v>280636</v>
      </c>
      <c r="L210" s="1">
        <v>34607</v>
      </c>
      <c r="M210" s="1">
        <v>2759</v>
      </c>
      <c r="N210" s="1">
        <v>468</v>
      </c>
      <c r="O210" s="1">
        <v>91</v>
      </c>
      <c r="P210" s="1">
        <v>0</v>
      </c>
      <c r="Q210" s="1">
        <v>0</v>
      </c>
      <c r="R210" s="10">
        <f t="shared" si="73"/>
        <v>318561</v>
      </c>
      <c r="T210" s="1">
        <v>593590</v>
      </c>
      <c r="U210" s="1">
        <v>67547</v>
      </c>
      <c r="V210" s="1">
        <v>3103</v>
      </c>
      <c r="W210" s="1">
        <v>420</v>
      </c>
      <c r="X210" s="1">
        <v>48</v>
      </c>
      <c r="Y210" s="1">
        <v>0</v>
      </c>
      <c r="Z210" s="1">
        <v>0</v>
      </c>
      <c r="AA210" s="10">
        <f t="shared" si="74"/>
        <v>664708</v>
      </c>
      <c r="AC210" s="1">
        <v>491931</v>
      </c>
      <c r="AD210" s="1">
        <v>49325</v>
      </c>
      <c r="AE210" s="1">
        <v>2303</v>
      </c>
      <c r="AF210" s="1">
        <v>177</v>
      </c>
      <c r="AG210" s="1">
        <v>115</v>
      </c>
      <c r="AH210" s="1">
        <v>0</v>
      </c>
      <c r="AI210" s="1">
        <v>0</v>
      </c>
      <c r="AJ210" s="10">
        <f t="shared" si="75"/>
        <v>543851</v>
      </c>
      <c r="AL210" s="1">
        <v>341944</v>
      </c>
      <c r="AM210" s="1">
        <v>35547</v>
      </c>
      <c r="AN210" s="1">
        <v>3482</v>
      </c>
      <c r="AO210" s="1">
        <v>401</v>
      </c>
      <c r="AP210" s="1">
        <v>63</v>
      </c>
      <c r="AQ210" s="1">
        <v>0</v>
      </c>
      <c r="AR210" s="1">
        <v>0</v>
      </c>
      <c r="AS210" s="10">
        <f t="shared" si="76"/>
        <v>381437</v>
      </c>
      <c r="AU210" s="1">
        <f t="shared" si="88"/>
        <v>2073819</v>
      </c>
      <c r="AV210" s="1">
        <f t="shared" si="88"/>
        <v>226632</v>
      </c>
      <c r="AW210" s="1">
        <f t="shared" si="81"/>
        <v>14379</v>
      </c>
      <c r="AX210" s="1">
        <f t="shared" si="82"/>
        <v>1994</v>
      </c>
      <c r="AY210" s="1">
        <f t="shared" si="83"/>
        <v>372</v>
      </c>
      <c r="AZ210" s="1">
        <f t="shared" si="84"/>
        <v>0</v>
      </c>
      <c r="BA210" s="1">
        <f t="shared" si="85"/>
        <v>46</v>
      </c>
      <c r="BB210" s="10">
        <f t="shared" si="86"/>
        <v>2317242</v>
      </c>
      <c r="BC210" s="1">
        <f t="shared" si="87"/>
        <v>2317196</v>
      </c>
      <c r="BD210" s="1">
        <f t="shared" si="67"/>
        <v>94939</v>
      </c>
      <c r="BE210" s="86">
        <f t="shared" si="68"/>
        <v>29891</v>
      </c>
      <c r="BF210" s="1">
        <f t="shared" si="69"/>
        <v>23810</v>
      </c>
      <c r="BH210" s="44" t="s">
        <v>270</v>
      </c>
      <c r="BI210" s="1">
        <f t="shared" si="71"/>
        <v>101769.83333333333</v>
      </c>
      <c r="BJ210">
        <v>65000</v>
      </c>
    </row>
    <row r="211" spans="1:62" x14ac:dyDescent="0.25">
      <c r="A211" s="8">
        <v>29921</v>
      </c>
      <c r="B211" s="1">
        <v>369400</v>
      </c>
      <c r="C211" s="1">
        <v>39995</v>
      </c>
      <c r="D211" s="1">
        <v>2639</v>
      </c>
      <c r="E211" s="1">
        <v>528</v>
      </c>
      <c r="F211" s="1">
        <v>55</v>
      </c>
      <c r="G211" s="1">
        <v>0</v>
      </c>
      <c r="H211" s="1">
        <v>46</v>
      </c>
      <c r="I211" s="10">
        <f t="shared" si="80"/>
        <v>412663</v>
      </c>
      <c r="K211" s="1">
        <v>283056</v>
      </c>
      <c r="L211" s="1">
        <v>34656</v>
      </c>
      <c r="M211" s="1">
        <v>2604</v>
      </c>
      <c r="N211" s="1">
        <v>468</v>
      </c>
      <c r="O211" s="1">
        <v>91</v>
      </c>
      <c r="P211" s="1">
        <v>0</v>
      </c>
      <c r="Q211" s="1">
        <v>0</v>
      </c>
      <c r="R211" s="10">
        <f t="shared" si="73"/>
        <v>320875</v>
      </c>
      <c r="T211" s="1">
        <v>595316</v>
      </c>
      <c r="U211" s="1">
        <v>67735</v>
      </c>
      <c r="V211" s="1">
        <v>3059</v>
      </c>
      <c r="W211" s="1">
        <v>415</v>
      </c>
      <c r="X211" s="1">
        <v>48</v>
      </c>
      <c r="Y211" s="1">
        <v>0</v>
      </c>
      <c r="Z211" s="1">
        <v>0</v>
      </c>
      <c r="AA211" s="10">
        <f t="shared" si="74"/>
        <v>666573</v>
      </c>
      <c r="AC211" s="1">
        <v>494714</v>
      </c>
      <c r="AD211" s="1">
        <v>49421</v>
      </c>
      <c r="AE211" s="1">
        <v>2277</v>
      </c>
      <c r="AF211" s="1">
        <v>158</v>
      </c>
      <c r="AG211" s="1">
        <v>115</v>
      </c>
      <c r="AH211" s="1">
        <v>0</v>
      </c>
      <c r="AI211" s="1">
        <v>0</v>
      </c>
      <c r="AJ211" s="10">
        <f t="shared" si="75"/>
        <v>546685</v>
      </c>
      <c r="AL211" s="1">
        <v>349804</v>
      </c>
      <c r="AM211" s="1">
        <v>35681</v>
      </c>
      <c r="AN211" s="1">
        <v>3377</v>
      </c>
      <c r="AO211" s="1">
        <v>397</v>
      </c>
      <c r="AP211" s="1">
        <v>62</v>
      </c>
      <c r="AQ211" s="1">
        <v>0</v>
      </c>
      <c r="AR211" s="1">
        <v>0</v>
      </c>
      <c r="AS211" s="10">
        <f t="shared" si="76"/>
        <v>389321</v>
      </c>
      <c r="AU211" s="1">
        <f t="shared" si="88"/>
        <v>2092290</v>
      </c>
      <c r="AV211" s="1">
        <f t="shared" si="88"/>
        <v>227488</v>
      </c>
      <c r="AW211" s="1">
        <f t="shared" si="81"/>
        <v>13956</v>
      </c>
      <c r="AX211" s="1">
        <f t="shared" si="82"/>
        <v>1966</v>
      </c>
      <c r="AY211" s="1">
        <f t="shared" si="83"/>
        <v>371</v>
      </c>
      <c r="AZ211" s="1">
        <f t="shared" si="84"/>
        <v>0</v>
      </c>
      <c r="BA211" s="1">
        <f t="shared" si="85"/>
        <v>46</v>
      </c>
      <c r="BB211" s="10">
        <f t="shared" si="86"/>
        <v>2336117</v>
      </c>
      <c r="BC211" s="1">
        <f t="shared" si="87"/>
        <v>2336071</v>
      </c>
      <c r="BD211" s="1">
        <f t="shared" si="67"/>
        <v>88429</v>
      </c>
      <c r="BE211" s="86">
        <f t="shared" si="68"/>
        <v>29921</v>
      </c>
      <c r="BF211" s="1">
        <f t="shared" si="69"/>
        <v>18875</v>
      </c>
      <c r="BH211" s="44" t="s">
        <v>271</v>
      </c>
      <c r="BI211" s="1">
        <f t="shared" si="71"/>
        <v>100213.83333333333</v>
      </c>
      <c r="BJ211">
        <v>65000</v>
      </c>
    </row>
    <row r="212" spans="1:62" x14ac:dyDescent="0.25">
      <c r="A212" s="8">
        <v>29952</v>
      </c>
      <c r="B212" s="1">
        <v>372862</v>
      </c>
      <c r="C212" s="1">
        <v>40261</v>
      </c>
      <c r="D212" s="1">
        <v>2533</v>
      </c>
      <c r="E212" s="1">
        <v>528</v>
      </c>
      <c r="F212" s="1">
        <v>55</v>
      </c>
      <c r="G212" s="1">
        <v>0</v>
      </c>
      <c r="H212" s="1">
        <v>46</v>
      </c>
      <c r="I212" s="10">
        <f t="shared" si="80"/>
        <v>416285</v>
      </c>
      <c r="K212" s="1">
        <v>284911</v>
      </c>
      <c r="L212" s="1">
        <v>34732</v>
      </c>
      <c r="M212" s="1">
        <v>2530</v>
      </c>
      <c r="N212" s="1">
        <v>441</v>
      </c>
      <c r="O212" s="1">
        <v>91</v>
      </c>
      <c r="P212" s="1">
        <v>0</v>
      </c>
      <c r="Q212" s="1">
        <v>0</v>
      </c>
      <c r="R212" s="10">
        <f t="shared" si="73"/>
        <v>322705</v>
      </c>
      <c r="T212" s="1">
        <v>597769</v>
      </c>
      <c r="U212" s="1">
        <v>67892</v>
      </c>
      <c r="V212" s="1">
        <v>2991</v>
      </c>
      <c r="W212" s="1">
        <v>409</v>
      </c>
      <c r="X212" s="1">
        <v>48</v>
      </c>
      <c r="Y212" s="1">
        <v>0</v>
      </c>
      <c r="Z212" s="1">
        <v>0</v>
      </c>
      <c r="AA212" s="10">
        <f t="shared" si="74"/>
        <v>669109</v>
      </c>
      <c r="AC212" s="1">
        <v>496741</v>
      </c>
      <c r="AD212" s="1">
        <v>49442</v>
      </c>
      <c r="AE212" s="1">
        <v>2223</v>
      </c>
      <c r="AF212" s="1">
        <v>144</v>
      </c>
      <c r="AG212" s="1">
        <v>116</v>
      </c>
      <c r="AH212" s="1">
        <v>0</v>
      </c>
      <c r="AI212" s="1">
        <v>0</v>
      </c>
      <c r="AJ212" s="10">
        <f t="shared" si="75"/>
        <v>548666</v>
      </c>
      <c r="AL212" s="1">
        <v>355399</v>
      </c>
      <c r="AM212" s="1">
        <v>35873</v>
      </c>
      <c r="AN212" s="1">
        <v>3259</v>
      </c>
      <c r="AO212" s="1">
        <v>406</v>
      </c>
      <c r="AP212" s="1">
        <v>62</v>
      </c>
      <c r="AQ212" s="1">
        <v>0</v>
      </c>
      <c r="AR212" s="1">
        <v>0</v>
      </c>
      <c r="AS212" s="10">
        <f t="shared" si="76"/>
        <v>394999</v>
      </c>
      <c r="AU212" s="1">
        <f t="shared" si="88"/>
        <v>2107682</v>
      </c>
      <c r="AV212" s="1">
        <f t="shared" si="88"/>
        <v>228200</v>
      </c>
      <c r="AW212" s="1">
        <f t="shared" si="81"/>
        <v>13536</v>
      </c>
      <c r="AX212" s="1">
        <f t="shared" si="82"/>
        <v>1928</v>
      </c>
      <c r="AY212" s="1">
        <f t="shared" si="83"/>
        <v>372</v>
      </c>
      <c r="AZ212" s="1">
        <f t="shared" si="84"/>
        <v>0</v>
      </c>
      <c r="BA212" s="1">
        <f t="shared" si="85"/>
        <v>46</v>
      </c>
      <c r="BB212" s="10">
        <f t="shared" si="86"/>
        <v>2351764</v>
      </c>
      <c r="BC212" s="1">
        <f t="shared" si="87"/>
        <v>2351718</v>
      </c>
      <c r="BD212" s="1">
        <f t="shared" si="67"/>
        <v>85237</v>
      </c>
      <c r="BE212" s="86">
        <f t="shared" si="68"/>
        <v>29952</v>
      </c>
      <c r="BF212" s="1">
        <f t="shared" si="69"/>
        <v>15647</v>
      </c>
      <c r="BH212" s="44" t="s">
        <v>284</v>
      </c>
      <c r="BI212" s="1">
        <f t="shared" si="71"/>
        <v>98367.416666666672</v>
      </c>
      <c r="BJ212">
        <v>65000</v>
      </c>
    </row>
    <row r="213" spans="1:62" x14ac:dyDescent="0.25">
      <c r="A213" s="8">
        <v>29983</v>
      </c>
      <c r="B213" s="1">
        <v>375415</v>
      </c>
      <c r="C213" s="1">
        <v>40613</v>
      </c>
      <c r="D213" s="1">
        <v>2406</v>
      </c>
      <c r="E213" s="1">
        <v>538</v>
      </c>
      <c r="F213" s="1">
        <v>55</v>
      </c>
      <c r="G213" s="1">
        <v>0</v>
      </c>
      <c r="H213" s="1">
        <v>46</v>
      </c>
      <c r="I213" s="10">
        <f t="shared" si="80"/>
        <v>419073</v>
      </c>
      <c r="K213" s="1">
        <v>286617</v>
      </c>
      <c r="L213" s="1">
        <v>34894</v>
      </c>
      <c r="M213" s="1">
        <v>2480</v>
      </c>
      <c r="N213" s="1">
        <v>445</v>
      </c>
      <c r="O213" s="1">
        <v>92</v>
      </c>
      <c r="P213" s="1">
        <v>0</v>
      </c>
      <c r="Q213" s="1">
        <v>0</v>
      </c>
      <c r="R213" s="10">
        <f t="shared" si="73"/>
        <v>324528</v>
      </c>
      <c r="T213" s="1">
        <v>599604</v>
      </c>
      <c r="U213" s="1">
        <v>68090</v>
      </c>
      <c r="V213" s="1">
        <v>2908</v>
      </c>
      <c r="W213" s="1">
        <v>402</v>
      </c>
      <c r="X213" s="1">
        <v>48</v>
      </c>
      <c r="Y213" s="1">
        <v>0</v>
      </c>
      <c r="Z213" s="1">
        <v>0</v>
      </c>
      <c r="AA213" s="10">
        <f t="shared" si="74"/>
        <v>671052</v>
      </c>
      <c r="AC213" s="1">
        <v>498572</v>
      </c>
      <c r="AD213" s="1">
        <v>49825</v>
      </c>
      <c r="AE213" s="1">
        <v>2189</v>
      </c>
      <c r="AF213" s="1">
        <v>143</v>
      </c>
      <c r="AG213" s="1">
        <v>116</v>
      </c>
      <c r="AH213" s="1">
        <v>0</v>
      </c>
      <c r="AI213" s="1">
        <v>0</v>
      </c>
      <c r="AJ213" s="10">
        <f t="shared" si="75"/>
        <v>550845</v>
      </c>
      <c r="AL213" s="1">
        <v>359437</v>
      </c>
      <c r="AM213" s="1">
        <v>36142</v>
      </c>
      <c r="AN213" s="1">
        <v>3225</v>
      </c>
      <c r="AO213" s="1">
        <v>413</v>
      </c>
      <c r="AP213" s="1">
        <v>62</v>
      </c>
      <c r="AQ213" s="1">
        <v>0</v>
      </c>
      <c r="AR213" s="1">
        <v>0</v>
      </c>
      <c r="AS213" s="10">
        <f t="shared" si="76"/>
        <v>399279</v>
      </c>
      <c r="AU213" s="1">
        <f t="shared" si="88"/>
        <v>2119645</v>
      </c>
      <c r="AV213" s="1">
        <f t="shared" si="88"/>
        <v>229564</v>
      </c>
      <c r="AW213" s="1">
        <f t="shared" si="81"/>
        <v>13208</v>
      </c>
      <c r="AX213" s="1">
        <f t="shared" si="82"/>
        <v>1941</v>
      </c>
      <c r="AY213" s="1">
        <f t="shared" si="83"/>
        <v>373</v>
      </c>
      <c r="AZ213" s="1">
        <f t="shared" si="84"/>
        <v>0</v>
      </c>
      <c r="BA213" s="1">
        <f t="shared" si="85"/>
        <v>46</v>
      </c>
      <c r="BB213" s="10">
        <f t="shared" si="86"/>
        <v>2364777</v>
      </c>
      <c r="BC213" s="1">
        <f t="shared" si="87"/>
        <v>2364731</v>
      </c>
      <c r="BD213" s="1">
        <f t="shared" ref="BD213:BD276" si="89">BB213-BB201</f>
        <v>85948</v>
      </c>
      <c r="BE213" s="86">
        <f t="shared" ref="BE213:BE276" si="90">A213</f>
        <v>29983</v>
      </c>
      <c r="BF213" s="1">
        <f t="shared" si="69"/>
        <v>13013</v>
      </c>
      <c r="BH213" s="44" t="s">
        <v>273</v>
      </c>
      <c r="BI213" s="1">
        <f t="shared" si="71"/>
        <v>96778.416666666672</v>
      </c>
      <c r="BJ213">
        <v>65000</v>
      </c>
    </row>
    <row r="214" spans="1:62" x14ac:dyDescent="0.25">
      <c r="A214" s="8">
        <v>30011</v>
      </c>
      <c r="B214" s="1">
        <v>377088</v>
      </c>
      <c r="C214" s="1">
        <v>41013</v>
      </c>
      <c r="D214" s="1">
        <v>2349</v>
      </c>
      <c r="E214" s="1">
        <v>549</v>
      </c>
      <c r="F214" s="1">
        <v>55</v>
      </c>
      <c r="G214" s="1">
        <v>0</v>
      </c>
      <c r="H214" s="1">
        <v>45</v>
      </c>
      <c r="I214" s="10">
        <f t="shared" si="80"/>
        <v>421099</v>
      </c>
      <c r="K214" s="1">
        <v>287657</v>
      </c>
      <c r="L214" s="1">
        <v>35108</v>
      </c>
      <c r="M214" s="1">
        <v>2407</v>
      </c>
      <c r="N214" s="1">
        <v>447</v>
      </c>
      <c r="O214" s="1">
        <v>92</v>
      </c>
      <c r="P214" s="1">
        <v>0</v>
      </c>
      <c r="Q214" s="1">
        <v>0</v>
      </c>
      <c r="R214" s="10">
        <f t="shared" si="73"/>
        <v>325711</v>
      </c>
      <c r="T214" s="1">
        <v>599750</v>
      </c>
      <c r="U214" s="1">
        <v>68152</v>
      </c>
      <c r="V214" s="1">
        <v>2847</v>
      </c>
      <c r="W214" s="1">
        <v>403</v>
      </c>
      <c r="X214" s="1">
        <v>48</v>
      </c>
      <c r="Y214" s="1">
        <v>0</v>
      </c>
      <c r="Z214" s="1">
        <v>0</v>
      </c>
      <c r="AA214" s="10">
        <f t="shared" si="74"/>
        <v>671200</v>
      </c>
      <c r="AC214" s="1">
        <v>499161</v>
      </c>
      <c r="AD214" s="1">
        <v>50066</v>
      </c>
      <c r="AE214" s="1">
        <v>2123</v>
      </c>
      <c r="AF214" s="1">
        <v>144</v>
      </c>
      <c r="AG214" s="1">
        <v>115</v>
      </c>
      <c r="AH214" s="1">
        <v>0</v>
      </c>
      <c r="AI214" s="1">
        <v>0</v>
      </c>
      <c r="AJ214" s="10">
        <f t="shared" si="75"/>
        <v>551609</v>
      </c>
      <c r="AL214" s="1">
        <v>361021</v>
      </c>
      <c r="AM214" s="1">
        <v>36305</v>
      </c>
      <c r="AN214" s="1">
        <v>3142</v>
      </c>
      <c r="AO214" s="1">
        <v>416</v>
      </c>
      <c r="AP214" s="1">
        <v>62</v>
      </c>
      <c r="AQ214" s="1">
        <v>0</v>
      </c>
      <c r="AR214" s="1">
        <v>0</v>
      </c>
      <c r="AS214" s="10">
        <f t="shared" si="76"/>
        <v>400946</v>
      </c>
      <c r="AU214" s="1">
        <f t="shared" si="88"/>
        <v>2124677</v>
      </c>
      <c r="AV214" s="1">
        <f t="shared" si="88"/>
        <v>230644</v>
      </c>
      <c r="AW214" s="1">
        <f t="shared" si="81"/>
        <v>12868</v>
      </c>
      <c r="AX214" s="1">
        <f t="shared" si="82"/>
        <v>1959</v>
      </c>
      <c r="AY214" s="1">
        <f t="shared" si="83"/>
        <v>372</v>
      </c>
      <c r="AZ214" s="1">
        <f t="shared" si="84"/>
        <v>0</v>
      </c>
      <c r="BA214" s="1">
        <f t="shared" si="85"/>
        <v>45</v>
      </c>
      <c r="BB214" s="10">
        <f t="shared" si="86"/>
        <v>2370565</v>
      </c>
      <c r="BC214" s="1">
        <f t="shared" si="87"/>
        <v>2370520</v>
      </c>
      <c r="BD214" s="1">
        <f t="shared" si="89"/>
        <v>83637</v>
      </c>
      <c r="BE214" s="86">
        <f t="shared" si="90"/>
        <v>30011</v>
      </c>
      <c r="BF214" s="1">
        <f t="shared" ref="BF214:BF277" si="91">BB214-BB213</f>
        <v>5788</v>
      </c>
      <c r="BH214" s="44" t="s">
        <v>274</v>
      </c>
      <c r="BI214" s="1">
        <f t="shared" si="71"/>
        <v>95386.833333333328</v>
      </c>
      <c r="BJ214">
        <v>65000</v>
      </c>
    </row>
    <row r="215" spans="1:62" x14ac:dyDescent="0.25">
      <c r="A215" s="8">
        <v>30042</v>
      </c>
      <c r="B215" s="1">
        <v>383214</v>
      </c>
      <c r="C215" s="1">
        <v>42174</v>
      </c>
      <c r="D215" s="1">
        <v>2429</v>
      </c>
      <c r="E215" s="1">
        <v>556</v>
      </c>
      <c r="F215" s="1">
        <v>55</v>
      </c>
      <c r="G215" s="1">
        <v>0</v>
      </c>
      <c r="H215" s="1">
        <v>45</v>
      </c>
      <c r="I215" s="10">
        <f t="shared" si="80"/>
        <v>428473</v>
      </c>
      <c r="K215" s="1">
        <v>280420</v>
      </c>
      <c r="L215" s="1">
        <v>34296</v>
      </c>
      <c r="M215" s="1">
        <v>2292</v>
      </c>
      <c r="N215" s="1">
        <v>440</v>
      </c>
      <c r="O215" s="1">
        <v>91</v>
      </c>
      <c r="P215" s="1">
        <v>0</v>
      </c>
      <c r="Q215" s="1">
        <v>0</v>
      </c>
      <c r="R215" s="10">
        <f t="shared" si="73"/>
        <v>317539</v>
      </c>
      <c r="T215" s="1">
        <v>601414</v>
      </c>
      <c r="U215" s="1">
        <v>68726</v>
      </c>
      <c r="V215" s="1">
        <v>2842</v>
      </c>
      <c r="W215" s="1">
        <v>396</v>
      </c>
      <c r="X215" s="1">
        <v>48</v>
      </c>
      <c r="Y215" s="1">
        <v>0</v>
      </c>
      <c r="Z215" s="1">
        <v>0</v>
      </c>
      <c r="AA215" s="10">
        <f t="shared" si="74"/>
        <v>673426</v>
      </c>
      <c r="AC215" s="1">
        <v>498294</v>
      </c>
      <c r="AD215" s="1">
        <v>50249</v>
      </c>
      <c r="AE215" s="1">
        <v>2055</v>
      </c>
      <c r="AF215" s="1">
        <v>146</v>
      </c>
      <c r="AG215" s="1">
        <v>115</v>
      </c>
      <c r="AH215" s="1">
        <v>0</v>
      </c>
      <c r="AI215" s="1">
        <v>0</v>
      </c>
      <c r="AJ215" s="10">
        <f t="shared" si="75"/>
        <v>550859</v>
      </c>
      <c r="AL215" s="1">
        <v>356702</v>
      </c>
      <c r="AM215" s="1">
        <v>36493</v>
      </c>
      <c r="AN215" s="1">
        <v>3118</v>
      </c>
      <c r="AO215" s="1">
        <v>417</v>
      </c>
      <c r="AP215" s="1">
        <v>62</v>
      </c>
      <c r="AQ215" s="1">
        <v>0</v>
      </c>
      <c r="AR215" s="1">
        <v>0</v>
      </c>
      <c r="AS215" s="10">
        <f t="shared" si="76"/>
        <v>396792</v>
      </c>
      <c r="AU215" s="1">
        <f t="shared" si="88"/>
        <v>2120044</v>
      </c>
      <c r="AV215" s="1">
        <f t="shared" si="88"/>
        <v>231938</v>
      </c>
      <c r="AW215" s="1">
        <f t="shared" si="81"/>
        <v>12736</v>
      </c>
      <c r="AX215" s="1">
        <f t="shared" si="82"/>
        <v>1955</v>
      </c>
      <c r="AY215" s="1">
        <f t="shared" si="83"/>
        <v>371</v>
      </c>
      <c r="AZ215" s="1">
        <f t="shared" si="84"/>
        <v>0</v>
      </c>
      <c r="BA215" s="1">
        <f t="shared" si="85"/>
        <v>45</v>
      </c>
      <c r="BB215" s="10">
        <f t="shared" si="86"/>
        <v>2367089</v>
      </c>
      <c r="BC215" s="1">
        <f t="shared" si="87"/>
        <v>2367044</v>
      </c>
      <c r="BD215" s="1">
        <f t="shared" si="89"/>
        <v>83207</v>
      </c>
      <c r="BE215" s="86">
        <f t="shared" si="90"/>
        <v>30042</v>
      </c>
      <c r="BF215" s="1">
        <f t="shared" si="91"/>
        <v>-3476</v>
      </c>
      <c r="BH215" s="44" t="s">
        <v>275</v>
      </c>
      <c r="BI215" s="1">
        <f t="shared" si="71"/>
        <v>94445.583333333328</v>
      </c>
      <c r="BJ215">
        <v>65000</v>
      </c>
    </row>
    <row r="216" spans="1:62" x14ac:dyDescent="0.25">
      <c r="A216" s="8">
        <v>30072</v>
      </c>
      <c r="B216" s="1">
        <v>379580</v>
      </c>
      <c r="C216" s="1">
        <v>42208</v>
      </c>
      <c r="D216" s="1">
        <v>2397</v>
      </c>
      <c r="E216" s="1">
        <v>566</v>
      </c>
      <c r="F216" s="1">
        <v>55</v>
      </c>
      <c r="G216" s="1">
        <v>0</v>
      </c>
      <c r="H216" s="1">
        <v>46</v>
      </c>
      <c r="I216" s="10">
        <f t="shared" si="80"/>
        <v>424852</v>
      </c>
      <c r="K216" s="1">
        <v>278363</v>
      </c>
      <c r="L216" s="1">
        <v>34379</v>
      </c>
      <c r="M216" s="1">
        <v>2273</v>
      </c>
      <c r="N216" s="1">
        <v>435</v>
      </c>
      <c r="O216" s="1">
        <v>91</v>
      </c>
      <c r="P216" s="1">
        <v>0</v>
      </c>
      <c r="Q216" s="1">
        <v>0</v>
      </c>
      <c r="R216" s="10">
        <f t="shared" si="73"/>
        <v>315541</v>
      </c>
      <c r="T216" s="1">
        <v>598202</v>
      </c>
      <c r="U216" s="1">
        <v>68802</v>
      </c>
      <c r="V216" s="1">
        <v>2794</v>
      </c>
      <c r="W216" s="1">
        <v>396</v>
      </c>
      <c r="X216" s="1">
        <v>48</v>
      </c>
      <c r="Y216" s="1">
        <v>0</v>
      </c>
      <c r="Z216" s="1">
        <v>0</v>
      </c>
      <c r="AA216" s="10">
        <f t="shared" si="74"/>
        <v>670242</v>
      </c>
      <c r="AC216" s="1">
        <v>494967</v>
      </c>
      <c r="AD216" s="1">
        <v>50367</v>
      </c>
      <c r="AE216" s="1">
        <v>2039</v>
      </c>
      <c r="AF216" s="1">
        <v>146</v>
      </c>
      <c r="AG216" s="1">
        <v>115</v>
      </c>
      <c r="AH216" s="1">
        <v>0</v>
      </c>
      <c r="AI216" s="1">
        <v>0</v>
      </c>
      <c r="AJ216" s="10">
        <f t="shared" si="75"/>
        <v>547634</v>
      </c>
      <c r="AL216" s="1">
        <v>345801</v>
      </c>
      <c r="AM216" s="1">
        <v>36537</v>
      </c>
      <c r="AN216" s="1">
        <v>3065</v>
      </c>
      <c r="AO216" s="1">
        <v>417</v>
      </c>
      <c r="AP216" s="1">
        <v>62</v>
      </c>
      <c r="AQ216" s="1">
        <v>0</v>
      </c>
      <c r="AR216" s="1">
        <v>0</v>
      </c>
      <c r="AS216" s="10">
        <f t="shared" si="76"/>
        <v>385882</v>
      </c>
      <c r="AU216" s="1">
        <f t="shared" si="88"/>
        <v>2096913</v>
      </c>
      <c r="AV216" s="1">
        <f t="shared" si="88"/>
        <v>232293</v>
      </c>
      <c r="AW216" s="1">
        <f t="shared" si="81"/>
        <v>12568</v>
      </c>
      <c r="AX216" s="1">
        <f t="shared" si="82"/>
        <v>1960</v>
      </c>
      <c r="AY216" s="1">
        <f t="shared" si="83"/>
        <v>371</v>
      </c>
      <c r="AZ216" s="1">
        <f t="shared" si="84"/>
        <v>0</v>
      </c>
      <c r="BA216" s="1">
        <f t="shared" si="85"/>
        <v>46</v>
      </c>
      <c r="BB216" s="10">
        <f t="shared" si="86"/>
        <v>2344151</v>
      </c>
      <c r="BC216" s="1">
        <f t="shared" si="87"/>
        <v>2344105</v>
      </c>
      <c r="BD216" s="1">
        <f t="shared" si="89"/>
        <v>74500</v>
      </c>
      <c r="BE216" s="86">
        <f t="shared" si="90"/>
        <v>30072</v>
      </c>
      <c r="BF216" s="1">
        <f t="shared" si="91"/>
        <v>-22938</v>
      </c>
      <c r="BH216" s="44" t="s">
        <v>276</v>
      </c>
      <c r="BI216" s="1">
        <f t="shared" si="71"/>
        <v>91684.166666666672</v>
      </c>
      <c r="BJ216">
        <v>65000</v>
      </c>
    </row>
    <row r="217" spans="1:62" x14ac:dyDescent="0.25">
      <c r="A217" s="8">
        <v>30103</v>
      </c>
      <c r="B217" s="1">
        <v>378160</v>
      </c>
      <c r="C217" s="1">
        <v>42354</v>
      </c>
      <c r="D217" s="1">
        <v>2376</v>
      </c>
      <c r="E217" s="1">
        <v>568</v>
      </c>
      <c r="F217" s="1">
        <v>55</v>
      </c>
      <c r="G217" s="1">
        <v>0</v>
      </c>
      <c r="H217" s="1">
        <v>46</v>
      </c>
      <c r="I217" s="10">
        <f t="shared" si="80"/>
        <v>423559</v>
      </c>
      <c r="K217" s="1">
        <v>277963</v>
      </c>
      <c r="L217" s="1">
        <v>34368</v>
      </c>
      <c r="M217" s="1">
        <v>2265</v>
      </c>
      <c r="N217" s="1">
        <v>435</v>
      </c>
      <c r="O217" s="1">
        <v>91</v>
      </c>
      <c r="P217" s="1">
        <v>0</v>
      </c>
      <c r="Q217" s="1">
        <v>0</v>
      </c>
      <c r="R217" s="10">
        <f t="shared" si="73"/>
        <v>315122</v>
      </c>
      <c r="T217" s="1">
        <v>597141</v>
      </c>
      <c r="U217" s="1">
        <v>68940</v>
      </c>
      <c r="V217" s="1">
        <v>2754</v>
      </c>
      <c r="W217" s="1">
        <v>396</v>
      </c>
      <c r="X217" s="1">
        <v>48</v>
      </c>
      <c r="Y217" s="1">
        <v>0</v>
      </c>
      <c r="Z217" s="1">
        <v>0</v>
      </c>
      <c r="AA217" s="10">
        <f t="shared" si="74"/>
        <v>669279</v>
      </c>
      <c r="AC217" s="1">
        <v>493822</v>
      </c>
      <c r="AD217" s="1">
        <v>50464</v>
      </c>
      <c r="AE217" s="1">
        <v>2031</v>
      </c>
      <c r="AF217" s="1">
        <v>146</v>
      </c>
      <c r="AG217" s="1">
        <v>115</v>
      </c>
      <c r="AH217" s="1">
        <v>0</v>
      </c>
      <c r="AI217" s="1">
        <v>0</v>
      </c>
      <c r="AJ217" s="10">
        <f t="shared" si="75"/>
        <v>546578</v>
      </c>
      <c r="AL217" s="1">
        <v>341377</v>
      </c>
      <c r="AM217" s="1">
        <v>36642</v>
      </c>
      <c r="AN217" s="1">
        <v>3051</v>
      </c>
      <c r="AO217" s="1">
        <v>417</v>
      </c>
      <c r="AP217" s="1">
        <v>62</v>
      </c>
      <c r="AQ217" s="1">
        <v>0</v>
      </c>
      <c r="AR217" s="1">
        <v>0</v>
      </c>
      <c r="AS217" s="10">
        <f t="shared" si="76"/>
        <v>381549</v>
      </c>
      <c r="AU217" s="1">
        <f t="shared" si="88"/>
        <v>2088463</v>
      </c>
      <c r="AV217" s="1">
        <f t="shared" si="88"/>
        <v>232768</v>
      </c>
      <c r="AW217" s="1">
        <f t="shared" si="81"/>
        <v>12477</v>
      </c>
      <c r="AX217" s="1">
        <f t="shared" si="82"/>
        <v>1962</v>
      </c>
      <c r="AY217" s="1">
        <f t="shared" si="83"/>
        <v>371</v>
      </c>
      <c r="AZ217" s="1">
        <f t="shared" si="84"/>
        <v>0</v>
      </c>
      <c r="BA217" s="1">
        <f t="shared" si="85"/>
        <v>46</v>
      </c>
      <c r="BB217" s="10">
        <f t="shared" si="86"/>
        <v>2336087</v>
      </c>
      <c r="BC217" s="1">
        <f t="shared" si="87"/>
        <v>2336041</v>
      </c>
      <c r="BD217" s="1">
        <f t="shared" si="89"/>
        <v>70145</v>
      </c>
      <c r="BE217" s="86">
        <f t="shared" si="90"/>
        <v>30103</v>
      </c>
      <c r="BF217" s="1">
        <f t="shared" si="91"/>
        <v>-8064</v>
      </c>
      <c r="BH217" s="44" t="s">
        <v>277</v>
      </c>
      <c r="BI217" s="1">
        <f t="shared" si="71"/>
        <v>88584.166666666672</v>
      </c>
      <c r="BJ217">
        <v>65000</v>
      </c>
    </row>
    <row r="218" spans="1:62" x14ac:dyDescent="0.25">
      <c r="A218" s="8">
        <v>30133</v>
      </c>
      <c r="B218" s="1">
        <v>378692</v>
      </c>
      <c r="C218" s="1">
        <v>42441</v>
      </c>
      <c r="D218" s="1">
        <v>2355</v>
      </c>
      <c r="E218" s="1">
        <v>572</v>
      </c>
      <c r="F218" s="1">
        <v>54</v>
      </c>
      <c r="G218" s="1">
        <v>0</v>
      </c>
      <c r="H218" s="1">
        <v>46</v>
      </c>
      <c r="I218" s="10">
        <f t="shared" si="80"/>
        <v>424160</v>
      </c>
      <c r="K218" s="1">
        <v>278498</v>
      </c>
      <c r="L218" s="1">
        <v>34325</v>
      </c>
      <c r="M218" s="1">
        <v>2212</v>
      </c>
      <c r="N218" s="1">
        <v>433</v>
      </c>
      <c r="O218" s="1">
        <v>90</v>
      </c>
      <c r="P218" s="1">
        <v>0</v>
      </c>
      <c r="Q218" s="1">
        <v>0</v>
      </c>
      <c r="R218" s="10">
        <f t="shared" si="73"/>
        <v>315558</v>
      </c>
      <c r="T218" s="1">
        <v>597057</v>
      </c>
      <c r="U218" s="1">
        <v>69096</v>
      </c>
      <c r="V218" s="1">
        <v>2695</v>
      </c>
      <c r="W218" s="1">
        <v>396</v>
      </c>
      <c r="X218" s="1">
        <v>48</v>
      </c>
      <c r="Y218" s="1">
        <v>0</v>
      </c>
      <c r="Z218" s="1">
        <v>0</v>
      </c>
      <c r="AA218" s="10">
        <f t="shared" si="74"/>
        <v>669292</v>
      </c>
      <c r="AC218" s="1">
        <v>493498</v>
      </c>
      <c r="AD218" s="1">
        <v>50537</v>
      </c>
      <c r="AE218" s="1">
        <v>2019</v>
      </c>
      <c r="AF218" s="1">
        <v>146</v>
      </c>
      <c r="AG218" s="1">
        <v>115</v>
      </c>
      <c r="AH218" s="1">
        <v>0</v>
      </c>
      <c r="AI218" s="1">
        <v>0</v>
      </c>
      <c r="AJ218" s="10">
        <f t="shared" si="75"/>
        <v>546315</v>
      </c>
      <c r="AL218" s="1">
        <v>341207</v>
      </c>
      <c r="AM218" s="1">
        <v>36684</v>
      </c>
      <c r="AN218" s="1">
        <v>3032</v>
      </c>
      <c r="AO218" s="1">
        <v>419</v>
      </c>
      <c r="AP218" s="1">
        <v>62</v>
      </c>
      <c r="AQ218" s="1">
        <v>0</v>
      </c>
      <c r="AR218" s="1">
        <v>0</v>
      </c>
      <c r="AS218" s="10">
        <f t="shared" si="76"/>
        <v>381404</v>
      </c>
      <c r="AU218" s="1">
        <f t="shared" ref="AU218:AV227" si="92">B218+K218+T218+AC218+AL218</f>
        <v>2088952</v>
      </c>
      <c r="AV218" s="1">
        <f t="shared" si="92"/>
        <v>233083</v>
      </c>
      <c r="AW218" s="1">
        <f t="shared" si="81"/>
        <v>12313</v>
      </c>
      <c r="AX218" s="1">
        <f t="shared" si="82"/>
        <v>1966</v>
      </c>
      <c r="AY218" s="1">
        <f t="shared" si="83"/>
        <v>369</v>
      </c>
      <c r="AZ218" s="1">
        <f t="shared" si="84"/>
        <v>0</v>
      </c>
      <c r="BA218" s="1">
        <f t="shared" si="85"/>
        <v>46</v>
      </c>
      <c r="BB218" s="10">
        <f t="shared" si="86"/>
        <v>2336729</v>
      </c>
      <c r="BC218" s="1">
        <f t="shared" si="87"/>
        <v>2336683</v>
      </c>
      <c r="BD218" s="1">
        <f t="shared" si="89"/>
        <v>69259</v>
      </c>
      <c r="BE218" s="86">
        <f t="shared" si="90"/>
        <v>30133</v>
      </c>
      <c r="BF218" s="1">
        <f t="shared" si="91"/>
        <v>642</v>
      </c>
      <c r="BH218" s="44" t="s">
        <v>278</v>
      </c>
      <c r="BI218" s="1">
        <f t="shared" si="71"/>
        <v>86495.833333333328</v>
      </c>
      <c r="BJ218">
        <v>65000</v>
      </c>
    </row>
    <row r="219" spans="1:62" x14ac:dyDescent="0.25">
      <c r="A219" s="8">
        <v>30164</v>
      </c>
      <c r="B219" s="1">
        <v>379728</v>
      </c>
      <c r="C219" s="1">
        <v>42455</v>
      </c>
      <c r="D219" s="1">
        <v>2341</v>
      </c>
      <c r="E219" s="1">
        <v>577</v>
      </c>
      <c r="F219" s="1">
        <v>54</v>
      </c>
      <c r="G219" s="1">
        <v>0</v>
      </c>
      <c r="H219" s="1">
        <v>46</v>
      </c>
      <c r="I219" s="10">
        <f t="shared" si="80"/>
        <v>425201</v>
      </c>
      <c r="K219" s="1">
        <v>279044</v>
      </c>
      <c r="L219" s="1">
        <v>34396</v>
      </c>
      <c r="M219" s="1">
        <v>2212</v>
      </c>
      <c r="N219" s="1">
        <v>428</v>
      </c>
      <c r="O219" s="1">
        <v>90</v>
      </c>
      <c r="P219" s="1">
        <v>0</v>
      </c>
      <c r="Q219" s="1">
        <v>0</v>
      </c>
      <c r="R219" s="10">
        <f t="shared" si="73"/>
        <v>316170</v>
      </c>
      <c r="T219" s="1">
        <v>597220</v>
      </c>
      <c r="U219" s="1">
        <v>69286</v>
      </c>
      <c r="V219" s="1">
        <v>2651</v>
      </c>
      <c r="W219" s="1">
        <v>397</v>
      </c>
      <c r="X219" s="1">
        <v>48</v>
      </c>
      <c r="Y219" s="1">
        <v>0</v>
      </c>
      <c r="Z219" s="1">
        <v>0</v>
      </c>
      <c r="AA219" s="10">
        <f t="shared" si="74"/>
        <v>669602</v>
      </c>
      <c r="AC219" s="1">
        <v>493916</v>
      </c>
      <c r="AD219" s="1">
        <v>50624</v>
      </c>
      <c r="AE219" s="1">
        <v>2003</v>
      </c>
      <c r="AF219" s="1">
        <v>146</v>
      </c>
      <c r="AG219" s="1">
        <v>114</v>
      </c>
      <c r="AH219" s="1">
        <v>0</v>
      </c>
      <c r="AI219" s="1">
        <v>0</v>
      </c>
      <c r="AJ219" s="10">
        <f t="shared" si="75"/>
        <v>546803</v>
      </c>
      <c r="AL219" s="1">
        <v>341795</v>
      </c>
      <c r="AM219" s="1">
        <v>36777</v>
      </c>
      <c r="AN219" s="1">
        <v>3023</v>
      </c>
      <c r="AO219" s="1">
        <v>418</v>
      </c>
      <c r="AP219" s="1">
        <v>62</v>
      </c>
      <c r="AQ219" s="1">
        <v>0</v>
      </c>
      <c r="AR219" s="1">
        <v>0</v>
      </c>
      <c r="AS219" s="10">
        <f t="shared" si="76"/>
        <v>382075</v>
      </c>
      <c r="AU219" s="1">
        <f t="shared" si="92"/>
        <v>2091703</v>
      </c>
      <c r="AV219" s="1">
        <f t="shared" si="92"/>
        <v>233538</v>
      </c>
      <c r="AW219" s="1">
        <f t="shared" si="81"/>
        <v>12230</v>
      </c>
      <c r="AX219" s="1">
        <f t="shared" si="82"/>
        <v>1966</v>
      </c>
      <c r="AY219" s="1">
        <f t="shared" si="83"/>
        <v>368</v>
      </c>
      <c r="AZ219" s="1">
        <f t="shared" si="84"/>
        <v>0</v>
      </c>
      <c r="BA219" s="1">
        <f t="shared" si="85"/>
        <v>46</v>
      </c>
      <c r="BB219" s="10">
        <f t="shared" si="86"/>
        <v>2339851</v>
      </c>
      <c r="BC219" s="1">
        <f t="shared" si="87"/>
        <v>2339805</v>
      </c>
      <c r="BD219" s="1">
        <f t="shared" si="89"/>
        <v>65390</v>
      </c>
      <c r="BE219" s="86">
        <f t="shared" si="90"/>
        <v>30164</v>
      </c>
      <c r="BF219" s="1">
        <f t="shared" si="91"/>
        <v>3122</v>
      </c>
      <c r="BH219" s="44" t="s">
        <v>279</v>
      </c>
      <c r="BI219" s="1">
        <f t="shared" si="71"/>
        <v>83312.833333333328</v>
      </c>
      <c r="BJ219">
        <v>65000</v>
      </c>
    </row>
    <row r="220" spans="1:62" x14ac:dyDescent="0.25">
      <c r="A220" s="8">
        <v>30195</v>
      </c>
      <c r="B220" s="1">
        <v>381094</v>
      </c>
      <c r="C220" s="1">
        <v>42629</v>
      </c>
      <c r="D220" s="1">
        <v>2360</v>
      </c>
      <c r="E220" s="1">
        <v>581</v>
      </c>
      <c r="F220" s="1">
        <v>54</v>
      </c>
      <c r="G220" s="1">
        <v>0</v>
      </c>
      <c r="H220" s="1">
        <v>46</v>
      </c>
      <c r="I220" s="10">
        <f t="shared" si="80"/>
        <v>426764</v>
      </c>
      <c r="K220" s="1">
        <v>280028</v>
      </c>
      <c r="L220" s="1">
        <v>34510</v>
      </c>
      <c r="M220" s="1">
        <v>2199</v>
      </c>
      <c r="N220" s="1">
        <v>436</v>
      </c>
      <c r="O220" s="1">
        <v>91</v>
      </c>
      <c r="P220" s="1">
        <v>0</v>
      </c>
      <c r="Q220" s="1">
        <v>0</v>
      </c>
      <c r="R220" s="10">
        <f t="shared" si="73"/>
        <v>317264</v>
      </c>
      <c r="T220" s="1">
        <v>597895</v>
      </c>
      <c r="U220" s="1">
        <v>69558</v>
      </c>
      <c r="V220" s="1">
        <v>2625</v>
      </c>
      <c r="W220" s="1">
        <v>397</v>
      </c>
      <c r="X220" s="1">
        <v>48</v>
      </c>
      <c r="Y220" s="1">
        <v>0</v>
      </c>
      <c r="Z220" s="1">
        <v>0</v>
      </c>
      <c r="AA220" s="10">
        <f t="shared" si="74"/>
        <v>670523</v>
      </c>
      <c r="AC220" s="1">
        <v>494607</v>
      </c>
      <c r="AD220" s="1">
        <v>50704</v>
      </c>
      <c r="AE220" s="1">
        <v>1992</v>
      </c>
      <c r="AF220" s="1">
        <v>147</v>
      </c>
      <c r="AG220" s="1">
        <v>114</v>
      </c>
      <c r="AH220" s="1">
        <v>0</v>
      </c>
      <c r="AI220" s="1">
        <v>0</v>
      </c>
      <c r="AJ220" s="10">
        <f t="shared" si="75"/>
        <v>547564</v>
      </c>
      <c r="AL220" s="1">
        <v>343269</v>
      </c>
      <c r="AM220" s="1">
        <v>36901</v>
      </c>
      <c r="AN220" s="1">
        <v>3005</v>
      </c>
      <c r="AO220" s="1">
        <v>419</v>
      </c>
      <c r="AP220" s="1">
        <v>60</v>
      </c>
      <c r="AQ220" s="1">
        <v>0</v>
      </c>
      <c r="AR220" s="1">
        <v>0</v>
      </c>
      <c r="AS220" s="10">
        <f t="shared" si="76"/>
        <v>383654</v>
      </c>
      <c r="AU220" s="1">
        <f t="shared" si="92"/>
        <v>2096893</v>
      </c>
      <c r="AV220" s="1">
        <f t="shared" si="92"/>
        <v>234302</v>
      </c>
      <c r="AW220" s="1">
        <f t="shared" si="81"/>
        <v>12181</v>
      </c>
      <c r="AX220" s="1">
        <f t="shared" si="82"/>
        <v>1980</v>
      </c>
      <c r="AY220" s="1">
        <f t="shared" si="83"/>
        <v>367</v>
      </c>
      <c r="AZ220" s="1">
        <f t="shared" si="84"/>
        <v>0</v>
      </c>
      <c r="BA220" s="1">
        <f t="shared" si="85"/>
        <v>46</v>
      </c>
      <c r="BB220" s="10">
        <f t="shared" si="86"/>
        <v>2345769</v>
      </c>
      <c r="BC220" s="1">
        <f t="shared" si="87"/>
        <v>2345723</v>
      </c>
      <c r="BD220" s="1">
        <f t="shared" si="89"/>
        <v>64001</v>
      </c>
      <c r="BE220" s="86">
        <f t="shared" si="90"/>
        <v>30195</v>
      </c>
      <c r="BF220" s="1">
        <f t="shared" si="91"/>
        <v>5918</v>
      </c>
      <c r="BH220" s="44" t="s">
        <v>280</v>
      </c>
      <c r="BI220" s="1">
        <f t="shared" si="71"/>
        <v>80256.5</v>
      </c>
      <c r="BJ220">
        <v>65000</v>
      </c>
    </row>
    <row r="221" spans="1:62" x14ac:dyDescent="0.25">
      <c r="A221" s="8">
        <v>30225</v>
      </c>
      <c r="B221" s="1">
        <v>383647</v>
      </c>
      <c r="C221" s="1">
        <v>42780</v>
      </c>
      <c r="D221" s="1">
        <v>2327</v>
      </c>
      <c r="E221" s="1">
        <v>586</v>
      </c>
      <c r="F221" s="1">
        <v>54</v>
      </c>
      <c r="G221" s="1">
        <v>0</v>
      </c>
      <c r="H221" s="1">
        <v>46</v>
      </c>
      <c r="I221" s="10">
        <f t="shared" si="80"/>
        <v>429440</v>
      </c>
      <c r="K221" s="1">
        <v>281744</v>
      </c>
      <c r="L221" s="1">
        <v>34658</v>
      </c>
      <c r="M221" s="1">
        <v>2219</v>
      </c>
      <c r="N221" s="1">
        <v>438</v>
      </c>
      <c r="O221" s="1">
        <v>91</v>
      </c>
      <c r="P221" s="1">
        <v>0</v>
      </c>
      <c r="Q221" s="1">
        <v>0</v>
      </c>
      <c r="R221" s="10">
        <f t="shared" si="73"/>
        <v>319150</v>
      </c>
      <c r="T221" s="1">
        <v>598466</v>
      </c>
      <c r="U221" s="1">
        <v>69744</v>
      </c>
      <c r="V221" s="1">
        <v>2589</v>
      </c>
      <c r="W221" s="1">
        <v>399</v>
      </c>
      <c r="X221" s="1">
        <v>48</v>
      </c>
      <c r="Y221" s="1">
        <v>0</v>
      </c>
      <c r="Z221" s="1">
        <v>0</v>
      </c>
      <c r="AA221" s="10">
        <f t="shared" si="74"/>
        <v>671246</v>
      </c>
      <c r="AC221" s="1">
        <v>495874</v>
      </c>
      <c r="AD221" s="1">
        <v>50884</v>
      </c>
      <c r="AE221" s="1">
        <v>1984</v>
      </c>
      <c r="AF221" s="1">
        <v>147</v>
      </c>
      <c r="AG221" s="1">
        <v>114</v>
      </c>
      <c r="AH221" s="1">
        <v>0</v>
      </c>
      <c r="AI221" s="1">
        <v>0</v>
      </c>
      <c r="AJ221" s="10">
        <f t="shared" si="75"/>
        <v>549003</v>
      </c>
      <c r="AL221" s="1">
        <v>347716</v>
      </c>
      <c r="AM221" s="1">
        <v>37054</v>
      </c>
      <c r="AN221" s="1">
        <v>2968</v>
      </c>
      <c r="AO221" s="1">
        <v>415</v>
      </c>
      <c r="AP221" s="1">
        <v>60</v>
      </c>
      <c r="AQ221" s="1">
        <v>0</v>
      </c>
      <c r="AR221" s="1">
        <v>0</v>
      </c>
      <c r="AS221" s="10">
        <f t="shared" si="76"/>
        <v>388213</v>
      </c>
      <c r="AU221" s="1">
        <f t="shared" si="92"/>
        <v>2107447</v>
      </c>
      <c r="AV221" s="1">
        <f t="shared" si="92"/>
        <v>235120</v>
      </c>
      <c r="AW221" s="1">
        <f t="shared" si="81"/>
        <v>12087</v>
      </c>
      <c r="AX221" s="1">
        <f t="shared" si="82"/>
        <v>1985</v>
      </c>
      <c r="AY221" s="1">
        <f t="shared" si="83"/>
        <v>367</v>
      </c>
      <c r="AZ221" s="1">
        <f t="shared" si="84"/>
        <v>0</v>
      </c>
      <c r="BA221" s="1">
        <f t="shared" si="85"/>
        <v>46</v>
      </c>
      <c r="BB221" s="10">
        <f t="shared" si="86"/>
        <v>2357052</v>
      </c>
      <c r="BC221" s="1">
        <f t="shared" si="87"/>
        <v>2357006</v>
      </c>
      <c r="BD221" s="1">
        <f t="shared" si="89"/>
        <v>63620</v>
      </c>
      <c r="BE221" s="86">
        <f t="shared" si="90"/>
        <v>30225</v>
      </c>
      <c r="BF221" s="1">
        <f t="shared" si="91"/>
        <v>11283</v>
      </c>
      <c r="BH221" s="44" t="s">
        <v>281</v>
      </c>
      <c r="BI221" s="1">
        <f t="shared" si="71"/>
        <v>77359.333333333328</v>
      </c>
      <c r="BJ221">
        <v>65000</v>
      </c>
    </row>
    <row r="222" spans="1:62" x14ac:dyDescent="0.25">
      <c r="A222" s="8">
        <v>30256</v>
      </c>
      <c r="B222" s="1">
        <v>388184</v>
      </c>
      <c r="C222" s="1">
        <v>43016</v>
      </c>
      <c r="D222" s="1">
        <v>2298</v>
      </c>
      <c r="E222" s="1">
        <v>593</v>
      </c>
      <c r="F222" s="1">
        <v>54</v>
      </c>
      <c r="G222" s="1">
        <v>0</v>
      </c>
      <c r="H222" s="1">
        <v>46</v>
      </c>
      <c r="I222" s="10">
        <f t="shared" si="80"/>
        <v>434191</v>
      </c>
      <c r="K222" s="1">
        <v>284355</v>
      </c>
      <c r="L222" s="1">
        <v>34867</v>
      </c>
      <c r="M222" s="1">
        <v>2247</v>
      </c>
      <c r="N222" s="1">
        <v>444</v>
      </c>
      <c r="O222" s="1">
        <v>91</v>
      </c>
      <c r="P222" s="1">
        <v>0</v>
      </c>
      <c r="Q222" s="1">
        <v>0</v>
      </c>
      <c r="R222" s="10">
        <f t="shared" si="73"/>
        <v>322004</v>
      </c>
      <c r="T222" s="1">
        <v>600333</v>
      </c>
      <c r="U222" s="1">
        <v>70005</v>
      </c>
      <c r="V222" s="1">
        <v>2592</v>
      </c>
      <c r="W222" s="1">
        <v>401</v>
      </c>
      <c r="X222" s="1">
        <v>48</v>
      </c>
      <c r="Y222" s="1">
        <v>0</v>
      </c>
      <c r="Z222" s="1">
        <v>0</v>
      </c>
      <c r="AA222" s="10">
        <f t="shared" si="74"/>
        <v>673379</v>
      </c>
      <c r="AC222" s="1">
        <v>499022</v>
      </c>
      <c r="AD222" s="1">
        <v>50997</v>
      </c>
      <c r="AE222" s="1">
        <v>1965</v>
      </c>
      <c r="AF222" s="1">
        <v>147</v>
      </c>
      <c r="AG222" s="1">
        <v>114</v>
      </c>
      <c r="AH222" s="1">
        <v>0</v>
      </c>
      <c r="AI222" s="1">
        <v>0</v>
      </c>
      <c r="AJ222" s="10">
        <f t="shared" si="75"/>
        <v>552245</v>
      </c>
      <c r="AL222" s="1">
        <v>358684</v>
      </c>
      <c r="AM222" s="1">
        <v>37257</v>
      </c>
      <c r="AN222" s="1">
        <v>2932</v>
      </c>
      <c r="AO222" s="1">
        <v>419</v>
      </c>
      <c r="AP222" s="1">
        <v>60</v>
      </c>
      <c r="AQ222" s="1">
        <v>0</v>
      </c>
      <c r="AR222" s="1">
        <v>0</v>
      </c>
      <c r="AS222" s="10">
        <f t="shared" si="76"/>
        <v>399352</v>
      </c>
      <c r="AU222" s="1">
        <f t="shared" si="92"/>
        <v>2130578</v>
      </c>
      <c r="AV222" s="1">
        <f t="shared" si="92"/>
        <v>236142</v>
      </c>
      <c r="AW222" s="1">
        <f t="shared" si="81"/>
        <v>12034</v>
      </c>
      <c r="AX222" s="1">
        <f t="shared" si="82"/>
        <v>2004</v>
      </c>
      <c r="AY222" s="1">
        <f t="shared" si="83"/>
        <v>367</v>
      </c>
      <c r="AZ222" s="1">
        <f t="shared" si="84"/>
        <v>0</v>
      </c>
      <c r="BA222" s="1">
        <f t="shared" si="85"/>
        <v>46</v>
      </c>
      <c r="BB222" s="10">
        <f t="shared" si="86"/>
        <v>2381171</v>
      </c>
      <c r="BC222" s="1">
        <f t="shared" si="87"/>
        <v>2381125</v>
      </c>
      <c r="BD222" s="1">
        <f t="shared" si="89"/>
        <v>63929</v>
      </c>
      <c r="BE222" s="86">
        <f t="shared" si="90"/>
        <v>30256</v>
      </c>
      <c r="BF222" s="1">
        <f t="shared" si="91"/>
        <v>24119</v>
      </c>
      <c r="BH222" s="44" t="s">
        <v>282</v>
      </c>
      <c r="BI222" s="1">
        <f t="shared" si="71"/>
        <v>74775.166666666672</v>
      </c>
      <c r="BJ222">
        <v>65000</v>
      </c>
    </row>
    <row r="223" spans="1:62" x14ac:dyDescent="0.25">
      <c r="A223" s="8">
        <v>30286</v>
      </c>
      <c r="B223" s="1">
        <v>392307</v>
      </c>
      <c r="C223" s="1">
        <v>43248</v>
      </c>
      <c r="D223" s="1">
        <v>2280</v>
      </c>
      <c r="E223" s="1">
        <v>598</v>
      </c>
      <c r="F223" s="1">
        <v>53</v>
      </c>
      <c r="G223" s="1">
        <v>0</v>
      </c>
      <c r="H223" s="1">
        <v>46</v>
      </c>
      <c r="I223" s="10">
        <f t="shared" si="80"/>
        <v>438532</v>
      </c>
      <c r="K223" s="1">
        <v>287019</v>
      </c>
      <c r="L223" s="1">
        <v>34947</v>
      </c>
      <c r="M223" s="1">
        <v>2251</v>
      </c>
      <c r="N223" s="1">
        <v>445</v>
      </c>
      <c r="O223" s="1">
        <v>91</v>
      </c>
      <c r="P223" s="1">
        <v>0</v>
      </c>
      <c r="Q223" s="1">
        <v>0</v>
      </c>
      <c r="R223" s="10">
        <f t="shared" si="73"/>
        <v>324753</v>
      </c>
      <c r="T223" s="1">
        <v>602259</v>
      </c>
      <c r="U223" s="1">
        <v>70326</v>
      </c>
      <c r="V223" s="1">
        <v>2599</v>
      </c>
      <c r="W223" s="1">
        <v>401</v>
      </c>
      <c r="X223" s="1">
        <v>48</v>
      </c>
      <c r="Y223" s="1">
        <v>0</v>
      </c>
      <c r="Z223" s="1">
        <v>0</v>
      </c>
      <c r="AA223" s="10">
        <f t="shared" si="74"/>
        <v>675633</v>
      </c>
      <c r="AC223" s="1">
        <v>502019</v>
      </c>
      <c r="AD223" s="1">
        <v>51223</v>
      </c>
      <c r="AE223" s="1">
        <v>1986</v>
      </c>
      <c r="AF223" s="1">
        <v>147</v>
      </c>
      <c r="AG223" s="1">
        <v>113</v>
      </c>
      <c r="AH223" s="1">
        <v>0</v>
      </c>
      <c r="AI223" s="1">
        <v>0</v>
      </c>
      <c r="AJ223" s="10">
        <f t="shared" si="75"/>
        <v>555488</v>
      </c>
      <c r="AL223" s="1">
        <v>367635</v>
      </c>
      <c r="AM223" s="1">
        <v>37548</v>
      </c>
      <c r="AN223" s="1">
        <v>2931</v>
      </c>
      <c r="AO223" s="1">
        <v>419</v>
      </c>
      <c r="AP223" s="1">
        <v>59</v>
      </c>
      <c r="AQ223" s="1">
        <v>0</v>
      </c>
      <c r="AR223" s="1">
        <v>0</v>
      </c>
      <c r="AS223" s="10">
        <f t="shared" si="76"/>
        <v>408592</v>
      </c>
      <c r="AU223" s="1">
        <f t="shared" si="92"/>
        <v>2151239</v>
      </c>
      <c r="AV223" s="1">
        <f t="shared" si="92"/>
        <v>237292</v>
      </c>
      <c r="AW223" s="1">
        <f t="shared" si="81"/>
        <v>12047</v>
      </c>
      <c r="AX223" s="1">
        <f t="shared" si="82"/>
        <v>2010</v>
      </c>
      <c r="AY223" s="1">
        <f t="shared" si="83"/>
        <v>364</v>
      </c>
      <c r="AZ223" s="1">
        <f t="shared" si="84"/>
        <v>0</v>
      </c>
      <c r="BA223" s="1">
        <f t="shared" si="85"/>
        <v>46</v>
      </c>
      <c r="BB223" s="10">
        <f t="shared" si="86"/>
        <v>2402998</v>
      </c>
      <c r="BC223" s="1">
        <f t="shared" si="87"/>
        <v>2402952</v>
      </c>
      <c r="BD223" s="1">
        <f t="shared" si="89"/>
        <v>66881</v>
      </c>
      <c r="BE223" s="86">
        <f t="shared" si="90"/>
        <v>30286</v>
      </c>
      <c r="BF223" s="1">
        <f t="shared" si="91"/>
        <v>21827</v>
      </c>
      <c r="BH223" s="44" t="s">
        <v>283</v>
      </c>
      <c r="BI223" s="1">
        <f t="shared" si="71"/>
        <v>72979.5</v>
      </c>
      <c r="BJ223">
        <v>65000</v>
      </c>
    </row>
    <row r="224" spans="1:62" x14ac:dyDescent="0.25">
      <c r="A224" s="8">
        <v>30317</v>
      </c>
      <c r="B224" s="1">
        <v>396106</v>
      </c>
      <c r="C224" s="1">
        <v>43537</v>
      </c>
      <c r="D224" s="1">
        <v>2310</v>
      </c>
      <c r="E224" s="1">
        <v>598</v>
      </c>
      <c r="F224" s="1">
        <v>52</v>
      </c>
      <c r="G224" s="1">
        <v>0</v>
      </c>
      <c r="H224" s="1">
        <v>47</v>
      </c>
      <c r="I224" s="10">
        <f t="shared" si="80"/>
        <v>442650</v>
      </c>
      <c r="K224" s="1">
        <v>289043</v>
      </c>
      <c r="L224" s="1">
        <v>35081</v>
      </c>
      <c r="M224" s="1">
        <v>2299</v>
      </c>
      <c r="N224" s="1">
        <v>444</v>
      </c>
      <c r="O224" s="1">
        <v>86</v>
      </c>
      <c r="P224" s="1">
        <v>0</v>
      </c>
      <c r="Q224" s="1">
        <v>0</v>
      </c>
      <c r="R224" s="10">
        <f t="shared" si="73"/>
        <v>326953</v>
      </c>
      <c r="T224" s="1">
        <v>604674</v>
      </c>
      <c r="U224" s="1">
        <v>70496</v>
      </c>
      <c r="V224" s="1">
        <v>2568</v>
      </c>
      <c r="W224" s="1">
        <v>400</v>
      </c>
      <c r="X224" s="1">
        <v>47</v>
      </c>
      <c r="Y224" s="1">
        <v>0</v>
      </c>
      <c r="Z224" s="1">
        <v>0</v>
      </c>
      <c r="AA224" s="10">
        <f t="shared" si="74"/>
        <v>678185</v>
      </c>
      <c r="AC224" s="1">
        <v>504581</v>
      </c>
      <c r="AD224" s="1">
        <v>51369</v>
      </c>
      <c r="AE224" s="1">
        <v>1995</v>
      </c>
      <c r="AF224" s="1">
        <v>147</v>
      </c>
      <c r="AG224" s="1">
        <v>110</v>
      </c>
      <c r="AH224" s="1">
        <v>0</v>
      </c>
      <c r="AI224" s="1">
        <v>0</v>
      </c>
      <c r="AJ224" s="10">
        <f t="shared" si="75"/>
        <v>558202</v>
      </c>
      <c r="AL224" s="1">
        <v>373626</v>
      </c>
      <c r="AM224" s="1">
        <v>37750</v>
      </c>
      <c r="AN224" s="1">
        <v>2974</v>
      </c>
      <c r="AO224" s="1">
        <v>424</v>
      </c>
      <c r="AP224" s="1">
        <v>57</v>
      </c>
      <c r="AQ224" s="1">
        <v>0</v>
      </c>
      <c r="AR224" s="1">
        <v>0</v>
      </c>
      <c r="AS224" s="10">
        <f t="shared" si="76"/>
        <v>414831</v>
      </c>
      <c r="AU224" s="1">
        <f t="shared" si="92"/>
        <v>2168030</v>
      </c>
      <c r="AV224" s="1">
        <f t="shared" si="92"/>
        <v>238233</v>
      </c>
      <c r="AW224" s="1">
        <f t="shared" si="81"/>
        <v>12146</v>
      </c>
      <c r="AX224" s="1">
        <f t="shared" si="82"/>
        <v>2013</v>
      </c>
      <c r="AY224" s="1">
        <f t="shared" si="83"/>
        <v>352</v>
      </c>
      <c r="AZ224" s="1">
        <f t="shared" si="84"/>
        <v>0</v>
      </c>
      <c r="BA224" s="1">
        <f t="shared" si="85"/>
        <v>47</v>
      </c>
      <c r="BB224" s="10">
        <f t="shared" si="86"/>
        <v>2420821</v>
      </c>
      <c r="BC224" s="1">
        <f t="shared" si="87"/>
        <v>2420774</v>
      </c>
      <c r="BD224" s="1">
        <f t="shared" si="89"/>
        <v>69057</v>
      </c>
      <c r="BE224" s="86">
        <f t="shared" si="90"/>
        <v>30317</v>
      </c>
      <c r="BF224" s="1">
        <f t="shared" si="91"/>
        <v>17823</v>
      </c>
      <c r="BH224" s="44" t="s">
        <v>296</v>
      </c>
      <c r="BI224" s="1">
        <f t="shared" ref="BI224:BI287" si="93">AVERAGE(BD213:BD224)</f>
        <v>71631.166666666672</v>
      </c>
      <c r="BJ224">
        <v>65000</v>
      </c>
    </row>
    <row r="225" spans="1:62" x14ac:dyDescent="0.25">
      <c r="A225" s="8">
        <v>30348</v>
      </c>
      <c r="B225" s="1">
        <v>398443</v>
      </c>
      <c r="C225" s="1">
        <v>43862</v>
      </c>
      <c r="D225" s="1">
        <v>2318</v>
      </c>
      <c r="E225" s="1">
        <v>600</v>
      </c>
      <c r="F225" s="1">
        <v>52</v>
      </c>
      <c r="G225" s="1">
        <v>0</v>
      </c>
      <c r="H225" s="1">
        <v>47</v>
      </c>
      <c r="I225" s="10">
        <f t="shared" si="80"/>
        <v>445322</v>
      </c>
      <c r="K225" s="1">
        <v>290851</v>
      </c>
      <c r="L225" s="1">
        <v>35233</v>
      </c>
      <c r="M225" s="1">
        <v>2374</v>
      </c>
      <c r="N225" s="1">
        <v>449</v>
      </c>
      <c r="O225" s="1">
        <v>86</v>
      </c>
      <c r="P225" s="1">
        <v>0</v>
      </c>
      <c r="Q225" s="1">
        <v>0</v>
      </c>
      <c r="R225" s="10">
        <f t="shared" si="73"/>
        <v>328993</v>
      </c>
      <c r="T225" s="1">
        <v>605678</v>
      </c>
      <c r="U225" s="1">
        <v>70684</v>
      </c>
      <c r="V225" s="1">
        <v>2550</v>
      </c>
      <c r="W225" s="1">
        <v>401</v>
      </c>
      <c r="X225" s="1">
        <v>47</v>
      </c>
      <c r="Y225" s="1">
        <v>0</v>
      </c>
      <c r="Z225" s="1">
        <v>0</v>
      </c>
      <c r="AA225" s="10">
        <f t="shared" si="74"/>
        <v>679360</v>
      </c>
      <c r="AC225" s="1">
        <v>506256</v>
      </c>
      <c r="AD225" s="1">
        <v>51461</v>
      </c>
      <c r="AE225" s="1">
        <v>2013</v>
      </c>
      <c r="AF225" s="1">
        <v>147</v>
      </c>
      <c r="AG225" s="1">
        <v>109</v>
      </c>
      <c r="AH225" s="1">
        <v>0</v>
      </c>
      <c r="AI225" s="1">
        <v>0</v>
      </c>
      <c r="AJ225" s="10">
        <f t="shared" si="75"/>
        <v>559986</v>
      </c>
      <c r="AL225" s="1">
        <v>376963</v>
      </c>
      <c r="AM225" s="1">
        <v>37979</v>
      </c>
      <c r="AN225" s="1">
        <v>3021</v>
      </c>
      <c r="AO225" s="1">
        <v>427</v>
      </c>
      <c r="AP225" s="1">
        <v>57</v>
      </c>
      <c r="AQ225" s="1">
        <v>0</v>
      </c>
      <c r="AR225" s="1">
        <v>0</v>
      </c>
      <c r="AS225" s="10">
        <f t="shared" si="76"/>
        <v>418447</v>
      </c>
      <c r="AU225" s="1">
        <f t="shared" si="92"/>
        <v>2178191</v>
      </c>
      <c r="AV225" s="1">
        <f t="shared" si="92"/>
        <v>239219</v>
      </c>
      <c r="AW225" s="1">
        <f t="shared" si="81"/>
        <v>12276</v>
      </c>
      <c r="AX225" s="1">
        <f t="shared" si="82"/>
        <v>2024</v>
      </c>
      <c r="AY225" s="1">
        <f t="shared" si="83"/>
        <v>351</v>
      </c>
      <c r="AZ225" s="1">
        <f t="shared" si="84"/>
        <v>0</v>
      </c>
      <c r="BA225" s="1">
        <f t="shared" si="85"/>
        <v>47</v>
      </c>
      <c r="BB225" s="10">
        <f t="shared" si="86"/>
        <v>2432108</v>
      </c>
      <c r="BC225" s="1">
        <f t="shared" si="87"/>
        <v>2432061</v>
      </c>
      <c r="BD225" s="1">
        <f t="shared" si="89"/>
        <v>67331</v>
      </c>
      <c r="BE225" s="86">
        <f t="shared" si="90"/>
        <v>30348</v>
      </c>
      <c r="BF225" s="1">
        <f t="shared" si="91"/>
        <v>11287</v>
      </c>
      <c r="BH225" s="44" t="s">
        <v>285</v>
      </c>
      <c r="BI225" s="1">
        <f t="shared" si="93"/>
        <v>70079.75</v>
      </c>
      <c r="BJ225">
        <v>65000</v>
      </c>
    </row>
    <row r="226" spans="1:62" x14ac:dyDescent="0.25">
      <c r="A226" s="8">
        <v>30376</v>
      </c>
      <c r="B226" s="1">
        <v>399586</v>
      </c>
      <c r="C226" s="1">
        <v>44129</v>
      </c>
      <c r="D226" s="1">
        <v>2366</v>
      </c>
      <c r="E226" s="1">
        <v>606</v>
      </c>
      <c r="F226" s="1">
        <v>51</v>
      </c>
      <c r="G226" s="1">
        <v>0</v>
      </c>
      <c r="H226" s="1">
        <v>47</v>
      </c>
      <c r="I226" s="10">
        <f t="shared" si="80"/>
        <v>446785</v>
      </c>
      <c r="K226" s="1">
        <v>291712</v>
      </c>
      <c r="L226" s="1">
        <v>35496</v>
      </c>
      <c r="M226" s="1">
        <v>2397</v>
      </c>
      <c r="N226" s="1">
        <v>449</v>
      </c>
      <c r="O226" s="1">
        <v>86</v>
      </c>
      <c r="P226" s="1">
        <v>0</v>
      </c>
      <c r="Q226" s="1">
        <v>0</v>
      </c>
      <c r="R226" s="10">
        <f t="shared" si="73"/>
        <v>330140</v>
      </c>
      <c r="T226" s="1">
        <v>606305</v>
      </c>
      <c r="U226" s="1">
        <v>70873</v>
      </c>
      <c r="V226" s="1">
        <v>2551</v>
      </c>
      <c r="W226" s="1">
        <v>399</v>
      </c>
      <c r="X226" s="1">
        <v>47</v>
      </c>
      <c r="Y226" s="1">
        <v>0</v>
      </c>
      <c r="Z226" s="1">
        <v>0</v>
      </c>
      <c r="AA226" s="10">
        <f t="shared" si="74"/>
        <v>680175</v>
      </c>
      <c r="AC226" s="1">
        <v>507151</v>
      </c>
      <c r="AD226" s="1">
        <v>51750</v>
      </c>
      <c r="AE226" s="1">
        <v>2020</v>
      </c>
      <c r="AF226" s="1">
        <v>147</v>
      </c>
      <c r="AG226" s="1">
        <v>109</v>
      </c>
      <c r="AH226" s="1">
        <v>0</v>
      </c>
      <c r="AI226" s="1">
        <v>0</v>
      </c>
      <c r="AJ226" s="10">
        <f t="shared" si="75"/>
        <v>561177</v>
      </c>
      <c r="AL226" s="1">
        <v>377730</v>
      </c>
      <c r="AM226" s="1">
        <v>38068</v>
      </c>
      <c r="AN226" s="1">
        <v>3050</v>
      </c>
      <c r="AO226" s="1">
        <v>431</v>
      </c>
      <c r="AP226" s="1">
        <v>57</v>
      </c>
      <c r="AQ226" s="1">
        <v>0</v>
      </c>
      <c r="AR226" s="1">
        <v>0</v>
      </c>
      <c r="AS226" s="10">
        <f t="shared" si="76"/>
        <v>419336</v>
      </c>
      <c r="AU226" s="1">
        <f t="shared" si="92"/>
        <v>2182484</v>
      </c>
      <c r="AV226" s="1">
        <f t="shared" si="92"/>
        <v>240316</v>
      </c>
      <c r="AW226" s="1">
        <f t="shared" si="81"/>
        <v>12384</v>
      </c>
      <c r="AX226" s="1">
        <f t="shared" si="82"/>
        <v>2032</v>
      </c>
      <c r="AY226" s="1">
        <f t="shared" si="83"/>
        <v>350</v>
      </c>
      <c r="AZ226" s="1">
        <f t="shared" si="84"/>
        <v>0</v>
      </c>
      <c r="BA226" s="1">
        <f t="shared" si="85"/>
        <v>47</v>
      </c>
      <c r="BB226" s="10">
        <f t="shared" si="86"/>
        <v>2437613</v>
      </c>
      <c r="BC226" s="1">
        <f t="shared" si="87"/>
        <v>2437566</v>
      </c>
      <c r="BD226" s="1">
        <f t="shared" si="89"/>
        <v>67048</v>
      </c>
      <c r="BE226" s="86">
        <f t="shared" si="90"/>
        <v>30376</v>
      </c>
      <c r="BF226" s="1">
        <f t="shared" si="91"/>
        <v>5505</v>
      </c>
      <c r="BH226" s="44" t="s">
        <v>286</v>
      </c>
      <c r="BI226" s="1">
        <f t="shared" si="93"/>
        <v>68697.333333333328</v>
      </c>
      <c r="BJ226">
        <v>65000</v>
      </c>
    </row>
    <row r="227" spans="1:62" x14ac:dyDescent="0.25">
      <c r="A227" s="8">
        <v>30407</v>
      </c>
      <c r="B227" s="1">
        <v>398726</v>
      </c>
      <c r="C227" s="1">
        <v>44311</v>
      </c>
      <c r="D227" s="1">
        <v>2454</v>
      </c>
      <c r="E227" s="1">
        <v>612</v>
      </c>
      <c r="F227" s="1">
        <v>51</v>
      </c>
      <c r="G227" s="1">
        <v>0</v>
      </c>
      <c r="H227" s="1">
        <v>47</v>
      </c>
      <c r="I227" s="10">
        <f t="shared" si="80"/>
        <v>446201</v>
      </c>
      <c r="K227" s="1">
        <v>290908</v>
      </c>
      <c r="L227" s="1">
        <v>35668</v>
      </c>
      <c r="M227" s="1">
        <v>2474</v>
      </c>
      <c r="N227" s="1">
        <v>448</v>
      </c>
      <c r="O227" s="1">
        <v>84</v>
      </c>
      <c r="P227" s="1">
        <v>0</v>
      </c>
      <c r="Q227" s="1">
        <v>0</v>
      </c>
      <c r="R227" s="10">
        <f t="shared" si="73"/>
        <v>329582</v>
      </c>
      <c r="T227" s="1">
        <v>606028</v>
      </c>
      <c r="U227" s="1">
        <v>71101</v>
      </c>
      <c r="V227" s="1">
        <v>2577</v>
      </c>
      <c r="W227" s="1">
        <v>404</v>
      </c>
      <c r="X227" s="1">
        <v>47</v>
      </c>
      <c r="Y227" s="1">
        <v>0</v>
      </c>
      <c r="Z227" s="1">
        <v>0</v>
      </c>
      <c r="AA227" s="10">
        <f t="shared" si="74"/>
        <v>680157</v>
      </c>
      <c r="AC227" s="1">
        <v>505709</v>
      </c>
      <c r="AD227" s="1">
        <v>51936</v>
      </c>
      <c r="AE227" s="1">
        <v>2048</v>
      </c>
      <c r="AF227" s="1">
        <v>146</v>
      </c>
      <c r="AG227" s="1">
        <v>108</v>
      </c>
      <c r="AH227" s="1">
        <v>0</v>
      </c>
      <c r="AI227" s="1">
        <v>0</v>
      </c>
      <c r="AJ227" s="10">
        <f t="shared" si="75"/>
        <v>559947</v>
      </c>
      <c r="AL227" s="1">
        <v>371923</v>
      </c>
      <c r="AM227" s="1">
        <v>38208</v>
      </c>
      <c r="AN227" s="1">
        <v>3107</v>
      </c>
      <c r="AO227" s="1">
        <v>431</v>
      </c>
      <c r="AP227" s="1">
        <v>57</v>
      </c>
      <c r="AQ227" s="1">
        <v>0</v>
      </c>
      <c r="AR227" s="1">
        <v>0</v>
      </c>
      <c r="AS227" s="10">
        <f t="shared" si="76"/>
        <v>413726</v>
      </c>
      <c r="AU227" s="1">
        <f t="shared" si="92"/>
        <v>2173294</v>
      </c>
      <c r="AV227" s="1">
        <f t="shared" si="92"/>
        <v>241224</v>
      </c>
      <c r="AW227" s="1">
        <f t="shared" si="81"/>
        <v>12660</v>
      </c>
      <c r="AX227" s="1">
        <f t="shared" si="82"/>
        <v>2041</v>
      </c>
      <c r="AY227" s="1">
        <f t="shared" si="83"/>
        <v>347</v>
      </c>
      <c r="AZ227" s="1">
        <f t="shared" si="84"/>
        <v>0</v>
      </c>
      <c r="BA227" s="1">
        <f t="shared" si="85"/>
        <v>47</v>
      </c>
      <c r="BB227" s="10">
        <f t="shared" si="86"/>
        <v>2429613</v>
      </c>
      <c r="BC227" s="1">
        <f t="shared" si="87"/>
        <v>2429566</v>
      </c>
      <c r="BD227" s="1">
        <f t="shared" si="89"/>
        <v>62524</v>
      </c>
      <c r="BE227" s="86">
        <f t="shared" si="90"/>
        <v>30407</v>
      </c>
      <c r="BF227" s="1">
        <f t="shared" si="91"/>
        <v>-8000</v>
      </c>
      <c r="BH227" s="44" t="s">
        <v>287</v>
      </c>
      <c r="BI227" s="1">
        <f t="shared" si="93"/>
        <v>66973.75</v>
      </c>
      <c r="BJ227">
        <v>65000</v>
      </c>
    </row>
    <row r="228" spans="1:62" x14ac:dyDescent="0.25">
      <c r="A228" s="8">
        <v>30437</v>
      </c>
      <c r="B228" s="1">
        <v>395814</v>
      </c>
      <c r="C228" s="1">
        <v>44405</v>
      </c>
      <c r="D228" s="1">
        <v>2511</v>
      </c>
      <c r="E228" s="1">
        <v>617</v>
      </c>
      <c r="F228" s="1">
        <v>51</v>
      </c>
      <c r="G228" s="1">
        <v>0</v>
      </c>
      <c r="H228" s="1">
        <v>47</v>
      </c>
      <c r="I228" s="10">
        <f t="shared" si="80"/>
        <v>443445</v>
      </c>
      <c r="K228" s="1">
        <v>289245</v>
      </c>
      <c r="L228" s="1">
        <v>35826</v>
      </c>
      <c r="M228" s="1">
        <v>2494</v>
      </c>
      <c r="N228" s="1">
        <v>447</v>
      </c>
      <c r="O228" s="1">
        <v>84</v>
      </c>
      <c r="P228" s="1">
        <v>0</v>
      </c>
      <c r="Q228" s="1">
        <v>0</v>
      </c>
      <c r="R228" s="10">
        <f t="shared" si="73"/>
        <v>328096</v>
      </c>
      <c r="T228" s="1">
        <v>604665</v>
      </c>
      <c r="U228" s="1">
        <v>71390</v>
      </c>
      <c r="V228" s="1">
        <v>2577</v>
      </c>
      <c r="W228" s="1">
        <v>405</v>
      </c>
      <c r="X228" s="1">
        <v>47</v>
      </c>
      <c r="Y228" s="1">
        <v>0</v>
      </c>
      <c r="Z228" s="1">
        <v>0</v>
      </c>
      <c r="AA228" s="10">
        <f t="shared" si="74"/>
        <v>679084</v>
      </c>
      <c r="AC228" s="1">
        <v>502665</v>
      </c>
      <c r="AD228" s="1">
        <v>52167</v>
      </c>
      <c r="AE228" s="1">
        <v>2075</v>
      </c>
      <c r="AF228" s="1">
        <v>146</v>
      </c>
      <c r="AG228" s="1">
        <v>108</v>
      </c>
      <c r="AH228" s="1">
        <v>0</v>
      </c>
      <c r="AI228" s="1">
        <v>0</v>
      </c>
      <c r="AJ228" s="10">
        <f t="shared" si="75"/>
        <v>557161</v>
      </c>
      <c r="AL228" s="1">
        <v>360306</v>
      </c>
      <c r="AM228" s="1">
        <v>38249</v>
      </c>
      <c r="AN228" s="1">
        <v>3159</v>
      </c>
      <c r="AO228" s="1">
        <v>430</v>
      </c>
      <c r="AP228" s="1">
        <v>57</v>
      </c>
      <c r="AQ228" s="1">
        <v>0</v>
      </c>
      <c r="AR228" s="1">
        <v>0</v>
      </c>
      <c r="AS228" s="10">
        <f t="shared" si="76"/>
        <v>402201</v>
      </c>
      <c r="AU228" s="1">
        <f t="shared" ref="AU228:AV237" si="94">B228+K228+T228+AC228+AL228</f>
        <v>2152695</v>
      </c>
      <c r="AV228" s="1">
        <f t="shared" si="94"/>
        <v>242037</v>
      </c>
      <c r="AW228" s="1">
        <f t="shared" si="81"/>
        <v>12816</v>
      </c>
      <c r="AX228" s="1">
        <f t="shared" si="82"/>
        <v>2045</v>
      </c>
      <c r="AY228" s="1">
        <f t="shared" si="83"/>
        <v>347</v>
      </c>
      <c r="AZ228" s="1">
        <f t="shared" si="84"/>
        <v>0</v>
      </c>
      <c r="BA228" s="1">
        <f t="shared" si="85"/>
        <v>47</v>
      </c>
      <c r="BB228" s="10">
        <f t="shared" si="86"/>
        <v>2409987</v>
      </c>
      <c r="BC228" s="1">
        <f t="shared" si="87"/>
        <v>2409940</v>
      </c>
      <c r="BD228" s="1">
        <f t="shared" si="89"/>
        <v>65836</v>
      </c>
      <c r="BE228" s="86">
        <f t="shared" si="90"/>
        <v>30437</v>
      </c>
      <c r="BF228" s="1">
        <f t="shared" si="91"/>
        <v>-19626</v>
      </c>
      <c r="BH228" s="44" t="s">
        <v>288</v>
      </c>
      <c r="BI228" s="1">
        <f t="shared" si="93"/>
        <v>66251.75</v>
      </c>
      <c r="BJ228">
        <v>65000</v>
      </c>
    </row>
    <row r="229" spans="1:62" x14ac:dyDescent="0.25">
      <c r="A229" s="8">
        <v>30468</v>
      </c>
      <c r="B229" s="1">
        <v>395211</v>
      </c>
      <c r="C229" s="1">
        <v>44585</v>
      </c>
      <c r="D229" s="1">
        <v>2581</v>
      </c>
      <c r="E229" s="1">
        <v>553</v>
      </c>
      <c r="F229" s="1">
        <v>51</v>
      </c>
      <c r="G229" s="1">
        <v>0</v>
      </c>
      <c r="H229" s="1">
        <v>47</v>
      </c>
      <c r="I229" s="10">
        <f t="shared" si="80"/>
        <v>443028</v>
      </c>
      <c r="K229" s="1">
        <v>289354</v>
      </c>
      <c r="L229" s="1">
        <v>35970</v>
      </c>
      <c r="M229" s="1">
        <v>2560</v>
      </c>
      <c r="N229" s="1">
        <v>449</v>
      </c>
      <c r="O229" s="1">
        <v>84</v>
      </c>
      <c r="P229" s="1">
        <v>0</v>
      </c>
      <c r="Q229" s="1">
        <v>0</v>
      </c>
      <c r="R229" s="10">
        <f t="shared" si="73"/>
        <v>328417</v>
      </c>
      <c r="T229" s="1">
        <v>603315</v>
      </c>
      <c r="U229" s="1">
        <v>71582</v>
      </c>
      <c r="V229" s="1">
        <v>2613</v>
      </c>
      <c r="W229" s="1">
        <v>406</v>
      </c>
      <c r="X229" s="1">
        <v>47</v>
      </c>
      <c r="Y229" s="1">
        <v>0</v>
      </c>
      <c r="Z229" s="1">
        <v>0</v>
      </c>
      <c r="AA229" s="10">
        <f t="shared" si="74"/>
        <v>677963</v>
      </c>
      <c r="AC229" s="1">
        <v>501710</v>
      </c>
      <c r="AD229" s="1">
        <v>52274</v>
      </c>
      <c r="AE229" s="1">
        <v>2069</v>
      </c>
      <c r="AF229" s="1">
        <v>145</v>
      </c>
      <c r="AG229" s="1">
        <v>108</v>
      </c>
      <c r="AH229" s="1">
        <v>0</v>
      </c>
      <c r="AI229" s="1">
        <v>0</v>
      </c>
      <c r="AJ229" s="10">
        <f t="shared" si="75"/>
        <v>556306</v>
      </c>
      <c r="AL229" s="1">
        <v>356339</v>
      </c>
      <c r="AM229" s="1">
        <v>38376</v>
      </c>
      <c r="AN229" s="1">
        <v>3274</v>
      </c>
      <c r="AO229" s="1">
        <v>431</v>
      </c>
      <c r="AP229" s="1">
        <v>57</v>
      </c>
      <c r="AQ229" s="1">
        <v>0</v>
      </c>
      <c r="AR229" s="1">
        <v>0</v>
      </c>
      <c r="AS229" s="10">
        <f t="shared" si="76"/>
        <v>398477</v>
      </c>
      <c r="AU229" s="1">
        <f t="shared" si="94"/>
        <v>2145929</v>
      </c>
      <c r="AV229" s="1">
        <f t="shared" si="94"/>
        <v>242787</v>
      </c>
      <c r="AW229" s="1">
        <f t="shared" si="81"/>
        <v>13097</v>
      </c>
      <c r="AX229" s="1">
        <f t="shared" si="82"/>
        <v>1984</v>
      </c>
      <c r="AY229" s="1">
        <f t="shared" si="83"/>
        <v>347</v>
      </c>
      <c r="AZ229" s="1">
        <f t="shared" si="84"/>
        <v>0</v>
      </c>
      <c r="BA229" s="1">
        <f t="shared" si="85"/>
        <v>47</v>
      </c>
      <c r="BB229" s="10">
        <f t="shared" si="86"/>
        <v>2404191</v>
      </c>
      <c r="BC229" s="1">
        <f t="shared" si="87"/>
        <v>2404144</v>
      </c>
      <c r="BD229" s="1">
        <f t="shared" si="89"/>
        <v>68104</v>
      </c>
      <c r="BE229" s="86">
        <f t="shared" si="90"/>
        <v>30468</v>
      </c>
      <c r="BF229" s="1">
        <f t="shared" si="91"/>
        <v>-5796</v>
      </c>
      <c r="BH229" s="44" t="s">
        <v>289</v>
      </c>
      <c r="BI229" s="1">
        <f t="shared" si="93"/>
        <v>66081.666666666672</v>
      </c>
      <c r="BJ229">
        <v>65000</v>
      </c>
    </row>
    <row r="230" spans="1:62" x14ac:dyDescent="0.25">
      <c r="A230" s="8">
        <v>30498</v>
      </c>
      <c r="B230" s="1">
        <v>396028</v>
      </c>
      <c r="C230" s="1">
        <v>44672</v>
      </c>
      <c r="D230" s="1">
        <v>2641</v>
      </c>
      <c r="E230" s="1">
        <v>558</v>
      </c>
      <c r="F230" s="1">
        <v>50</v>
      </c>
      <c r="G230" s="1">
        <v>0</v>
      </c>
      <c r="H230" s="1">
        <v>47</v>
      </c>
      <c r="I230" s="10">
        <f t="shared" si="80"/>
        <v>443996</v>
      </c>
      <c r="K230" s="1">
        <v>289760</v>
      </c>
      <c r="L230" s="1">
        <v>35941</v>
      </c>
      <c r="M230" s="1">
        <v>2599</v>
      </c>
      <c r="N230" s="1">
        <v>447</v>
      </c>
      <c r="O230" s="1">
        <v>86</v>
      </c>
      <c r="P230" s="1">
        <v>0</v>
      </c>
      <c r="Q230" s="1">
        <v>0</v>
      </c>
      <c r="R230" s="10">
        <f t="shared" si="73"/>
        <v>328833</v>
      </c>
      <c r="T230" s="1">
        <v>604493</v>
      </c>
      <c r="U230" s="1">
        <v>71773</v>
      </c>
      <c r="V230" s="1">
        <v>2601</v>
      </c>
      <c r="W230" s="1">
        <v>411</v>
      </c>
      <c r="X230" s="1">
        <v>47</v>
      </c>
      <c r="Y230" s="1">
        <v>0</v>
      </c>
      <c r="Z230" s="1">
        <v>0</v>
      </c>
      <c r="AA230" s="10">
        <f t="shared" si="74"/>
        <v>679325</v>
      </c>
      <c r="AC230" s="1">
        <v>501798</v>
      </c>
      <c r="AD230" s="1">
        <v>52499</v>
      </c>
      <c r="AE230" s="1">
        <v>2087</v>
      </c>
      <c r="AF230" s="1">
        <v>145</v>
      </c>
      <c r="AG230" s="1">
        <v>108</v>
      </c>
      <c r="AH230" s="1">
        <v>0</v>
      </c>
      <c r="AI230" s="1">
        <v>0</v>
      </c>
      <c r="AJ230" s="10">
        <f t="shared" si="75"/>
        <v>556637</v>
      </c>
      <c r="AL230" s="1">
        <v>356041</v>
      </c>
      <c r="AM230" s="1">
        <v>38425</v>
      </c>
      <c r="AN230" s="1">
        <v>3502</v>
      </c>
      <c r="AO230" s="1">
        <v>432</v>
      </c>
      <c r="AP230" s="1">
        <v>57</v>
      </c>
      <c r="AQ230" s="1">
        <v>0</v>
      </c>
      <c r="AR230" s="1">
        <v>0</v>
      </c>
      <c r="AS230" s="10">
        <f t="shared" si="76"/>
        <v>398457</v>
      </c>
      <c r="AU230" s="1">
        <f t="shared" si="94"/>
        <v>2148120</v>
      </c>
      <c r="AV230" s="1">
        <f t="shared" si="94"/>
        <v>243310</v>
      </c>
      <c r="AW230" s="1">
        <f t="shared" si="81"/>
        <v>13430</v>
      </c>
      <c r="AX230" s="1">
        <f t="shared" si="82"/>
        <v>1993</v>
      </c>
      <c r="AY230" s="1">
        <f t="shared" si="83"/>
        <v>348</v>
      </c>
      <c r="AZ230" s="1">
        <f t="shared" si="84"/>
        <v>0</v>
      </c>
      <c r="BA230" s="1">
        <f t="shared" si="85"/>
        <v>47</v>
      </c>
      <c r="BB230" s="10">
        <f t="shared" si="86"/>
        <v>2407248</v>
      </c>
      <c r="BC230" s="1">
        <f t="shared" si="87"/>
        <v>2407201</v>
      </c>
      <c r="BD230" s="1">
        <f t="shared" si="89"/>
        <v>70519</v>
      </c>
      <c r="BE230" s="86">
        <f t="shared" si="90"/>
        <v>30498</v>
      </c>
      <c r="BF230" s="1">
        <f t="shared" si="91"/>
        <v>3057</v>
      </c>
      <c r="BH230" s="44" t="s">
        <v>290</v>
      </c>
      <c r="BI230" s="1">
        <f t="shared" si="93"/>
        <v>66186.666666666672</v>
      </c>
      <c r="BJ230">
        <v>65000</v>
      </c>
    </row>
    <row r="231" spans="1:62" x14ac:dyDescent="0.25">
      <c r="A231" s="8">
        <v>30529</v>
      </c>
      <c r="B231" s="1">
        <v>397222</v>
      </c>
      <c r="C231" s="1">
        <v>44820</v>
      </c>
      <c r="D231" s="1">
        <v>2788</v>
      </c>
      <c r="E231" s="1">
        <v>562</v>
      </c>
      <c r="F231" s="1">
        <v>50</v>
      </c>
      <c r="G231" s="1">
        <v>0</v>
      </c>
      <c r="H231" s="1">
        <v>47</v>
      </c>
      <c r="I231" s="10">
        <f t="shared" si="80"/>
        <v>445489</v>
      </c>
      <c r="K231" s="1">
        <v>290911</v>
      </c>
      <c r="L231" s="1">
        <v>36072</v>
      </c>
      <c r="M231" s="1">
        <v>2733</v>
      </c>
      <c r="N231" s="1">
        <v>442</v>
      </c>
      <c r="O231" s="1">
        <v>85</v>
      </c>
      <c r="P231" s="1">
        <v>0</v>
      </c>
      <c r="Q231" s="1">
        <v>0</v>
      </c>
      <c r="R231" s="10">
        <f t="shared" si="73"/>
        <v>330243</v>
      </c>
      <c r="T231" s="1">
        <v>604778</v>
      </c>
      <c r="U231" s="1">
        <v>72063</v>
      </c>
      <c r="V231" s="1">
        <v>2597</v>
      </c>
      <c r="W231" s="1">
        <v>411</v>
      </c>
      <c r="X231" s="1">
        <v>46</v>
      </c>
      <c r="Y231" s="1">
        <v>0</v>
      </c>
      <c r="Z231" s="1">
        <v>0</v>
      </c>
      <c r="AA231" s="10">
        <f t="shared" si="74"/>
        <v>679895</v>
      </c>
      <c r="AC231" s="1">
        <v>502454</v>
      </c>
      <c r="AD231" s="1">
        <v>52590</v>
      </c>
      <c r="AE231" s="1">
        <v>2168</v>
      </c>
      <c r="AF231" s="1">
        <v>145</v>
      </c>
      <c r="AG231" s="1">
        <v>106</v>
      </c>
      <c r="AH231" s="1">
        <v>0</v>
      </c>
      <c r="AI231" s="1">
        <v>0</v>
      </c>
      <c r="AJ231" s="10">
        <f t="shared" si="75"/>
        <v>557463</v>
      </c>
      <c r="AL231" s="1">
        <v>357268</v>
      </c>
      <c r="AM231" s="1">
        <v>38634</v>
      </c>
      <c r="AN231" s="1">
        <v>3599</v>
      </c>
      <c r="AO231" s="1">
        <v>432</v>
      </c>
      <c r="AP231" s="1">
        <v>57</v>
      </c>
      <c r="AQ231" s="1">
        <v>0</v>
      </c>
      <c r="AR231" s="1">
        <v>0</v>
      </c>
      <c r="AS231" s="10">
        <f t="shared" si="76"/>
        <v>399990</v>
      </c>
      <c r="AU231" s="1">
        <f t="shared" si="94"/>
        <v>2152633</v>
      </c>
      <c r="AV231" s="1">
        <f t="shared" si="94"/>
        <v>244179</v>
      </c>
      <c r="AW231" s="1">
        <f t="shared" si="81"/>
        <v>13885</v>
      </c>
      <c r="AX231" s="1">
        <f t="shared" si="82"/>
        <v>1992</v>
      </c>
      <c r="AY231" s="1">
        <f t="shared" si="83"/>
        <v>344</v>
      </c>
      <c r="AZ231" s="1">
        <f t="shared" si="84"/>
        <v>0</v>
      </c>
      <c r="BA231" s="1">
        <f t="shared" si="85"/>
        <v>47</v>
      </c>
      <c r="BB231" s="10">
        <f t="shared" si="86"/>
        <v>2413080</v>
      </c>
      <c r="BC231" s="1">
        <f t="shared" si="87"/>
        <v>2413033</v>
      </c>
      <c r="BD231" s="1">
        <f t="shared" si="89"/>
        <v>73229</v>
      </c>
      <c r="BE231" s="86">
        <f t="shared" si="90"/>
        <v>30529</v>
      </c>
      <c r="BF231" s="1">
        <f t="shared" si="91"/>
        <v>5832</v>
      </c>
      <c r="BH231" s="44" t="s">
        <v>291</v>
      </c>
      <c r="BI231" s="1">
        <f t="shared" si="93"/>
        <v>66839.916666666672</v>
      </c>
      <c r="BJ231">
        <v>65000</v>
      </c>
    </row>
    <row r="232" spans="1:62" x14ac:dyDescent="0.25">
      <c r="A232" s="8">
        <v>30560</v>
      </c>
      <c r="B232" s="1">
        <v>399208</v>
      </c>
      <c r="C232" s="1">
        <v>45097</v>
      </c>
      <c r="D232" s="1">
        <v>2872</v>
      </c>
      <c r="E232" s="1">
        <v>573</v>
      </c>
      <c r="F232" s="1">
        <v>50</v>
      </c>
      <c r="G232" s="1">
        <v>0</v>
      </c>
      <c r="H232" s="1">
        <v>47</v>
      </c>
      <c r="I232" s="10">
        <f t="shared" si="80"/>
        <v>447847</v>
      </c>
      <c r="K232" s="1">
        <v>292036</v>
      </c>
      <c r="L232" s="1">
        <v>36126</v>
      </c>
      <c r="M232" s="1">
        <v>2786</v>
      </c>
      <c r="N232" s="1">
        <v>451</v>
      </c>
      <c r="O232" s="1">
        <v>84</v>
      </c>
      <c r="P232" s="1">
        <v>0</v>
      </c>
      <c r="Q232" s="1">
        <v>0</v>
      </c>
      <c r="R232" s="10">
        <f t="shared" si="73"/>
        <v>331483</v>
      </c>
      <c r="T232" s="1">
        <v>605488</v>
      </c>
      <c r="U232" s="1">
        <v>72286</v>
      </c>
      <c r="V232" s="1">
        <v>2581</v>
      </c>
      <c r="W232" s="1">
        <v>411</v>
      </c>
      <c r="X232" s="1">
        <v>45</v>
      </c>
      <c r="Y232" s="1">
        <v>0</v>
      </c>
      <c r="Z232" s="1">
        <v>0</v>
      </c>
      <c r="AA232" s="10">
        <f t="shared" si="74"/>
        <v>680811</v>
      </c>
      <c r="AC232" s="1">
        <v>503580</v>
      </c>
      <c r="AD232" s="1">
        <v>52789</v>
      </c>
      <c r="AE232" s="1">
        <v>2175</v>
      </c>
      <c r="AF232" s="1">
        <v>145</v>
      </c>
      <c r="AG232" s="1">
        <v>106</v>
      </c>
      <c r="AH232" s="1">
        <v>0</v>
      </c>
      <c r="AI232" s="1">
        <v>0</v>
      </c>
      <c r="AJ232" s="10">
        <f t="shared" si="75"/>
        <v>558795</v>
      </c>
      <c r="AL232" s="1">
        <v>358880</v>
      </c>
      <c r="AM232" s="1">
        <v>38844</v>
      </c>
      <c r="AN232" s="1">
        <v>3649</v>
      </c>
      <c r="AO232" s="1">
        <v>434</v>
      </c>
      <c r="AP232" s="1">
        <v>57</v>
      </c>
      <c r="AQ232" s="1">
        <v>0</v>
      </c>
      <c r="AR232" s="1">
        <v>0</v>
      </c>
      <c r="AS232" s="10">
        <f t="shared" si="76"/>
        <v>401864</v>
      </c>
      <c r="AU232" s="1">
        <f t="shared" si="94"/>
        <v>2159192</v>
      </c>
      <c r="AV232" s="1">
        <f t="shared" si="94"/>
        <v>245142</v>
      </c>
      <c r="AW232" s="1">
        <f t="shared" si="81"/>
        <v>14063</v>
      </c>
      <c r="AX232" s="1">
        <f t="shared" si="82"/>
        <v>2014</v>
      </c>
      <c r="AY232" s="1">
        <f t="shared" si="83"/>
        <v>342</v>
      </c>
      <c r="AZ232" s="1">
        <f t="shared" si="84"/>
        <v>0</v>
      </c>
      <c r="BA232" s="1">
        <f t="shared" si="85"/>
        <v>47</v>
      </c>
      <c r="BB232" s="10">
        <f t="shared" si="86"/>
        <v>2420800</v>
      </c>
      <c r="BC232" s="1">
        <f t="shared" si="87"/>
        <v>2420753</v>
      </c>
      <c r="BD232" s="1">
        <f t="shared" si="89"/>
        <v>75031</v>
      </c>
      <c r="BE232" s="86">
        <f t="shared" si="90"/>
        <v>30560</v>
      </c>
      <c r="BF232" s="1">
        <f t="shared" si="91"/>
        <v>7720</v>
      </c>
      <c r="BH232" s="44" t="s">
        <v>292</v>
      </c>
      <c r="BI232" s="1">
        <f t="shared" si="93"/>
        <v>67759.083333333328</v>
      </c>
      <c r="BJ232">
        <v>65000</v>
      </c>
    </row>
    <row r="233" spans="1:62" x14ac:dyDescent="0.25">
      <c r="A233" s="8">
        <v>30590</v>
      </c>
      <c r="B233" s="1">
        <v>402405</v>
      </c>
      <c r="C233" s="1">
        <v>45320</v>
      </c>
      <c r="D233" s="1">
        <v>2950</v>
      </c>
      <c r="E233" s="1">
        <v>578</v>
      </c>
      <c r="F233" s="1">
        <v>50</v>
      </c>
      <c r="G233" s="1">
        <v>0</v>
      </c>
      <c r="H233" s="1">
        <v>46</v>
      </c>
      <c r="I233" s="10">
        <f t="shared" si="80"/>
        <v>451349</v>
      </c>
      <c r="K233" s="1">
        <v>293895</v>
      </c>
      <c r="L233" s="1">
        <v>36249</v>
      </c>
      <c r="M233" s="1">
        <v>2821</v>
      </c>
      <c r="N233" s="1">
        <v>444</v>
      </c>
      <c r="O233" s="1">
        <v>85</v>
      </c>
      <c r="P233" s="1">
        <v>0</v>
      </c>
      <c r="Q233" s="1">
        <v>0</v>
      </c>
      <c r="R233" s="10">
        <f t="shared" si="73"/>
        <v>333494</v>
      </c>
      <c r="T233" s="1">
        <v>606197</v>
      </c>
      <c r="U233" s="1">
        <v>72539</v>
      </c>
      <c r="V233" s="1">
        <v>2588</v>
      </c>
      <c r="W233" s="1">
        <v>412</v>
      </c>
      <c r="X233" s="1">
        <v>45</v>
      </c>
      <c r="Y233" s="1">
        <v>0</v>
      </c>
      <c r="Z233" s="1">
        <v>0</v>
      </c>
      <c r="AA233" s="10">
        <f t="shared" si="74"/>
        <v>681781</v>
      </c>
      <c r="AC233" s="1">
        <v>505399</v>
      </c>
      <c r="AD233" s="1">
        <v>52899</v>
      </c>
      <c r="AE233" s="1">
        <v>2206</v>
      </c>
      <c r="AF233" s="1">
        <v>142</v>
      </c>
      <c r="AG233" s="1">
        <v>106</v>
      </c>
      <c r="AH233" s="1">
        <v>0</v>
      </c>
      <c r="AI233" s="1">
        <v>0</v>
      </c>
      <c r="AJ233" s="10">
        <f t="shared" si="75"/>
        <v>560752</v>
      </c>
      <c r="AL233" s="1">
        <v>363551</v>
      </c>
      <c r="AM233" s="1">
        <v>38997</v>
      </c>
      <c r="AN233" s="1">
        <v>3733</v>
      </c>
      <c r="AO233" s="1">
        <v>438</v>
      </c>
      <c r="AP233" s="1">
        <v>57</v>
      </c>
      <c r="AQ233" s="1">
        <v>0</v>
      </c>
      <c r="AR233" s="1">
        <v>0</v>
      </c>
      <c r="AS233" s="10">
        <f t="shared" si="76"/>
        <v>406776</v>
      </c>
      <c r="AU233" s="1">
        <f t="shared" si="94"/>
        <v>2171447</v>
      </c>
      <c r="AV233" s="1">
        <f t="shared" si="94"/>
        <v>246004</v>
      </c>
      <c r="AW233" s="1">
        <f t="shared" si="81"/>
        <v>14298</v>
      </c>
      <c r="AX233" s="1">
        <f t="shared" si="82"/>
        <v>2014</v>
      </c>
      <c r="AY233" s="1">
        <f t="shared" si="83"/>
        <v>343</v>
      </c>
      <c r="AZ233" s="1">
        <f t="shared" si="84"/>
        <v>0</v>
      </c>
      <c r="BA233" s="1">
        <f t="shared" si="85"/>
        <v>46</v>
      </c>
      <c r="BB233" s="10">
        <f t="shared" si="86"/>
        <v>2434152</v>
      </c>
      <c r="BC233" s="1">
        <f t="shared" si="87"/>
        <v>2434106</v>
      </c>
      <c r="BD233" s="1">
        <f t="shared" si="89"/>
        <v>77100</v>
      </c>
      <c r="BE233" s="86">
        <f t="shared" si="90"/>
        <v>30590</v>
      </c>
      <c r="BF233" s="1">
        <f t="shared" si="91"/>
        <v>13352</v>
      </c>
      <c r="BH233" s="44" t="s">
        <v>293</v>
      </c>
      <c r="BI233" s="1">
        <f t="shared" si="93"/>
        <v>68882.416666666672</v>
      </c>
      <c r="BJ233">
        <v>65000</v>
      </c>
    </row>
    <row r="234" spans="1:62" x14ac:dyDescent="0.25">
      <c r="A234" s="8">
        <v>30621</v>
      </c>
      <c r="B234" s="1">
        <v>407403</v>
      </c>
      <c r="C234" s="1">
        <v>45634</v>
      </c>
      <c r="D234" s="1">
        <v>2996</v>
      </c>
      <c r="E234" s="1">
        <v>583</v>
      </c>
      <c r="F234" s="1">
        <v>50</v>
      </c>
      <c r="G234" s="1">
        <v>0</v>
      </c>
      <c r="H234" s="1">
        <v>47</v>
      </c>
      <c r="I234" s="10">
        <f t="shared" si="80"/>
        <v>456713</v>
      </c>
      <c r="K234" s="1">
        <v>296991</v>
      </c>
      <c r="L234" s="1">
        <v>36405</v>
      </c>
      <c r="M234" s="1">
        <v>2862</v>
      </c>
      <c r="N234" s="1">
        <v>444</v>
      </c>
      <c r="O234" s="1">
        <v>85</v>
      </c>
      <c r="P234" s="1">
        <v>0</v>
      </c>
      <c r="Q234" s="1">
        <v>0</v>
      </c>
      <c r="R234" s="10">
        <f t="shared" ref="R234:R297" si="95">SUM(K234:Q234)</f>
        <v>336787</v>
      </c>
      <c r="T234" s="1">
        <v>607648</v>
      </c>
      <c r="U234" s="1">
        <v>72869</v>
      </c>
      <c r="V234" s="1">
        <v>2593</v>
      </c>
      <c r="W234" s="1">
        <v>414</v>
      </c>
      <c r="X234" s="1">
        <v>45</v>
      </c>
      <c r="Y234" s="1">
        <v>0</v>
      </c>
      <c r="Z234" s="1">
        <v>0</v>
      </c>
      <c r="AA234" s="10">
        <f t="shared" ref="AA234:AA297" si="96">SUM(T234:Z234)</f>
        <v>683569</v>
      </c>
      <c r="AC234" s="1">
        <v>508654</v>
      </c>
      <c r="AD234" s="1">
        <v>53255</v>
      </c>
      <c r="AE234" s="1">
        <v>2224</v>
      </c>
      <c r="AF234" s="1">
        <v>142</v>
      </c>
      <c r="AG234" s="1">
        <v>106</v>
      </c>
      <c r="AH234" s="1">
        <v>0</v>
      </c>
      <c r="AI234" s="1">
        <v>0</v>
      </c>
      <c r="AJ234" s="10">
        <f t="shared" ref="AJ234:AJ297" si="97">SUM(AC234:AI234)</f>
        <v>564381</v>
      </c>
      <c r="AL234" s="1">
        <v>374490</v>
      </c>
      <c r="AM234" s="1">
        <v>39316</v>
      </c>
      <c r="AN234" s="1">
        <v>3765</v>
      </c>
      <c r="AO234" s="1">
        <v>442</v>
      </c>
      <c r="AP234" s="1">
        <v>57</v>
      </c>
      <c r="AQ234" s="1">
        <v>0</v>
      </c>
      <c r="AR234" s="1">
        <v>0</v>
      </c>
      <c r="AS234" s="10">
        <f t="shared" ref="AS234:AS297" si="98">SUM(AL234:AR234)</f>
        <v>418070</v>
      </c>
      <c r="AU234" s="1">
        <f t="shared" si="94"/>
        <v>2195186</v>
      </c>
      <c r="AV234" s="1">
        <f t="shared" si="94"/>
        <v>247479</v>
      </c>
      <c r="AW234" s="1">
        <f t="shared" si="81"/>
        <v>14440</v>
      </c>
      <c r="AX234" s="1">
        <f t="shared" si="82"/>
        <v>2025</v>
      </c>
      <c r="AY234" s="1">
        <f t="shared" si="83"/>
        <v>343</v>
      </c>
      <c r="AZ234" s="1">
        <f t="shared" si="84"/>
        <v>0</v>
      </c>
      <c r="BA234" s="1">
        <f t="shared" si="85"/>
        <v>47</v>
      </c>
      <c r="BB234" s="10">
        <f t="shared" si="86"/>
        <v>2459520</v>
      </c>
      <c r="BC234" s="1">
        <f t="shared" si="87"/>
        <v>2459473</v>
      </c>
      <c r="BD234" s="1">
        <f t="shared" si="89"/>
        <v>78349</v>
      </c>
      <c r="BE234" s="86">
        <f t="shared" si="90"/>
        <v>30621</v>
      </c>
      <c r="BF234" s="1">
        <f t="shared" si="91"/>
        <v>25368</v>
      </c>
      <c r="BH234" s="44" t="s">
        <v>294</v>
      </c>
      <c r="BI234" s="1">
        <f t="shared" si="93"/>
        <v>70084.083333333328</v>
      </c>
      <c r="BJ234">
        <v>65000</v>
      </c>
    </row>
    <row r="235" spans="1:62" x14ac:dyDescent="0.25">
      <c r="A235" s="8">
        <v>30651</v>
      </c>
      <c r="B235" s="1">
        <v>412201</v>
      </c>
      <c r="C235" s="1">
        <v>45953</v>
      </c>
      <c r="D235" s="1">
        <v>3030</v>
      </c>
      <c r="E235" s="1">
        <v>591</v>
      </c>
      <c r="F235" s="1">
        <v>50</v>
      </c>
      <c r="G235" s="1">
        <v>0</v>
      </c>
      <c r="H235" s="1">
        <v>25</v>
      </c>
      <c r="I235" s="10">
        <f t="shared" si="80"/>
        <v>461850</v>
      </c>
      <c r="K235" s="1">
        <v>299313</v>
      </c>
      <c r="L235" s="1">
        <v>36542</v>
      </c>
      <c r="M235" s="1">
        <v>2839</v>
      </c>
      <c r="N235" s="1">
        <v>444</v>
      </c>
      <c r="O235" s="1">
        <v>85</v>
      </c>
      <c r="P235" s="1">
        <v>0</v>
      </c>
      <c r="Q235" s="1">
        <v>0</v>
      </c>
      <c r="R235" s="10">
        <f t="shared" si="95"/>
        <v>339223</v>
      </c>
      <c r="T235" s="1">
        <v>614015</v>
      </c>
      <c r="U235" s="1">
        <v>73733</v>
      </c>
      <c r="V235" s="1">
        <v>2641</v>
      </c>
      <c r="W235" s="1">
        <v>420</v>
      </c>
      <c r="X235" s="1">
        <v>45</v>
      </c>
      <c r="Y235" s="1">
        <v>0</v>
      </c>
      <c r="Z235" s="1">
        <v>0</v>
      </c>
      <c r="AA235" s="10">
        <f t="shared" si="96"/>
        <v>690854</v>
      </c>
      <c r="AC235" s="1">
        <v>511883</v>
      </c>
      <c r="AD235" s="1">
        <v>53492</v>
      </c>
      <c r="AE235" s="1">
        <v>2256</v>
      </c>
      <c r="AF235" s="1">
        <v>143</v>
      </c>
      <c r="AG235" s="1">
        <v>106</v>
      </c>
      <c r="AH235" s="1">
        <v>0</v>
      </c>
      <c r="AI235" s="1">
        <v>0</v>
      </c>
      <c r="AJ235" s="10">
        <f t="shared" si="97"/>
        <v>567880</v>
      </c>
      <c r="AL235" s="1">
        <v>383579</v>
      </c>
      <c r="AM235" s="1">
        <v>39507</v>
      </c>
      <c r="AN235" s="1">
        <v>3727</v>
      </c>
      <c r="AO235" s="1">
        <v>442</v>
      </c>
      <c r="AP235" s="1">
        <v>57</v>
      </c>
      <c r="AQ235" s="1">
        <v>0</v>
      </c>
      <c r="AR235" s="1">
        <v>0</v>
      </c>
      <c r="AS235" s="10">
        <f t="shared" si="98"/>
        <v>427312</v>
      </c>
      <c r="AU235" s="1">
        <f t="shared" si="94"/>
        <v>2220991</v>
      </c>
      <c r="AV235" s="1">
        <f t="shared" si="94"/>
        <v>249227</v>
      </c>
      <c r="AW235" s="1">
        <f t="shared" si="81"/>
        <v>14493</v>
      </c>
      <c r="AX235" s="1">
        <f t="shared" si="82"/>
        <v>2040</v>
      </c>
      <c r="AY235" s="1">
        <f t="shared" si="83"/>
        <v>343</v>
      </c>
      <c r="AZ235" s="1">
        <f t="shared" si="84"/>
        <v>0</v>
      </c>
      <c r="BA235" s="1">
        <f t="shared" si="85"/>
        <v>25</v>
      </c>
      <c r="BB235" s="10">
        <f t="shared" si="86"/>
        <v>2487119</v>
      </c>
      <c r="BC235" s="1">
        <f t="shared" si="87"/>
        <v>2487094</v>
      </c>
      <c r="BD235" s="1">
        <f t="shared" si="89"/>
        <v>84121</v>
      </c>
      <c r="BE235" s="86">
        <f t="shared" si="90"/>
        <v>30651</v>
      </c>
      <c r="BF235" s="1">
        <f t="shared" si="91"/>
        <v>27599</v>
      </c>
      <c r="BH235" s="44" t="s">
        <v>295</v>
      </c>
      <c r="BI235" s="1">
        <f t="shared" si="93"/>
        <v>71520.75</v>
      </c>
      <c r="BJ235">
        <v>65000</v>
      </c>
    </row>
    <row r="236" spans="1:62" x14ac:dyDescent="0.25">
      <c r="A236" s="8">
        <v>30682</v>
      </c>
      <c r="B236" s="1">
        <v>416886</v>
      </c>
      <c r="C236" s="1">
        <v>46125</v>
      </c>
      <c r="D236" s="1">
        <v>3006</v>
      </c>
      <c r="E236" s="1">
        <v>599</v>
      </c>
      <c r="F236" s="1">
        <v>50</v>
      </c>
      <c r="G236" s="1">
        <v>0</v>
      </c>
      <c r="H236" s="1">
        <v>47</v>
      </c>
      <c r="I236" s="10">
        <f t="shared" si="80"/>
        <v>466713</v>
      </c>
      <c r="K236" s="1">
        <v>301617</v>
      </c>
      <c r="L236" s="1">
        <v>36672</v>
      </c>
      <c r="M236" s="1">
        <v>2838</v>
      </c>
      <c r="N236" s="1">
        <v>444</v>
      </c>
      <c r="O236" s="1">
        <v>85</v>
      </c>
      <c r="P236" s="1">
        <v>0</v>
      </c>
      <c r="Q236" s="1">
        <v>0</v>
      </c>
      <c r="R236" s="10">
        <f t="shared" si="95"/>
        <v>341656</v>
      </c>
      <c r="T236" s="1">
        <v>612789</v>
      </c>
      <c r="U236" s="1">
        <v>73521</v>
      </c>
      <c r="V236" s="1">
        <v>2637</v>
      </c>
      <c r="W236" s="1">
        <v>420</v>
      </c>
      <c r="X236" s="1">
        <v>63</v>
      </c>
      <c r="Y236" s="1">
        <v>0</v>
      </c>
      <c r="Z236" s="1">
        <v>0</v>
      </c>
      <c r="AA236" s="10">
        <f t="shared" si="96"/>
        <v>689430</v>
      </c>
      <c r="AC236" s="1">
        <v>514958</v>
      </c>
      <c r="AD236" s="1">
        <v>53729</v>
      </c>
      <c r="AE236" s="1">
        <v>2248</v>
      </c>
      <c r="AF236" s="1">
        <v>142</v>
      </c>
      <c r="AG236" s="1">
        <v>105</v>
      </c>
      <c r="AH236" s="1">
        <v>0</v>
      </c>
      <c r="AI236" s="1">
        <v>0</v>
      </c>
      <c r="AJ236" s="10">
        <f t="shared" si="97"/>
        <v>571182</v>
      </c>
      <c r="AL236" s="1">
        <v>389445</v>
      </c>
      <c r="AM236" s="1">
        <v>39780</v>
      </c>
      <c r="AN236" s="1">
        <v>3654</v>
      </c>
      <c r="AO236" s="1">
        <v>445</v>
      </c>
      <c r="AP236" s="1">
        <v>57</v>
      </c>
      <c r="AQ236" s="1">
        <v>0</v>
      </c>
      <c r="AR236" s="1">
        <v>0</v>
      </c>
      <c r="AS236" s="10">
        <f t="shared" si="98"/>
        <v>433381</v>
      </c>
      <c r="AU236" s="1">
        <f t="shared" si="94"/>
        <v>2235695</v>
      </c>
      <c r="AV236" s="1">
        <f t="shared" si="94"/>
        <v>249827</v>
      </c>
      <c r="AW236" s="1">
        <f t="shared" si="81"/>
        <v>14383</v>
      </c>
      <c r="AX236" s="1">
        <f t="shared" si="82"/>
        <v>2050</v>
      </c>
      <c r="AY236" s="1">
        <f t="shared" si="83"/>
        <v>360</v>
      </c>
      <c r="AZ236" s="1">
        <f t="shared" si="84"/>
        <v>0</v>
      </c>
      <c r="BA236" s="1">
        <f t="shared" si="85"/>
        <v>47</v>
      </c>
      <c r="BB236" s="10">
        <f t="shared" si="86"/>
        <v>2502362</v>
      </c>
      <c r="BC236" s="1">
        <f t="shared" si="87"/>
        <v>2502315</v>
      </c>
      <c r="BD236" s="1">
        <f t="shared" si="89"/>
        <v>81541</v>
      </c>
      <c r="BE236" s="86">
        <f t="shared" si="90"/>
        <v>30682</v>
      </c>
      <c r="BF236" s="1">
        <f t="shared" si="91"/>
        <v>15243</v>
      </c>
      <c r="BH236" s="44" t="s">
        <v>308</v>
      </c>
      <c r="BI236" s="1">
        <f t="shared" si="93"/>
        <v>72561.083333333328</v>
      </c>
      <c r="BJ236">
        <v>65000</v>
      </c>
    </row>
    <row r="237" spans="1:62" x14ac:dyDescent="0.25">
      <c r="A237" s="8">
        <v>30713</v>
      </c>
      <c r="B237" s="1">
        <v>420700</v>
      </c>
      <c r="C237" s="1">
        <v>46469</v>
      </c>
      <c r="D237" s="1">
        <v>2961</v>
      </c>
      <c r="E237" s="1">
        <v>601</v>
      </c>
      <c r="F237" s="1">
        <v>50</v>
      </c>
      <c r="G237" s="1">
        <v>0</v>
      </c>
      <c r="H237" s="1">
        <v>47</v>
      </c>
      <c r="I237" s="10">
        <f t="shared" si="80"/>
        <v>470828</v>
      </c>
      <c r="K237" s="1">
        <v>303089</v>
      </c>
      <c r="L237" s="1">
        <v>36888</v>
      </c>
      <c r="M237" s="1">
        <v>2827</v>
      </c>
      <c r="N237" s="1">
        <v>447</v>
      </c>
      <c r="O237" s="1">
        <v>85</v>
      </c>
      <c r="P237" s="1">
        <v>0</v>
      </c>
      <c r="Q237" s="1">
        <v>0</v>
      </c>
      <c r="R237" s="10">
        <f t="shared" si="95"/>
        <v>343336</v>
      </c>
      <c r="T237" s="1">
        <v>614142</v>
      </c>
      <c r="U237" s="1">
        <v>73860</v>
      </c>
      <c r="V237" s="1">
        <v>2633</v>
      </c>
      <c r="W237" s="1">
        <v>419</v>
      </c>
      <c r="X237" s="1">
        <v>63</v>
      </c>
      <c r="Y237" s="1">
        <v>0</v>
      </c>
      <c r="Z237" s="1">
        <v>0</v>
      </c>
      <c r="AA237" s="10">
        <f t="shared" si="96"/>
        <v>691117</v>
      </c>
      <c r="AC237" s="1">
        <v>516862</v>
      </c>
      <c r="AD237" s="1">
        <v>54033</v>
      </c>
      <c r="AE237" s="1">
        <v>2310</v>
      </c>
      <c r="AF237" s="1">
        <v>143</v>
      </c>
      <c r="AG237" s="1">
        <v>102</v>
      </c>
      <c r="AH237" s="1">
        <v>0</v>
      </c>
      <c r="AI237" s="1">
        <v>0</v>
      </c>
      <c r="AJ237" s="10">
        <f t="shared" si="97"/>
        <v>573450</v>
      </c>
      <c r="AL237" s="1">
        <v>393423</v>
      </c>
      <c r="AM237" s="1">
        <v>40012</v>
      </c>
      <c r="AN237" s="1">
        <v>3657</v>
      </c>
      <c r="AO237" s="1">
        <v>447</v>
      </c>
      <c r="AP237" s="1">
        <v>57</v>
      </c>
      <c r="AQ237" s="1">
        <v>0</v>
      </c>
      <c r="AR237" s="1">
        <v>0</v>
      </c>
      <c r="AS237" s="10">
        <f t="shared" si="98"/>
        <v>437596</v>
      </c>
      <c r="AU237" s="1">
        <f t="shared" si="94"/>
        <v>2248216</v>
      </c>
      <c r="AV237" s="1">
        <f t="shared" si="94"/>
        <v>251262</v>
      </c>
      <c r="AW237" s="1">
        <f t="shared" si="81"/>
        <v>14388</v>
      </c>
      <c r="AX237" s="1">
        <f t="shared" si="82"/>
        <v>2057</v>
      </c>
      <c r="AY237" s="1">
        <f t="shared" si="83"/>
        <v>357</v>
      </c>
      <c r="AZ237" s="1">
        <f t="shared" si="84"/>
        <v>0</v>
      </c>
      <c r="BA237" s="1">
        <f t="shared" si="85"/>
        <v>47</v>
      </c>
      <c r="BB237" s="10">
        <f t="shared" si="86"/>
        <v>2516327</v>
      </c>
      <c r="BC237" s="1">
        <f t="shared" si="87"/>
        <v>2516280</v>
      </c>
      <c r="BD237" s="1">
        <f t="shared" si="89"/>
        <v>84219</v>
      </c>
      <c r="BE237" s="86">
        <f t="shared" si="90"/>
        <v>30713</v>
      </c>
      <c r="BF237" s="1">
        <f t="shared" si="91"/>
        <v>13965</v>
      </c>
      <c r="BH237" s="44" t="s">
        <v>297</v>
      </c>
      <c r="BI237" s="1">
        <f t="shared" si="93"/>
        <v>73968.416666666672</v>
      </c>
      <c r="BJ237">
        <v>65000</v>
      </c>
    </row>
    <row r="238" spans="1:62" x14ac:dyDescent="0.25">
      <c r="A238" s="8">
        <v>30742</v>
      </c>
      <c r="B238" s="1">
        <v>422987</v>
      </c>
      <c r="C238" s="1">
        <v>46823</v>
      </c>
      <c r="D238" s="1">
        <v>2972</v>
      </c>
      <c r="E238" s="1">
        <v>602</v>
      </c>
      <c r="F238" s="1">
        <v>50</v>
      </c>
      <c r="G238" s="1">
        <v>0</v>
      </c>
      <c r="H238" s="1">
        <v>47</v>
      </c>
      <c r="I238" s="10">
        <f t="shared" si="80"/>
        <v>473481</v>
      </c>
      <c r="K238" s="1">
        <v>304200</v>
      </c>
      <c r="L238" s="1">
        <v>37124</v>
      </c>
      <c r="M238" s="1">
        <v>2893</v>
      </c>
      <c r="N238" s="1">
        <v>447</v>
      </c>
      <c r="O238" s="1">
        <v>85</v>
      </c>
      <c r="P238" s="1">
        <v>0</v>
      </c>
      <c r="Q238" s="1">
        <v>0</v>
      </c>
      <c r="R238" s="10">
        <f t="shared" si="95"/>
        <v>344749</v>
      </c>
      <c r="T238" s="1">
        <v>615252</v>
      </c>
      <c r="U238" s="1">
        <v>74309</v>
      </c>
      <c r="V238" s="1">
        <v>2640</v>
      </c>
      <c r="W238" s="1">
        <v>426</v>
      </c>
      <c r="X238" s="1">
        <v>63</v>
      </c>
      <c r="Y238" s="1">
        <v>0</v>
      </c>
      <c r="Z238" s="1">
        <v>0</v>
      </c>
      <c r="AA238" s="10">
        <f t="shared" si="96"/>
        <v>692690</v>
      </c>
      <c r="AC238" s="1">
        <v>517918</v>
      </c>
      <c r="AD238" s="1">
        <v>54254</v>
      </c>
      <c r="AE238" s="1">
        <v>2360</v>
      </c>
      <c r="AF238" s="1">
        <v>141</v>
      </c>
      <c r="AG238" s="1">
        <v>102</v>
      </c>
      <c r="AH238" s="1">
        <v>0</v>
      </c>
      <c r="AI238" s="1">
        <v>0</v>
      </c>
      <c r="AJ238" s="10">
        <f t="shared" si="97"/>
        <v>574775</v>
      </c>
      <c r="AL238" s="1">
        <v>394763</v>
      </c>
      <c r="AM238" s="1">
        <v>40327</v>
      </c>
      <c r="AN238" s="1">
        <v>3749</v>
      </c>
      <c r="AO238" s="1">
        <v>454</v>
      </c>
      <c r="AP238" s="1">
        <v>56</v>
      </c>
      <c r="AQ238" s="1">
        <v>0</v>
      </c>
      <c r="AR238" s="1">
        <v>0</v>
      </c>
      <c r="AS238" s="10">
        <f t="shared" si="98"/>
        <v>439349</v>
      </c>
      <c r="AU238" s="1">
        <f t="shared" ref="AU238:AV247" si="99">B238+K238+T238+AC238+AL238</f>
        <v>2255120</v>
      </c>
      <c r="AV238" s="1">
        <f t="shared" si="99"/>
        <v>252837</v>
      </c>
      <c r="AW238" s="1">
        <f t="shared" si="81"/>
        <v>14614</v>
      </c>
      <c r="AX238" s="1">
        <f t="shared" si="82"/>
        <v>2070</v>
      </c>
      <c r="AY238" s="1">
        <f t="shared" si="83"/>
        <v>356</v>
      </c>
      <c r="AZ238" s="1">
        <f t="shared" si="84"/>
        <v>0</v>
      </c>
      <c r="BA238" s="1">
        <f t="shared" si="85"/>
        <v>47</v>
      </c>
      <c r="BB238" s="10">
        <f t="shared" si="86"/>
        <v>2525044</v>
      </c>
      <c r="BC238" s="1">
        <f t="shared" si="87"/>
        <v>2524997</v>
      </c>
      <c r="BD238" s="1">
        <f t="shared" si="89"/>
        <v>87431</v>
      </c>
      <c r="BE238" s="86">
        <f t="shared" si="90"/>
        <v>30742</v>
      </c>
      <c r="BF238" s="1">
        <f t="shared" si="91"/>
        <v>8717</v>
      </c>
      <c r="BH238" s="44" t="s">
        <v>298</v>
      </c>
      <c r="BI238" s="1">
        <f t="shared" si="93"/>
        <v>75667</v>
      </c>
      <c r="BJ238">
        <v>65000</v>
      </c>
    </row>
    <row r="239" spans="1:62" x14ac:dyDescent="0.25">
      <c r="A239" s="8">
        <v>30773</v>
      </c>
      <c r="B239" s="1">
        <v>422509</v>
      </c>
      <c r="C239" s="1">
        <v>47082</v>
      </c>
      <c r="D239" s="1">
        <v>2970</v>
      </c>
      <c r="E239" s="1">
        <v>610</v>
      </c>
      <c r="F239" s="1">
        <v>50</v>
      </c>
      <c r="G239" s="1">
        <v>0</v>
      </c>
      <c r="H239" s="1">
        <v>45</v>
      </c>
      <c r="I239" s="10">
        <f t="shared" si="80"/>
        <v>473266</v>
      </c>
      <c r="K239" s="1">
        <v>304325</v>
      </c>
      <c r="L239" s="1">
        <v>37191</v>
      </c>
      <c r="M239" s="1">
        <v>2904</v>
      </c>
      <c r="N239" s="1">
        <v>449</v>
      </c>
      <c r="O239" s="1">
        <v>86</v>
      </c>
      <c r="P239" s="1">
        <v>0</v>
      </c>
      <c r="Q239" s="1">
        <v>0</v>
      </c>
      <c r="R239" s="10">
        <f t="shared" si="95"/>
        <v>344955</v>
      </c>
      <c r="T239" s="1">
        <v>614891</v>
      </c>
      <c r="U239" s="1">
        <v>74678</v>
      </c>
      <c r="V239" s="1">
        <v>2638</v>
      </c>
      <c r="W239" s="1">
        <v>426</v>
      </c>
      <c r="X239" s="1">
        <v>63</v>
      </c>
      <c r="Y239" s="1">
        <v>0</v>
      </c>
      <c r="Z239" s="1">
        <v>0</v>
      </c>
      <c r="AA239" s="10">
        <f t="shared" si="96"/>
        <v>692696</v>
      </c>
      <c r="AC239" s="1">
        <v>517444</v>
      </c>
      <c r="AD239" s="1">
        <v>54594</v>
      </c>
      <c r="AE239" s="1">
        <v>2402</v>
      </c>
      <c r="AF239" s="1">
        <v>145</v>
      </c>
      <c r="AG239" s="1">
        <v>102</v>
      </c>
      <c r="AH239" s="1">
        <v>0</v>
      </c>
      <c r="AI239" s="1">
        <v>0</v>
      </c>
      <c r="AJ239" s="10">
        <f t="shared" si="97"/>
        <v>574687</v>
      </c>
      <c r="AL239" s="1">
        <v>390122</v>
      </c>
      <c r="AM239" s="1">
        <v>40549</v>
      </c>
      <c r="AN239" s="1">
        <v>3719</v>
      </c>
      <c r="AO239" s="1">
        <v>454</v>
      </c>
      <c r="AP239" s="1">
        <v>55</v>
      </c>
      <c r="AQ239" s="1">
        <v>0</v>
      </c>
      <c r="AR239" s="1">
        <v>0</v>
      </c>
      <c r="AS239" s="10">
        <f t="shared" si="98"/>
        <v>434899</v>
      </c>
      <c r="AU239" s="1">
        <f t="shared" si="99"/>
        <v>2249291</v>
      </c>
      <c r="AV239" s="1">
        <f t="shared" si="99"/>
        <v>254094</v>
      </c>
      <c r="AW239" s="1">
        <f t="shared" si="81"/>
        <v>14633</v>
      </c>
      <c r="AX239" s="1">
        <f t="shared" si="82"/>
        <v>2084</v>
      </c>
      <c r="AY239" s="1">
        <f t="shared" si="83"/>
        <v>356</v>
      </c>
      <c r="AZ239" s="1">
        <f t="shared" si="84"/>
        <v>0</v>
      </c>
      <c r="BA239" s="1">
        <f t="shared" si="85"/>
        <v>45</v>
      </c>
      <c r="BB239" s="10">
        <f t="shared" si="86"/>
        <v>2520503</v>
      </c>
      <c r="BC239" s="1">
        <f t="shared" si="87"/>
        <v>2520458</v>
      </c>
      <c r="BD239" s="1">
        <f t="shared" si="89"/>
        <v>90890</v>
      </c>
      <c r="BE239" s="86">
        <f t="shared" si="90"/>
        <v>30773</v>
      </c>
      <c r="BF239" s="1">
        <f t="shared" si="91"/>
        <v>-4541</v>
      </c>
      <c r="BH239" s="44" t="s">
        <v>299</v>
      </c>
      <c r="BI239" s="1">
        <f t="shared" si="93"/>
        <v>78030.833333333328</v>
      </c>
      <c r="BJ239">
        <v>65000</v>
      </c>
    </row>
    <row r="240" spans="1:62" x14ac:dyDescent="0.25">
      <c r="A240" s="8">
        <v>30803</v>
      </c>
      <c r="B240" s="1">
        <v>420145</v>
      </c>
      <c r="C240" s="1">
        <v>47213</v>
      </c>
      <c r="D240" s="1">
        <v>2915</v>
      </c>
      <c r="E240" s="1">
        <v>621</v>
      </c>
      <c r="F240" s="1">
        <v>50</v>
      </c>
      <c r="G240" s="1">
        <v>0</v>
      </c>
      <c r="H240" s="1">
        <v>45</v>
      </c>
      <c r="I240" s="10">
        <f t="shared" si="80"/>
        <v>470989</v>
      </c>
      <c r="K240" s="1">
        <v>302837</v>
      </c>
      <c r="L240" s="1">
        <v>37335</v>
      </c>
      <c r="M240" s="1">
        <v>3002</v>
      </c>
      <c r="N240" s="1">
        <v>450</v>
      </c>
      <c r="O240" s="1">
        <v>86</v>
      </c>
      <c r="P240" s="1">
        <v>0</v>
      </c>
      <c r="Q240" s="1">
        <v>0</v>
      </c>
      <c r="R240" s="10">
        <f t="shared" si="95"/>
        <v>343710</v>
      </c>
      <c r="T240" s="1">
        <v>613249</v>
      </c>
      <c r="U240" s="1">
        <v>75005</v>
      </c>
      <c r="V240" s="1">
        <v>2647</v>
      </c>
      <c r="W240" s="1">
        <v>443</v>
      </c>
      <c r="X240" s="1">
        <v>63</v>
      </c>
      <c r="Y240" s="1">
        <v>0</v>
      </c>
      <c r="Z240" s="1">
        <v>0</v>
      </c>
      <c r="AA240" s="10">
        <f t="shared" si="96"/>
        <v>691407</v>
      </c>
      <c r="AC240" s="1">
        <v>515204</v>
      </c>
      <c r="AD240" s="1">
        <v>54786</v>
      </c>
      <c r="AE240" s="1">
        <v>2414</v>
      </c>
      <c r="AF240" s="1">
        <v>148</v>
      </c>
      <c r="AG240" s="1">
        <v>102</v>
      </c>
      <c r="AH240" s="1">
        <v>0</v>
      </c>
      <c r="AI240" s="1">
        <v>0</v>
      </c>
      <c r="AJ240" s="10">
        <f t="shared" si="97"/>
        <v>572654</v>
      </c>
      <c r="AL240" s="1">
        <v>379062</v>
      </c>
      <c r="AM240" s="1">
        <v>40725</v>
      </c>
      <c r="AN240" s="1">
        <v>3760</v>
      </c>
      <c r="AO240" s="1">
        <v>455</v>
      </c>
      <c r="AP240" s="1">
        <v>55</v>
      </c>
      <c r="AQ240" s="1">
        <v>0</v>
      </c>
      <c r="AR240" s="1">
        <v>0</v>
      </c>
      <c r="AS240" s="10">
        <f t="shared" si="98"/>
        <v>424057</v>
      </c>
      <c r="AU240" s="1">
        <f t="shared" si="99"/>
        <v>2230497</v>
      </c>
      <c r="AV240" s="1">
        <f t="shared" si="99"/>
        <v>255064</v>
      </c>
      <c r="AW240" s="1">
        <f t="shared" si="81"/>
        <v>14738</v>
      </c>
      <c r="AX240" s="1">
        <f t="shared" si="82"/>
        <v>2117</v>
      </c>
      <c r="AY240" s="1">
        <f t="shared" si="83"/>
        <v>356</v>
      </c>
      <c r="AZ240" s="1">
        <f t="shared" si="84"/>
        <v>0</v>
      </c>
      <c r="BA240" s="1">
        <f t="shared" si="85"/>
        <v>45</v>
      </c>
      <c r="BB240" s="10">
        <f t="shared" si="86"/>
        <v>2502817</v>
      </c>
      <c r="BC240" s="1">
        <f t="shared" si="87"/>
        <v>2502772</v>
      </c>
      <c r="BD240" s="1">
        <f t="shared" si="89"/>
        <v>92830</v>
      </c>
      <c r="BE240" s="86">
        <f t="shared" si="90"/>
        <v>30803</v>
      </c>
      <c r="BF240" s="1">
        <f t="shared" si="91"/>
        <v>-17686</v>
      </c>
      <c r="BH240" s="44" t="s">
        <v>300</v>
      </c>
      <c r="BI240" s="1">
        <f t="shared" si="93"/>
        <v>80280.333333333328</v>
      </c>
      <c r="BJ240">
        <v>65000</v>
      </c>
    </row>
    <row r="241" spans="1:62" x14ac:dyDescent="0.25">
      <c r="A241" s="8">
        <v>30834</v>
      </c>
      <c r="B241" s="1">
        <v>418522</v>
      </c>
      <c r="C241" s="1">
        <v>47367</v>
      </c>
      <c r="D241" s="1">
        <v>2936</v>
      </c>
      <c r="E241" s="1">
        <v>616</v>
      </c>
      <c r="F241" s="1">
        <v>50</v>
      </c>
      <c r="G241" s="1">
        <v>0</v>
      </c>
      <c r="H241" s="1">
        <v>45</v>
      </c>
      <c r="I241" s="10">
        <f t="shared" si="80"/>
        <v>469536</v>
      </c>
      <c r="K241" s="1">
        <v>302629</v>
      </c>
      <c r="L241" s="1">
        <v>37250</v>
      </c>
      <c r="M241" s="1">
        <v>2956</v>
      </c>
      <c r="N241" s="1">
        <v>450</v>
      </c>
      <c r="O241" s="1">
        <v>86</v>
      </c>
      <c r="P241" s="1">
        <v>0</v>
      </c>
      <c r="Q241" s="1">
        <v>0</v>
      </c>
      <c r="R241" s="10">
        <f t="shared" si="95"/>
        <v>343371</v>
      </c>
      <c r="T241" s="1">
        <v>612896</v>
      </c>
      <c r="U241" s="1">
        <v>75251</v>
      </c>
      <c r="V241" s="1">
        <v>2685</v>
      </c>
      <c r="W241" s="1">
        <v>434</v>
      </c>
      <c r="X241" s="1">
        <v>63</v>
      </c>
      <c r="Y241" s="1">
        <v>0</v>
      </c>
      <c r="Z241" s="1">
        <v>0</v>
      </c>
      <c r="AA241" s="10">
        <f t="shared" si="96"/>
        <v>691329</v>
      </c>
      <c r="AC241" s="1">
        <v>514426</v>
      </c>
      <c r="AD241" s="1">
        <v>54961</v>
      </c>
      <c r="AE241" s="1">
        <v>2442</v>
      </c>
      <c r="AF241" s="1">
        <v>148</v>
      </c>
      <c r="AG241" s="1">
        <v>102</v>
      </c>
      <c r="AH241" s="1">
        <v>0</v>
      </c>
      <c r="AI241" s="1">
        <v>0</v>
      </c>
      <c r="AJ241" s="10">
        <f t="shared" si="97"/>
        <v>572079</v>
      </c>
      <c r="AL241" s="1">
        <v>374407</v>
      </c>
      <c r="AM241" s="1">
        <v>40923</v>
      </c>
      <c r="AN241" s="1">
        <v>3791</v>
      </c>
      <c r="AO241" s="1">
        <v>458</v>
      </c>
      <c r="AP241" s="1">
        <v>55</v>
      </c>
      <c r="AQ241" s="1">
        <v>0</v>
      </c>
      <c r="AR241" s="1">
        <v>0</v>
      </c>
      <c r="AS241" s="10">
        <f t="shared" si="98"/>
        <v>419634</v>
      </c>
      <c r="AU241" s="1">
        <f t="shared" si="99"/>
        <v>2222880</v>
      </c>
      <c r="AV241" s="1">
        <f t="shared" si="99"/>
        <v>255752</v>
      </c>
      <c r="AW241" s="1">
        <f t="shared" si="81"/>
        <v>14810</v>
      </c>
      <c r="AX241" s="1">
        <f t="shared" si="82"/>
        <v>2106</v>
      </c>
      <c r="AY241" s="1">
        <f t="shared" si="83"/>
        <v>356</v>
      </c>
      <c r="AZ241" s="1">
        <f t="shared" si="84"/>
        <v>0</v>
      </c>
      <c r="BA241" s="1">
        <f t="shared" si="85"/>
        <v>45</v>
      </c>
      <c r="BB241" s="10">
        <f t="shared" si="86"/>
        <v>2495949</v>
      </c>
      <c r="BC241" s="1">
        <f t="shared" si="87"/>
        <v>2495904</v>
      </c>
      <c r="BD241" s="1">
        <f t="shared" si="89"/>
        <v>91758</v>
      </c>
      <c r="BE241" s="86">
        <f t="shared" si="90"/>
        <v>30834</v>
      </c>
      <c r="BF241" s="1">
        <f t="shared" si="91"/>
        <v>-6868</v>
      </c>
      <c r="BH241" s="44" t="s">
        <v>301</v>
      </c>
      <c r="BI241" s="1">
        <f t="shared" si="93"/>
        <v>82251.5</v>
      </c>
      <c r="BJ241">
        <v>65000</v>
      </c>
    </row>
    <row r="242" spans="1:62" x14ac:dyDescent="0.25">
      <c r="A242" s="8">
        <v>30864</v>
      </c>
      <c r="B242" s="1">
        <v>419881</v>
      </c>
      <c r="C242" s="1">
        <v>47607</v>
      </c>
      <c r="D242" s="1">
        <v>2939</v>
      </c>
      <c r="E242" s="1">
        <v>622</v>
      </c>
      <c r="F242" s="1">
        <v>50</v>
      </c>
      <c r="G242" s="1">
        <v>0</v>
      </c>
      <c r="H242" s="1">
        <v>28</v>
      </c>
      <c r="I242" s="10">
        <f t="shared" si="80"/>
        <v>471127</v>
      </c>
      <c r="K242" s="1">
        <v>304176</v>
      </c>
      <c r="L242" s="1">
        <v>37409</v>
      </c>
      <c r="M242" s="1">
        <v>2975</v>
      </c>
      <c r="N242" s="1">
        <v>450</v>
      </c>
      <c r="O242" s="1">
        <v>86</v>
      </c>
      <c r="P242" s="1">
        <v>0</v>
      </c>
      <c r="Q242" s="1">
        <v>0</v>
      </c>
      <c r="R242" s="10">
        <f t="shared" si="95"/>
        <v>345096</v>
      </c>
      <c r="T242" s="1">
        <v>613530</v>
      </c>
      <c r="U242" s="1">
        <v>75541</v>
      </c>
      <c r="V242" s="1">
        <v>2705</v>
      </c>
      <c r="W242" s="1">
        <v>434</v>
      </c>
      <c r="X242" s="1">
        <v>59</v>
      </c>
      <c r="Y242" s="1">
        <v>11</v>
      </c>
      <c r="Z242" s="1">
        <v>0</v>
      </c>
      <c r="AA242" s="10">
        <f t="shared" si="96"/>
        <v>692280</v>
      </c>
      <c r="AC242" s="1">
        <v>514314</v>
      </c>
      <c r="AD242" s="1">
        <v>55248</v>
      </c>
      <c r="AE242" s="1">
        <v>2442</v>
      </c>
      <c r="AF242" s="1">
        <v>147</v>
      </c>
      <c r="AG242" s="1">
        <v>101</v>
      </c>
      <c r="AH242" s="1">
        <v>0</v>
      </c>
      <c r="AI242" s="1">
        <v>0</v>
      </c>
      <c r="AJ242" s="10">
        <f t="shared" si="97"/>
        <v>572252</v>
      </c>
      <c r="AL242" s="1">
        <v>374040</v>
      </c>
      <c r="AM242" s="1">
        <v>40962</v>
      </c>
      <c r="AN242" s="1">
        <v>3884</v>
      </c>
      <c r="AO242" s="1">
        <v>459</v>
      </c>
      <c r="AP242" s="1">
        <v>55</v>
      </c>
      <c r="AQ242" s="1">
        <v>0</v>
      </c>
      <c r="AR242" s="1">
        <v>0</v>
      </c>
      <c r="AS242" s="10">
        <f t="shared" si="98"/>
        <v>419400</v>
      </c>
      <c r="AU242" s="1">
        <f t="shared" si="99"/>
        <v>2225941</v>
      </c>
      <c r="AV242" s="1">
        <f t="shared" si="99"/>
        <v>256767</v>
      </c>
      <c r="AW242" s="1">
        <f t="shared" si="81"/>
        <v>14945</v>
      </c>
      <c r="AX242" s="1">
        <f t="shared" si="82"/>
        <v>2112</v>
      </c>
      <c r="AY242" s="1">
        <f t="shared" si="83"/>
        <v>351</v>
      </c>
      <c r="AZ242" s="1">
        <f t="shared" si="84"/>
        <v>11</v>
      </c>
      <c r="BA242" s="1">
        <f t="shared" si="85"/>
        <v>28</v>
      </c>
      <c r="BB242" s="10">
        <f t="shared" si="86"/>
        <v>2500155</v>
      </c>
      <c r="BC242" s="1">
        <f t="shared" si="87"/>
        <v>2500127</v>
      </c>
      <c r="BD242" s="1">
        <f t="shared" si="89"/>
        <v>92907</v>
      </c>
      <c r="BE242" s="86">
        <f t="shared" si="90"/>
        <v>30864</v>
      </c>
      <c r="BF242" s="1">
        <f t="shared" si="91"/>
        <v>4206</v>
      </c>
      <c r="BH242" s="44" t="s">
        <v>302</v>
      </c>
      <c r="BI242" s="1">
        <f t="shared" si="93"/>
        <v>84117.166666666672</v>
      </c>
      <c r="BJ242">
        <v>65000</v>
      </c>
    </row>
    <row r="243" spans="1:62" x14ac:dyDescent="0.25">
      <c r="A243" s="8">
        <v>30895</v>
      </c>
      <c r="B243" s="1">
        <v>421571</v>
      </c>
      <c r="C243" s="1">
        <v>47808</v>
      </c>
      <c r="D243" s="1">
        <v>2962</v>
      </c>
      <c r="E243" s="1">
        <v>625</v>
      </c>
      <c r="F243" s="1">
        <v>50</v>
      </c>
      <c r="G243" s="1">
        <v>0</v>
      </c>
      <c r="H243" s="1">
        <v>29</v>
      </c>
      <c r="I243" s="10">
        <f t="shared" si="80"/>
        <v>473045</v>
      </c>
      <c r="K243" s="1">
        <v>305530</v>
      </c>
      <c r="L243" s="1">
        <v>37558</v>
      </c>
      <c r="M243" s="1">
        <v>2968</v>
      </c>
      <c r="N243" s="1">
        <v>450</v>
      </c>
      <c r="O243" s="1">
        <v>86</v>
      </c>
      <c r="P243" s="1">
        <v>0</v>
      </c>
      <c r="Q243" s="1">
        <v>0</v>
      </c>
      <c r="R243" s="10">
        <f t="shared" si="95"/>
        <v>346592</v>
      </c>
      <c r="T243" s="1">
        <v>614198</v>
      </c>
      <c r="U243" s="1">
        <v>75810</v>
      </c>
      <c r="V243" s="1">
        <v>2673</v>
      </c>
      <c r="W243" s="1">
        <v>443</v>
      </c>
      <c r="X243" s="1">
        <v>63</v>
      </c>
      <c r="Y243" s="1">
        <v>11</v>
      </c>
      <c r="Z243" s="1">
        <v>0</v>
      </c>
      <c r="AA243" s="10">
        <f t="shared" si="96"/>
        <v>693198</v>
      </c>
      <c r="AC243" s="1">
        <v>514728</v>
      </c>
      <c r="AD243" s="1">
        <v>55449</v>
      </c>
      <c r="AE243" s="1">
        <v>2453</v>
      </c>
      <c r="AF243" s="1">
        <v>143</v>
      </c>
      <c r="AG243" s="1">
        <v>100</v>
      </c>
      <c r="AH243" s="1">
        <v>0</v>
      </c>
      <c r="AI243" s="1">
        <v>0</v>
      </c>
      <c r="AJ243" s="10">
        <f t="shared" si="97"/>
        <v>572873</v>
      </c>
      <c r="AL243" s="1">
        <v>375068</v>
      </c>
      <c r="AM243" s="1">
        <v>41089</v>
      </c>
      <c r="AN243" s="1">
        <v>3961</v>
      </c>
      <c r="AO243" s="1">
        <v>458</v>
      </c>
      <c r="AP243" s="1">
        <v>54</v>
      </c>
      <c r="AQ243" s="1">
        <v>0</v>
      </c>
      <c r="AR243" s="1">
        <v>0</v>
      </c>
      <c r="AS243" s="10">
        <f t="shared" si="98"/>
        <v>420630</v>
      </c>
      <c r="AU243" s="1">
        <f t="shared" si="99"/>
        <v>2231095</v>
      </c>
      <c r="AV243" s="1">
        <f t="shared" si="99"/>
        <v>257714</v>
      </c>
      <c r="AW243" s="1">
        <f t="shared" si="81"/>
        <v>15017</v>
      </c>
      <c r="AX243" s="1">
        <f t="shared" si="82"/>
        <v>2119</v>
      </c>
      <c r="AY243" s="1">
        <f t="shared" si="83"/>
        <v>353</v>
      </c>
      <c r="AZ243" s="1">
        <f t="shared" si="84"/>
        <v>11</v>
      </c>
      <c r="BA243" s="1">
        <f t="shared" si="85"/>
        <v>29</v>
      </c>
      <c r="BB243" s="10">
        <f t="shared" si="86"/>
        <v>2506338</v>
      </c>
      <c r="BC243" s="1">
        <f t="shared" si="87"/>
        <v>2506309</v>
      </c>
      <c r="BD243" s="1">
        <f t="shared" si="89"/>
        <v>93258</v>
      </c>
      <c r="BE243" s="86">
        <f t="shared" si="90"/>
        <v>30895</v>
      </c>
      <c r="BF243" s="1">
        <f t="shared" si="91"/>
        <v>6183</v>
      </c>
      <c r="BH243" s="44" t="s">
        <v>303</v>
      </c>
      <c r="BI243" s="1">
        <f t="shared" si="93"/>
        <v>85786.25</v>
      </c>
      <c r="BJ243">
        <v>65000</v>
      </c>
    </row>
    <row r="244" spans="1:62" x14ac:dyDescent="0.25">
      <c r="A244" s="8">
        <v>30926</v>
      </c>
      <c r="B244" s="1">
        <v>423675</v>
      </c>
      <c r="C244" s="1">
        <v>48035</v>
      </c>
      <c r="D244" s="1">
        <v>3049</v>
      </c>
      <c r="E244" s="1">
        <v>641</v>
      </c>
      <c r="F244" s="1">
        <v>50</v>
      </c>
      <c r="G244" s="1">
        <v>0</v>
      </c>
      <c r="H244" s="1">
        <v>27</v>
      </c>
      <c r="I244" s="10">
        <f t="shared" si="80"/>
        <v>475477</v>
      </c>
      <c r="K244" s="1">
        <v>307099</v>
      </c>
      <c r="L244" s="1">
        <v>37728</v>
      </c>
      <c r="M244" s="1">
        <v>3055</v>
      </c>
      <c r="N244" s="1">
        <v>448</v>
      </c>
      <c r="O244" s="1">
        <v>86</v>
      </c>
      <c r="P244" s="1">
        <v>0</v>
      </c>
      <c r="Q244" s="1">
        <v>0</v>
      </c>
      <c r="R244" s="10">
        <f t="shared" si="95"/>
        <v>348416</v>
      </c>
      <c r="T244" s="1">
        <v>615154</v>
      </c>
      <c r="U244" s="1">
        <v>75965</v>
      </c>
      <c r="V244" s="1">
        <v>2704</v>
      </c>
      <c r="W244" s="1">
        <v>436</v>
      </c>
      <c r="X244" s="1">
        <v>62</v>
      </c>
      <c r="Y244" s="1">
        <v>11</v>
      </c>
      <c r="Z244" s="1">
        <v>0</v>
      </c>
      <c r="AA244" s="10">
        <f t="shared" si="96"/>
        <v>694332</v>
      </c>
      <c r="AC244" s="1">
        <v>515592</v>
      </c>
      <c r="AD244" s="1">
        <v>55694</v>
      </c>
      <c r="AE244" s="1">
        <v>2453</v>
      </c>
      <c r="AF244" s="1">
        <v>143</v>
      </c>
      <c r="AG244" s="1">
        <v>100</v>
      </c>
      <c r="AH244" s="1">
        <v>0</v>
      </c>
      <c r="AI244" s="1">
        <v>0</v>
      </c>
      <c r="AJ244" s="10">
        <f t="shared" si="97"/>
        <v>573982</v>
      </c>
      <c r="AL244" s="1">
        <v>377074</v>
      </c>
      <c r="AM244" s="1">
        <v>41268</v>
      </c>
      <c r="AN244" s="1">
        <v>3995</v>
      </c>
      <c r="AO244" s="1">
        <v>462</v>
      </c>
      <c r="AP244" s="1">
        <v>54</v>
      </c>
      <c r="AQ244" s="1">
        <v>0</v>
      </c>
      <c r="AR244" s="1">
        <v>0</v>
      </c>
      <c r="AS244" s="10">
        <f t="shared" si="98"/>
        <v>422853</v>
      </c>
      <c r="AU244" s="1">
        <f t="shared" si="99"/>
        <v>2238594</v>
      </c>
      <c r="AV244" s="1">
        <f t="shared" si="99"/>
        <v>258690</v>
      </c>
      <c r="AW244" s="1">
        <f t="shared" si="81"/>
        <v>15256</v>
      </c>
      <c r="AX244" s="1">
        <f t="shared" si="82"/>
        <v>2130</v>
      </c>
      <c r="AY244" s="1">
        <f t="shared" si="83"/>
        <v>352</v>
      </c>
      <c r="AZ244" s="1">
        <f t="shared" si="84"/>
        <v>11</v>
      </c>
      <c r="BA244" s="1">
        <f t="shared" si="85"/>
        <v>27</v>
      </c>
      <c r="BB244" s="10">
        <f t="shared" si="86"/>
        <v>2515060</v>
      </c>
      <c r="BC244" s="1">
        <f t="shared" si="87"/>
        <v>2515033</v>
      </c>
      <c r="BD244" s="1">
        <f t="shared" si="89"/>
        <v>94260</v>
      </c>
      <c r="BE244" s="86">
        <f t="shared" si="90"/>
        <v>30926</v>
      </c>
      <c r="BF244" s="1">
        <f t="shared" si="91"/>
        <v>8722</v>
      </c>
      <c r="BH244" s="44" t="s">
        <v>304</v>
      </c>
      <c r="BI244" s="1">
        <f t="shared" si="93"/>
        <v>87388.666666666672</v>
      </c>
      <c r="BJ244">
        <v>65000</v>
      </c>
    </row>
    <row r="245" spans="1:62" x14ac:dyDescent="0.25">
      <c r="A245" s="8">
        <v>30956</v>
      </c>
      <c r="B245" s="1">
        <v>427067</v>
      </c>
      <c r="C245" s="1">
        <v>48406</v>
      </c>
      <c r="D245" s="1">
        <v>3103</v>
      </c>
      <c r="E245" s="1">
        <v>645</v>
      </c>
      <c r="F245" s="1">
        <v>49</v>
      </c>
      <c r="G245" s="1">
        <v>0</v>
      </c>
      <c r="H245" s="1">
        <v>27</v>
      </c>
      <c r="I245" s="10">
        <f t="shared" si="80"/>
        <v>479297</v>
      </c>
      <c r="K245" s="1">
        <v>309137</v>
      </c>
      <c r="L245" s="1">
        <v>37861</v>
      </c>
      <c r="M245" s="1">
        <v>3006</v>
      </c>
      <c r="N245" s="1">
        <v>449</v>
      </c>
      <c r="O245" s="1">
        <v>86</v>
      </c>
      <c r="P245" s="1">
        <v>0</v>
      </c>
      <c r="Q245" s="1">
        <v>0</v>
      </c>
      <c r="R245" s="10">
        <f t="shared" si="95"/>
        <v>350539</v>
      </c>
      <c r="T245" s="1">
        <v>616318</v>
      </c>
      <c r="U245" s="1">
        <v>76343</v>
      </c>
      <c r="V245" s="1">
        <v>2765</v>
      </c>
      <c r="W245" s="1">
        <v>437</v>
      </c>
      <c r="X245" s="1">
        <v>62</v>
      </c>
      <c r="Y245" s="1">
        <v>11</v>
      </c>
      <c r="Z245" s="1">
        <v>0</v>
      </c>
      <c r="AA245" s="10">
        <f t="shared" si="96"/>
        <v>695936</v>
      </c>
      <c r="AC245" s="1">
        <v>517526</v>
      </c>
      <c r="AD245" s="1">
        <v>55930</v>
      </c>
      <c r="AE245" s="1">
        <v>2418</v>
      </c>
      <c r="AF245" s="1">
        <v>146</v>
      </c>
      <c r="AG245" s="1">
        <v>100</v>
      </c>
      <c r="AH245" s="1">
        <v>0</v>
      </c>
      <c r="AI245" s="1">
        <v>0</v>
      </c>
      <c r="AJ245" s="10">
        <f t="shared" si="97"/>
        <v>576120</v>
      </c>
      <c r="AL245" s="1">
        <v>381380</v>
      </c>
      <c r="AM245" s="1">
        <v>41425</v>
      </c>
      <c r="AN245" s="1">
        <v>4065</v>
      </c>
      <c r="AO245" s="1">
        <v>467</v>
      </c>
      <c r="AP245" s="1">
        <v>54</v>
      </c>
      <c r="AQ245" s="1">
        <v>0</v>
      </c>
      <c r="AR245" s="1">
        <v>0</v>
      </c>
      <c r="AS245" s="10">
        <f t="shared" si="98"/>
        <v>427391</v>
      </c>
      <c r="AU245" s="1">
        <f t="shared" si="99"/>
        <v>2251428</v>
      </c>
      <c r="AV245" s="1">
        <f t="shared" si="99"/>
        <v>259965</v>
      </c>
      <c r="AW245" s="1">
        <f t="shared" si="81"/>
        <v>15357</v>
      </c>
      <c r="AX245" s="1">
        <f t="shared" si="82"/>
        <v>2144</v>
      </c>
      <c r="AY245" s="1">
        <f t="shared" si="83"/>
        <v>351</v>
      </c>
      <c r="AZ245" s="1">
        <f t="shared" si="84"/>
        <v>11</v>
      </c>
      <c r="BA245" s="1">
        <f t="shared" si="85"/>
        <v>27</v>
      </c>
      <c r="BB245" s="10">
        <f t="shared" si="86"/>
        <v>2529283</v>
      </c>
      <c r="BC245" s="1">
        <f t="shared" si="87"/>
        <v>2529256</v>
      </c>
      <c r="BD245" s="1">
        <f t="shared" si="89"/>
        <v>95131</v>
      </c>
      <c r="BE245" s="86">
        <f t="shared" si="90"/>
        <v>30956</v>
      </c>
      <c r="BF245" s="1">
        <f t="shared" si="91"/>
        <v>14223</v>
      </c>
      <c r="BH245" s="44" t="s">
        <v>305</v>
      </c>
      <c r="BI245" s="1">
        <f t="shared" si="93"/>
        <v>88891.25</v>
      </c>
      <c r="BJ245">
        <v>65000</v>
      </c>
    </row>
    <row r="246" spans="1:62" x14ac:dyDescent="0.25">
      <c r="A246" s="8">
        <v>30987</v>
      </c>
      <c r="B246" s="1">
        <v>432540</v>
      </c>
      <c r="C246" s="1">
        <v>48642</v>
      </c>
      <c r="D246" s="1">
        <v>3086</v>
      </c>
      <c r="E246" s="1">
        <v>648</v>
      </c>
      <c r="F246" s="1">
        <v>46</v>
      </c>
      <c r="G246" s="1">
        <v>0</v>
      </c>
      <c r="H246" s="1">
        <v>27</v>
      </c>
      <c r="I246" s="10">
        <f t="shared" si="80"/>
        <v>484989</v>
      </c>
      <c r="K246" s="1">
        <v>312115</v>
      </c>
      <c r="L246" s="1">
        <v>38085</v>
      </c>
      <c r="M246" s="1">
        <v>3003</v>
      </c>
      <c r="N246" s="1">
        <v>450</v>
      </c>
      <c r="O246" s="1">
        <v>86</v>
      </c>
      <c r="P246" s="1">
        <v>0</v>
      </c>
      <c r="Q246" s="1">
        <v>0</v>
      </c>
      <c r="R246" s="10">
        <f t="shared" si="95"/>
        <v>353739</v>
      </c>
      <c r="T246" s="1">
        <v>617753</v>
      </c>
      <c r="U246" s="1">
        <v>76578</v>
      </c>
      <c r="V246" s="1">
        <v>2758</v>
      </c>
      <c r="W246" s="1">
        <v>441</v>
      </c>
      <c r="X246" s="1">
        <v>62</v>
      </c>
      <c r="Y246" s="1">
        <v>11</v>
      </c>
      <c r="Z246" s="1">
        <v>0</v>
      </c>
      <c r="AA246" s="10">
        <f t="shared" si="96"/>
        <v>697603</v>
      </c>
      <c r="AC246" s="1">
        <v>521086</v>
      </c>
      <c r="AD246" s="1">
        <v>56187</v>
      </c>
      <c r="AE246" s="1">
        <v>2443</v>
      </c>
      <c r="AF246" s="1">
        <v>147</v>
      </c>
      <c r="AG246" s="1">
        <v>98</v>
      </c>
      <c r="AH246" s="1">
        <v>0</v>
      </c>
      <c r="AI246" s="1">
        <v>0</v>
      </c>
      <c r="AJ246" s="10">
        <f t="shared" si="97"/>
        <v>579961</v>
      </c>
      <c r="AL246" s="1">
        <v>391430</v>
      </c>
      <c r="AM246" s="1">
        <v>41717</v>
      </c>
      <c r="AN246" s="1">
        <v>4023</v>
      </c>
      <c r="AO246" s="1">
        <v>468</v>
      </c>
      <c r="AP246" s="1">
        <v>54</v>
      </c>
      <c r="AQ246" s="1">
        <v>0</v>
      </c>
      <c r="AR246" s="1">
        <v>0</v>
      </c>
      <c r="AS246" s="10">
        <f t="shared" si="98"/>
        <v>437692</v>
      </c>
      <c r="AU246" s="1">
        <f t="shared" si="99"/>
        <v>2274924</v>
      </c>
      <c r="AV246" s="1">
        <f t="shared" si="99"/>
        <v>261209</v>
      </c>
      <c r="AW246" s="1">
        <f t="shared" si="81"/>
        <v>15313</v>
      </c>
      <c r="AX246" s="1">
        <f t="shared" si="82"/>
        <v>2154</v>
      </c>
      <c r="AY246" s="1">
        <f t="shared" si="83"/>
        <v>346</v>
      </c>
      <c r="AZ246" s="1">
        <f t="shared" si="84"/>
        <v>11</v>
      </c>
      <c r="BA246" s="1">
        <f t="shared" si="85"/>
        <v>27</v>
      </c>
      <c r="BB246" s="10">
        <f t="shared" si="86"/>
        <v>2553984</v>
      </c>
      <c r="BC246" s="1">
        <f t="shared" si="87"/>
        <v>2553957</v>
      </c>
      <c r="BD246" s="1">
        <f t="shared" si="89"/>
        <v>94464</v>
      </c>
      <c r="BE246" s="86">
        <f t="shared" si="90"/>
        <v>30987</v>
      </c>
      <c r="BF246" s="1">
        <f t="shared" si="91"/>
        <v>24701</v>
      </c>
      <c r="BH246" s="44" t="s">
        <v>306</v>
      </c>
      <c r="BI246" s="1">
        <f t="shared" si="93"/>
        <v>90234.166666666672</v>
      </c>
      <c r="BJ246">
        <v>65000</v>
      </c>
    </row>
    <row r="247" spans="1:62" x14ac:dyDescent="0.25">
      <c r="A247" s="8">
        <v>31017</v>
      </c>
      <c r="B247" s="1">
        <v>437229</v>
      </c>
      <c r="C247" s="1">
        <v>48988</v>
      </c>
      <c r="D247" s="1">
        <v>3057</v>
      </c>
      <c r="E247" s="1">
        <v>660</v>
      </c>
      <c r="F247" s="1">
        <v>46</v>
      </c>
      <c r="G247" s="1">
        <v>0</v>
      </c>
      <c r="H247" s="1">
        <v>25</v>
      </c>
      <c r="I247" s="10">
        <f t="shared" si="80"/>
        <v>490005</v>
      </c>
      <c r="K247" s="1">
        <v>315062</v>
      </c>
      <c r="L247" s="1">
        <v>38254</v>
      </c>
      <c r="M247" s="1">
        <v>2989</v>
      </c>
      <c r="N247" s="1">
        <v>451</v>
      </c>
      <c r="O247" s="1">
        <v>86</v>
      </c>
      <c r="P247" s="1">
        <v>0</v>
      </c>
      <c r="Q247" s="1">
        <v>0</v>
      </c>
      <c r="R247" s="10">
        <f t="shared" si="95"/>
        <v>356842</v>
      </c>
      <c r="T247" s="1">
        <v>620051</v>
      </c>
      <c r="U247" s="1">
        <v>76843</v>
      </c>
      <c r="V247" s="1">
        <v>2747</v>
      </c>
      <c r="W247" s="1">
        <v>442</v>
      </c>
      <c r="X247" s="1">
        <v>62</v>
      </c>
      <c r="Y247" s="1">
        <v>11</v>
      </c>
      <c r="Z247" s="1">
        <v>0</v>
      </c>
      <c r="AA247" s="10">
        <f t="shared" si="96"/>
        <v>700156</v>
      </c>
      <c r="AC247" s="1">
        <v>524951</v>
      </c>
      <c r="AD247" s="1">
        <v>56358</v>
      </c>
      <c r="AE247" s="1">
        <v>2428</v>
      </c>
      <c r="AF247" s="1">
        <v>148</v>
      </c>
      <c r="AG247" s="1">
        <v>97</v>
      </c>
      <c r="AH247" s="1">
        <v>0</v>
      </c>
      <c r="AI247" s="1">
        <v>0</v>
      </c>
      <c r="AJ247" s="10">
        <f t="shared" si="97"/>
        <v>583982</v>
      </c>
      <c r="AL247" s="1">
        <v>401024</v>
      </c>
      <c r="AM247" s="1">
        <v>41981</v>
      </c>
      <c r="AN247" s="1">
        <v>3940</v>
      </c>
      <c r="AO247" s="1">
        <v>471</v>
      </c>
      <c r="AP247" s="1">
        <v>54</v>
      </c>
      <c r="AQ247" s="1">
        <v>0</v>
      </c>
      <c r="AR247" s="1">
        <v>0</v>
      </c>
      <c r="AS247" s="10">
        <f t="shared" si="98"/>
        <v>447470</v>
      </c>
      <c r="AU247" s="1">
        <f t="shared" si="99"/>
        <v>2298317</v>
      </c>
      <c r="AV247" s="1">
        <f t="shared" si="99"/>
        <v>262424</v>
      </c>
      <c r="AW247" s="1">
        <f t="shared" si="81"/>
        <v>15161</v>
      </c>
      <c r="AX247" s="1">
        <f t="shared" si="82"/>
        <v>2172</v>
      </c>
      <c r="AY247" s="1">
        <f t="shared" si="83"/>
        <v>345</v>
      </c>
      <c r="AZ247" s="1">
        <f t="shared" si="84"/>
        <v>11</v>
      </c>
      <c r="BA247" s="1">
        <f t="shared" si="85"/>
        <v>25</v>
      </c>
      <c r="BB247" s="10">
        <f t="shared" si="86"/>
        <v>2578455</v>
      </c>
      <c r="BC247" s="1">
        <f t="shared" si="87"/>
        <v>2578430</v>
      </c>
      <c r="BD247" s="1">
        <f t="shared" si="89"/>
        <v>91336</v>
      </c>
      <c r="BE247" s="86">
        <f t="shared" si="90"/>
        <v>31017</v>
      </c>
      <c r="BF247" s="1">
        <f t="shared" si="91"/>
        <v>24471</v>
      </c>
      <c r="BH247" s="44" t="s">
        <v>307</v>
      </c>
      <c r="BI247" s="1">
        <f t="shared" si="93"/>
        <v>90835.416666666672</v>
      </c>
      <c r="BJ247">
        <v>65000</v>
      </c>
    </row>
    <row r="248" spans="1:62" x14ac:dyDescent="0.25">
      <c r="A248" s="8">
        <v>31048</v>
      </c>
      <c r="B248" s="1">
        <v>441521</v>
      </c>
      <c r="C248" s="1">
        <v>49388</v>
      </c>
      <c r="D248" s="1">
        <v>3005</v>
      </c>
      <c r="E248" s="1">
        <v>666</v>
      </c>
      <c r="F248" s="1">
        <v>46</v>
      </c>
      <c r="G248" s="1">
        <v>0</v>
      </c>
      <c r="H248" s="1">
        <v>25</v>
      </c>
      <c r="I248" s="10">
        <f t="shared" si="80"/>
        <v>494651</v>
      </c>
      <c r="K248" s="1">
        <v>317561</v>
      </c>
      <c r="L248" s="1">
        <v>38478</v>
      </c>
      <c r="M248" s="1">
        <v>2928</v>
      </c>
      <c r="N248" s="1">
        <v>452</v>
      </c>
      <c r="O248" s="1">
        <v>86</v>
      </c>
      <c r="P248" s="1">
        <v>0</v>
      </c>
      <c r="Q248" s="1">
        <v>0</v>
      </c>
      <c r="R248" s="10">
        <f t="shared" si="95"/>
        <v>359505</v>
      </c>
      <c r="T248" s="1">
        <v>622873</v>
      </c>
      <c r="U248" s="1">
        <v>76959</v>
      </c>
      <c r="V248" s="1">
        <v>2727</v>
      </c>
      <c r="W248" s="1">
        <v>441</v>
      </c>
      <c r="X248" s="1">
        <v>62</v>
      </c>
      <c r="Y248" s="1">
        <v>16</v>
      </c>
      <c r="Z248" s="1">
        <v>0</v>
      </c>
      <c r="AA248" s="10">
        <f t="shared" si="96"/>
        <v>703078</v>
      </c>
      <c r="AC248" s="1">
        <v>528075</v>
      </c>
      <c r="AD248" s="1">
        <v>56515</v>
      </c>
      <c r="AE248" s="1">
        <v>2469</v>
      </c>
      <c r="AF248" s="1">
        <v>149</v>
      </c>
      <c r="AG248" s="1">
        <v>97</v>
      </c>
      <c r="AH248" s="1">
        <v>0</v>
      </c>
      <c r="AI248" s="1">
        <v>0</v>
      </c>
      <c r="AJ248" s="10">
        <f t="shared" si="97"/>
        <v>587305</v>
      </c>
      <c r="AL248" s="1">
        <v>407293</v>
      </c>
      <c r="AM248" s="1">
        <v>42191</v>
      </c>
      <c r="AN248" s="1">
        <v>3907</v>
      </c>
      <c r="AO248" s="1">
        <v>472</v>
      </c>
      <c r="AP248" s="1">
        <v>54</v>
      </c>
      <c r="AQ248" s="1">
        <v>0</v>
      </c>
      <c r="AR248" s="1">
        <v>0</v>
      </c>
      <c r="AS248" s="10">
        <f t="shared" si="98"/>
        <v>453917</v>
      </c>
      <c r="AU248" s="1">
        <f t="shared" ref="AU248:AV257" si="100">B248+K248+T248+AC248+AL248</f>
        <v>2317323</v>
      </c>
      <c r="AV248" s="1">
        <f t="shared" si="100"/>
        <v>263531</v>
      </c>
      <c r="AW248" s="1">
        <f t="shared" si="81"/>
        <v>15036</v>
      </c>
      <c r="AX248" s="1">
        <f t="shared" si="82"/>
        <v>2180</v>
      </c>
      <c r="AY248" s="1">
        <f t="shared" si="83"/>
        <v>345</v>
      </c>
      <c r="AZ248" s="1">
        <f t="shared" si="84"/>
        <v>16</v>
      </c>
      <c r="BA248" s="1">
        <f t="shared" si="85"/>
        <v>25</v>
      </c>
      <c r="BB248" s="10">
        <f t="shared" si="86"/>
        <v>2598456</v>
      </c>
      <c r="BC248" s="1">
        <f t="shared" si="87"/>
        <v>2598431</v>
      </c>
      <c r="BD248" s="1">
        <f t="shared" si="89"/>
        <v>96094</v>
      </c>
      <c r="BE248" s="86">
        <f t="shared" si="90"/>
        <v>31048</v>
      </c>
      <c r="BF248" s="1">
        <f t="shared" si="91"/>
        <v>20001</v>
      </c>
      <c r="BH248" s="44" t="s">
        <v>320</v>
      </c>
      <c r="BI248" s="1">
        <f t="shared" si="93"/>
        <v>92048.166666666672</v>
      </c>
      <c r="BJ248">
        <v>65000</v>
      </c>
    </row>
    <row r="249" spans="1:62" x14ac:dyDescent="0.25">
      <c r="A249" s="8">
        <v>31079</v>
      </c>
      <c r="B249" s="1">
        <v>444669</v>
      </c>
      <c r="C249" s="1">
        <v>49340</v>
      </c>
      <c r="D249" s="1">
        <v>3447</v>
      </c>
      <c r="E249" s="1">
        <v>674</v>
      </c>
      <c r="F249" s="1">
        <v>46</v>
      </c>
      <c r="G249" s="1">
        <v>0</v>
      </c>
      <c r="H249" s="1">
        <v>25</v>
      </c>
      <c r="I249" s="10">
        <f t="shared" si="80"/>
        <v>498201</v>
      </c>
      <c r="K249" s="1">
        <v>319540</v>
      </c>
      <c r="L249" s="1">
        <v>38686</v>
      </c>
      <c r="M249" s="1">
        <v>2911</v>
      </c>
      <c r="N249" s="1">
        <v>455</v>
      </c>
      <c r="O249" s="1">
        <v>86</v>
      </c>
      <c r="P249" s="1">
        <v>0</v>
      </c>
      <c r="Q249" s="1">
        <v>0</v>
      </c>
      <c r="R249" s="10">
        <f t="shared" si="95"/>
        <v>361678</v>
      </c>
      <c r="T249" s="1">
        <v>624530</v>
      </c>
      <c r="U249" s="1">
        <v>77274</v>
      </c>
      <c r="V249" s="1">
        <v>2743</v>
      </c>
      <c r="W249" s="1">
        <v>442</v>
      </c>
      <c r="X249" s="1">
        <v>62</v>
      </c>
      <c r="Y249" s="1">
        <v>16</v>
      </c>
      <c r="Z249" s="1">
        <v>0</v>
      </c>
      <c r="AA249" s="10">
        <f t="shared" si="96"/>
        <v>705067</v>
      </c>
      <c r="AC249" s="1">
        <v>530740</v>
      </c>
      <c r="AD249" s="1">
        <v>56537</v>
      </c>
      <c r="AE249" s="1">
        <v>2709</v>
      </c>
      <c r="AF249" s="1">
        <v>149</v>
      </c>
      <c r="AG249" s="1">
        <v>96</v>
      </c>
      <c r="AH249" s="1">
        <v>0</v>
      </c>
      <c r="AI249" s="1">
        <v>0</v>
      </c>
      <c r="AJ249" s="10">
        <f t="shared" si="97"/>
        <v>590231</v>
      </c>
      <c r="AL249" s="1">
        <v>411266</v>
      </c>
      <c r="AM249" s="1">
        <v>42364</v>
      </c>
      <c r="AN249" s="1">
        <v>4013</v>
      </c>
      <c r="AO249" s="1">
        <v>475</v>
      </c>
      <c r="AP249" s="1">
        <v>54</v>
      </c>
      <c r="AQ249" s="1">
        <v>0</v>
      </c>
      <c r="AR249" s="1">
        <v>0</v>
      </c>
      <c r="AS249" s="10">
        <f t="shared" si="98"/>
        <v>458172</v>
      </c>
      <c r="AU249" s="1">
        <f t="shared" si="100"/>
        <v>2330745</v>
      </c>
      <c r="AV249" s="1">
        <f t="shared" si="100"/>
        <v>264201</v>
      </c>
      <c r="AW249" s="1">
        <f t="shared" si="81"/>
        <v>15823</v>
      </c>
      <c r="AX249" s="1">
        <f t="shared" si="82"/>
        <v>2195</v>
      </c>
      <c r="AY249" s="1">
        <f t="shared" si="83"/>
        <v>344</v>
      </c>
      <c r="AZ249" s="1">
        <f t="shared" si="84"/>
        <v>16</v>
      </c>
      <c r="BA249" s="1">
        <f t="shared" si="85"/>
        <v>25</v>
      </c>
      <c r="BB249" s="10">
        <f t="shared" si="86"/>
        <v>2613349</v>
      </c>
      <c r="BC249" s="1">
        <f t="shared" si="87"/>
        <v>2613324</v>
      </c>
      <c r="BD249" s="1">
        <f t="shared" si="89"/>
        <v>97022</v>
      </c>
      <c r="BE249" s="86">
        <f t="shared" si="90"/>
        <v>31079</v>
      </c>
      <c r="BF249" s="1">
        <f t="shared" si="91"/>
        <v>14893</v>
      </c>
      <c r="BH249" s="44" t="s">
        <v>309</v>
      </c>
      <c r="BI249" s="1">
        <f t="shared" si="93"/>
        <v>93115.083333333328</v>
      </c>
      <c r="BJ249">
        <v>65000</v>
      </c>
    </row>
    <row r="250" spans="1:62" x14ac:dyDescent="0.25">
      <c r="A250" s="8">
        <v>31107</v>
      </c>
      <c r="B250" s="1">
        <v>446540</v>
      </c>
      <c r="C250" s="1">
        <v>49538</v>
      </c>
      <c r="D250" s="1">
        <v>3587</v>
      </c>
      <c r="E250" s="1">
        <v>683</v>
      </c>
      <c r="F250" s="1">
        <v>46</v>
      </c>
      <c r="G250" s="1">
        <v>0</v>
      </c>
      <c r="H250" s="1">
        <v>25</v>
      </c>
      <c r="I250" s="10">
        <f t="shared" si="80"/>
        <v>500419</v>
      </c>
      <c r="K250" s="1">
        <v>320503</v>
      </c>
      <c r="L250" s="1">
        <v>38906</v>
      </c>
      <c r="M250" s="1">
        <v>2922</v>
      </c>
      <c r="N250" s="1">
        <v>457</v>
      </c>
      <c r="O250" s="1">
        <v>86</v>
      </c>
      <c r="P250" s="1">
        <v>0</v>
      </c>
      <c r="Q250" s="1">
        <v>0</v>
      </c>
      <c r="R250" s="10">
        <f t="shared" si="95"/>
        <v>362874</v>
      </c>
      <c r="T250" s="1">
        <v>625404</v>
      </c>
      <c r="U250" s="1">
        <v>77590</v>
      </c>
      <c r="V250" s="1">
        <v>2817</v>
      </c>
      <c r="W250" s="1">
        <v>445</v>
      </c>
      <c r="X250" s="1">
        <v>62</v>
      </c>
      <c r="Y250" s="1">
        <v>16</v>
      </c>
      <c r="Z250" s="1">
        <v>0</v>
      </c>
      <c r="AA250" s="10">
        <f t="shared" si="96"/>
        <v>706334</v>
      </c>
      <c r="AC250" s="1">
        <v>532256</v>
      </c>
      <c r="AD250" s="1">
        <v>56692</v>
      </c>
      <c r="AE250" s="1">
        <v>2768</v>
      </c>
      <c r="AF250" s="1">
        <v>151</v>
      </c>
      <c r="AG250" s="1">
        <v>96</v>
      </c>
      <c r="AH250" s="1">
        <v>0</v>
      </c>
      <c r="AI250" s="1">
        <v>0</v>
      </c>
      <c r="AJ250" s="10">
        <f t="shared" si="97"/>
        <v>591963</v>
      </c>
      <c r="AL250" s="1">
        <v>413243</v>
      </c>
      <c r="AM250" s="1">
        <v>42493</v>
      </c>
      <c r="AN250" s="1">
        <v>4054</v>
      </c>
      <c r="AO250" s="1">
        <v>476</v>
      </c>
      <c r="AP250" s="1">
        <v>54</v>
      </c>
      <c r="AQ250" s="1">
        <v>0</v>
      </c>
      <c r="AR250" s="1">
        <v>0</v>
      </c>
      <c r="AS250" s="10">
        <f t="shared" si="98"/>
        <v>460320</v>
      </c>
      <c r="AU250" s="1">
        <f t="shared" si="100"/>
        <v>2337946</v>
      </c>
      <c r="AV250" s="1">
        <f t="shared" si="100"/>
        <v>265219</v>
      </c>
      <c r="AW250" s="1">
        <f t="shared" si="81"/>
        <v>16148</v>
      </c>
      <c r="AX250" s="1">
        <f t="shared" si="82"/>
        <v>2212</v>
      </c>
      <c r="AY250" s="1">
        <f t="shared" si="83"/>
        <v>344</v>
      </c>
      <c r="AZ250" s="1">
        <f t="shared" si="84"/>
        <v>16</v>
      </c>
      <c r="BA250" s="1">
        <f t="shared" si="85"/>
        <v>25</v>
      </c>
      <c r="BB250" s="10">
        <f t="shared" si="86"/>
        <v>2621910</v>
      </c>
      <c r="BC250" s="1">
        <f t="shared" si="87"/>
        <v>2621885</v>
      </c>
      <c r="BD250" s="1">
        <f t="shared" si="89"/>
        <v>96866</v>
      </c>
      <c r="BE250" s="86">
        <f t="shared" si="90"/>
        <v>31107</v>
      </c>
      <c r="BF250" s="1">
        <f t="shared" si="91"/>
        <v>8561</v>
      </c>
      <c r="BH250" s="44" t="s">
        <v>310</v>
      </c>
      <c r="BI250" s="1">
        <f t="shared" si="93"/>
        <v>93901.333333333328</v>
      </c>
      <c r="BJ250">
        <v>65000</v>
      </c>
    </row>
    <row r="251" spans="1:62" x14ac:dyDescent="0.25">
      <c r="A251" s="8">
        <v>31138</v>
      </c>
      <c r="B251" s="1">
        <v>445969</v>
      </c>
      <c r="C251" s="1">
        <v>49783</v>
      </c>
      <c r="D251" s="1">
        <v>3539</v>
      </c>
      <c r="E251" s="1">
        <v>691</v>
      </c>
      <c r="F251" s="1">
        <v>46</v>
      </c>
      <c r="G251" s="1">
        <v>0</v>
      </c>
      <c r="H251" s="1">
        <v>25</v>
      </c>
      <c r="I251" s="10">
        <f t="shared" si="80"/>
        <v>500053</v>
      </c>
      <c r="K251" s="1">
        <v>320716</v>
      </c>
      <c r="L251" s="1">
        <v>39080</v>
      </c>
      <c r="M251" s="1">
        <v>2978</v>
      </c>
      <c r="N251" s="1">
        <v>459</v>
      </c>
      <c r="O251" s="1">
        <v>86</v>
      </c>
      <c r="P251" s="1">
        <v>0</v>
      </c>
      <c r="Q251" s="1">
        <v>0</v>
      </c>
      <c r="R251" s="10">
        <f t="shared" si="95"/>
        <v>363319</v>
      </c>
      <c r="T251" s="1">
        <v>625257</v>
      </c>
      <c r="U251" s="1">
        <v>77946</v>
      </c>
      <c r="V251" s="1">
        <v>2790</v>
      </c>
      <c r="W251" s="1">
        <v>453</v>
      </c>
      <c r="X251" s="1">
        <v>62</v>
      </c>
      <c r="Y251" s="1">
        <v>16</v>
      </c>
      <c r="Z251" s="1">
        <v>0</v>
      </c>
      <c r="AA251" s="10">
        <f t="shared" si="96"/>
        <v>706524</v>
      </c>
      <c r="AC251" s="1">
        <v>531251</v>
      </c>
      <c r="AD251" s="1">
        <v>56789</v>
      </c>
      <c r="AE251" s="1">
        <v>2929</v>
      </c>
      <c r="AF251" s="1">
        <v>152</v>
      </c>
      <c r="AG251" s="1">
        <v>96</v>
      </c>
      <c r="AH251" s="1">
        <v>0</v>
      </c>
      <c r="AI251" s="1">
        <v>0</v>
      </c>
      <c r="AJ251" s="10">
        <f t="shared" si="97"/>
        <v>591217</v>
      </c>
      <c r="AL251" s="1">
        <v>408250</v>
      </c>
      <c r="AM251" s="1">
        <v>42716</v>
      </c>
      <c r="AN251" s="1">
        <v>4076</v>
      </c>
      <c r="AO251" s="1">
        <v>476</v>
      </c>
      <c r="AP251" s="1">
        <v>54</v>
      </c>
      <c r="AQ251" s="1">
        <v>0</v>
      </c>
      <c r="AR251" s="1">
        <v>0</v>
      </c>
      <c r="AS251" s="10">
        <f t="shared" si="98"/>
        <v>455572</v>
      </c>
      <c r="AU251" s="1">
        <f t="shared" si="100"/>
        <v>2331443</v>
      </c>
      <c r="AV251" s="1">
        <f t="shared" si="100"/>
        <v>266314</v>
      </c>
      <c r="AW251" s="1">
        <f t="shared" si="81"/>
        <v>16312</v>
      </c>
      <c r="AX251" s="1">
        <f t="shared" si="82"/>
        <v>2231</v>
      </c>
      <c r="AY251" s="1">
        <f t="shared" si="83"/>
        <v>344</v>
      </c>
      <c r="AZ251" s="1">
        <f t="shared" si="84"/>
        <v>16</v>
      </c>
      <c r="BA251" s="1">
        <f t="shared" si="85"/>
        <v>25</v>
      </c>
      <c r="BB251" s="10">
        <f t="shared" si="86"/>
        <v>2616685</v>
      </c>
      <c r="BC251" s="1">
        <f t="shared" si="87"/>
        <v>2616660</v>
      </c>
      <c r="BD251" s="1">
        <f t="shared" si="89"/>
        <v>96182</v>
      </c>
      <c r="BE251" s="86">
        <f t="shared" si="90"/>
        <v>31138</v>
      </c>
      <c r="BF251" s="1">
        <f t="shared" si="91"/>
        <v>-5225</v>
      </c>
      <c r="BH251" s="44" t="s">
        <v>311</v>
      </c>
      <c r="BI251" s="1">
        <f t="shared" si="93"/>
        <v>94342.333333333328</v>
      </c>
      <c r="BJ251">
        <v>65000</v>
      </c>
    </row>
    <row r="252" spans="1:62" x14ac:dyDescent="0.25">
      <c r="A252" s="8">
        <v>31168</v>
      </c>
      <c r="B252" s="1">
        <v>443052</v>
      </c>
      <c r="C252" s="1">
        <v>49911</v>
      </c>
      <c r="D252" s="1">
        <v>3551</v>
      </c>
      <c r="E252" s="1">
        <v>699</v>
      </c>
      <c r="F252" s="1">
        <v>46</v>
      </c>
      <c r="G252" s="1">
        <v>0</v>
      </c>
      <c r="H252" s="1">
        <v>25</v>
      </c>
      <c r="I252" s="10">
        <f t="shared" si="80"/>
        <v>497284</v>
      </c>
      <c r="K252" s="1">
        <v>319443</v>
      </c>
      <c r="L252" s="1">
        <v>39199</v>
      </c>
      <c r="M252" s="1">
        <v>3021</v>
      </c>
      <c r="N252" s="1">
        <v>458</v>
      </c>
      <c r="O252" s="1">
        <v>85</v>
      </c>
      <c r="P252" s="1">
        <v>0</v>
      </c>
      <c r="Q252" s="1">
        <v>0</v>
      </c>
      <c r="R252" s="10">
        <f t="shared" si="95"/>
        <v>362206</v>
      </c>
      <c r="T252" s="1">
        <v>624356</v>
      </c>
      <c r="U252" s="1">
        <v>78303</v>
      </c>
      <c r="V252" s="1">
        <v>2770</v>
      </c>
      <c r="W252" s="1">
        <v>460</v>
      </c>
      <c r="X252" s="1">
        <v>62</v>
      </c>
      <c r="Y252" s="1">
        <v>16</v>
      </c>
      <c r="Z252" s="1">
        <v>0</v>
      </c>
      <c r="AA252" s="10">
        <f t="shared" si="96"/>
        <v>705967</v>
      </c>
      <c r="AC252" s="1">
        <v>528754</v>
      </c>
      <c r="AD252" s="1">
        <v>56998</v>
      </c>
      <c r="AE252" s="1">
        <v>2975</v>
      </c>
      <c r="AF252" s="1">
        <v>154</v>
      </c>
      <c r="AG252" s="1">
        <v>96</v>
      </c>
      <c r="AH252" s="1">
        <v>0</v>
      </c>
      <c r="AI252" s="1">
        <v>0</v>
      </c>
      <c r="AJ252" s="10">
        <f t="shared" si="97"/>
        <v>588977</v>
      </c>
      <c r="AL252" s="1">
        <v>396358</v>
      </c>
      <c r="AM252" s="1">
        <v>42862</v>
      </c>
      <c r="AN252" s="1">
        <v>4079</v>
      </c>
      <c r="AO252" s="1">
        <v>480</v>
      </c>
      <c r="AP252" s="1">
        <v>54</v>
      </c>
      <c r="AQ252" s="1">
        <v>0</v>
      </c>
      <c r="AR252" s="1">
        <v>0</v>
      </c>
      <c r="AS252" s="10">
        <f t="shared" si="98"/>
        <v>443833</v>
      </c>
      <c r="AU252" s="1">
        <f t="shared" si="100"/>
        <v>2311963</v>
      </c>
      <c r="AV252" s="1">
        <f t="shared" si="100"/>
        <v>267273</v>
      </c>
      <c r="AW252" s="1">
        <f t="shared" si="81"/>
        <v>16396</v>
      </c>
      <c r="AX252" s="1">
        <f t="shared" si="82"/>
        <v>2251</v>
      </c>
      <c r="AY252" s="1">
        <f t="shared" si="83"/>
        <v>343</v>
      </c>
      <c r="AZ252" s="1">
        <f t="shared" si="84"/>
        <v>16</v>
      </c>
      <c r="BA252" s="1">
        <f t="shared" si="85"/>
        <v>25</v>
      </c>
      <c r="BB252" s="10">
        <f t="shared" si="86"/>
        <v>2598267</v>
      </c>
      <c r="BC252" s="1">
        <f t="shared" si="87"/>
        <v>2598242</v>
      </c>
      <c r="BD252" s="1">
        <f t="shared" si="89"/>
        <v>95450</v>
      </c>
      <c r="BE252" s="86">
        <f t="shared" si="90"/>
        <v>31168</v>
      </c>
      <c r="BF252" s="1">
        <f t="shared" si="91"/>
        <v>-18418</v>
      </c>
      <c r="BH252" s="44" t="s">
        <v>312</v>
      </c>
      <c r="BI252" s="1">
        <f t="shared" si="93"/>
        <v>94560.666666666672</v>
      </c>
      <c r="BJ252">
        <v>65000</v>
      </c>
    </row>
    <row r="253" spans="1:62" x14ac:dyDescent="0.25">
      <c r="A253" s="8">
        <v>31199</v>
      </c>
      <c r="B253" s="1">
        <v>442200</v>
      </c>
      <c r="C253" s="1">
        <v>50141</v>
      </c>
      <c r="D253" s="1">
        <v>3599</v>
      </c>
      <c r="E253" s="1">
        <v>705</v>
      </c>
      <c r="F253" s="1">
        <v>46</v>
      </c>
      <c r="G253" s="1">
        <v>0</v>
      </c>
      <c r="H253" s="1">
        <v>25</v>
      </c>
      <c r="I253" s="10">
        <f t="shared" si="80"/>
        <v>496716</v>
      </c>
      <c r="K253" s="1">
        <v>319347</v>
      </c>
      <c r="L253" s="1">
        <v>39224</v>
      </c>
      <c r="M253" s="1">
        <v>2995</v>
      </c>
      <c r="N253" s="1">
        <v>457</v>
      </c>
      <c r="O253" s="1">
        <v>85</v>
      </c>
      <c r="P253" s="1">
        <v>0</v>
      </c>
      <c r="Q253" s="1">
        <v>0</v>
      </c>
      <c r="R253" s="10">
        <f t="shared" si="95"/>
        <v>362108</v>
      </c>
      <c r="T253" s="1">
        <v>624224</v>
      </c>
      <c r="U253" s="1">
        <v>78608</v>
      </c>
      <c r="V253" s="1">
        <v>2744</v>
      </c>
      <c r="W253" s="1">
        <v>459</v>
      </c>
      <c r="X253" s="1">
        <v>62</v>
      </c>
      <c r="Y253" s="1">
        <v>21</v>
      </c>
      <c r="Z253" s="1">
        <v>0</v>
      </c>
      <c r="AA253" s="10">
        <f t="shared" si="96"/>
        <v>706118</v>
      </c>
      <c r="AC253" s="1">
        <v>527876</v>
      </c>
      <c r="AD253" s="1">
        <v>57237</v>
      </c>
      <c r="AE253" s="1">
        <v>2956</v>
      </c>
      <c r="AF253" s="1">
        <v>154</v>
      </c>
      <c r="AG253" s="1">
        <v>97</v>
      </c>
      <c r="AH253" s="1">
        <v>0</v>
      </c>
      <c r="AI253" s="1">
        <v>0</v>
      </c>
      <c r="AJ253" s="10">
        <f t="shared" si="97"/>
        <v>588320</v>
      </c>
      <c r="AL253" s="1">
        <v>391854</v>
      </c>
      <c r="AM253" s="1">
        <v>42999</v>
      </c>
      <c r="AN253" s="1">
        <v>4096</v>
      </c>
      <c r="AO253" s="1">
        <v>486</v>
      </c>
      <c r="AP253" s="1">
        <v>54</v>
      </c>
      <c r="AQ253" s="1">
        <v>0</v>
      </c>
      <c r="AR253" s="1">
        <v>0</v>
      </c>
      <c r="AS253" s="10">
        <f t="shared" si="98"/>
        <v>439489</v>
      </c>
      <c r="AU253" s="1">
        <f t="shared" si="100"/>
        <v>2305501</v>
      </c>
      <c r="AV253" s="1">
        <f t="shared" si="100"/>
        <v>268209</v>
      </c>
      <c r="AW253" s="1">
        <f t="shared" si="81"/>
        <v>16390</v>
      </c>
      <c r="AX253" s="1">
        <f t="shared" si="82"/>
        <v>2261</v>
      </c>
      <c r="AY253" s="1">
        <f t="shared" si="83"/>
        <v>344</v>
      </c>
      <c r="AZ253" s="1">
        <f t="shared" si="84"/>
        <v>21</v>
      </c>
      <c r="BA253" s="1">
        <f t="shared" si="85"/>
        <v>25</v>
      </c>
      <c r="BB253" s="10">
        <f t="shared" si="86"/>
        <v>2592751</v>
      </c>
      <c r="BC253" s="1">
        <f t="shared" si="87"/>
        <v>2592726</v>
      </c>
      <c r="BD253" s="1">
        <f t="shared" si="89"/>
        <v>96802</v>
      </c>
      <c r="BE253" s="86">
        <f t="shared" si="90"/>
        <v>31199</v>
      </c>
      <c r="BF253" s="1">
        <f t="shared" si="91"/>
        <v>-5516</v>
      </c>
      <c r="BH253" s="44" t="s">
        <v>313</v>
      </c>
      <c r="BI253" s="1">
        <f t="shared" si="93"/>
        <v>94981</v>
      </c>
      <c r="BJ253">
        <v>65000</v>
      </c>
    </row>
    <row r="254" spans="1:62" x14ac:dyDescent="0.25">
      <c r="A254" s="8">
        <v>31229</v>
      </c>
      <c r="B254" s="1">
        <v>443566</v>
      </c>
      <c r="C254" s="1">
        <v>50513</v>
      </c>
      <c r="D254" s="1">
        <v>3606</v>
      </c>
      <c r="E254" s="1">
        <v>716</v>
      </c>
      <c r="F254" s="1">
        <v>46</v>
      </c>
      <c r="G254" s="1">
        <v>0</v>
      </c>
      <c r="H254" s="1">
        <v>25</v>
      </c>
      <c r="I254" s="10">
        <f t="shared" si="80"/>
        <v>498472</v>
      </c>
      <c r="K254" s="1">
        <v>320547</v>
      </c>
      <c r="L254" s="1">
        <v>39198</v>
      </c>
      <c r="M254" s="1">
        <v>3028</v>
      </c>
      <c r="N254" s="1">
        <v>458</v>
      </c>
      <c r="O254" s="1">
        <v>85</v>
      </c>
      <c r="P254" s="1">
        <v>0</v>
      </c>
      <c r="Q254" s="1">
        <v>0</v>
      </c>
      <c r="R254" s="10">
        <f t="shared" si="95"/>
        <v>363316</v>
      </c>
      <c r="T254" s="1">
        <v>624367</v>
      </c>
      <c r="U254" s="1">
        <v>78732</v>
      </c>
      <c r="V254" s="1">
        <v>2753</v>
      </c>
      <c r="W254" s="1">
        <v>462</v>
      </c>
      <c r="X254" s="1">
        <v>61</v>
      </c>
      <c r="Y254" s="1">
        <v>21</v>
      </c>
      <c r="Z254" s="1">
        <v>0</v>
      </c>
      <c r="AA254" s="10">
        <f t="shared" si="96"/>
        <v>706396</v>
      </c>
      <c r="AC254" s="1">
        <v>528357</v>
      </c>
      <c r="AD254" s="1">
        <v>57385</v>
      </c>
      <c r="AE254" s="1">
        <v>2925</v>
      </c>
      <c r="AF254" s="1">
        <v>154</v>
      </c>
      <c r="AG254" s="1">
        <v>97</v>
      </c>
      <c r="AH254" s="1">
        <v>0</v>
      </c>
      <c r="AI254" s="1">
        <v>0</v>
      </c>
      <c r="AJ254" s="10">
        <f t="shared" si="97"/>
        <v>588918</v>
      </c>
      <c r="AL254" s="1">
        <v>391479</v>
      </c>
      <c r="AM254" s="1">
        <v>43104</v>
      </c>
      <c r="AN254" s="1">
        <v>4107</v>
      </c>
      <c r="AO254" s="1">
        <v>487</v>
      </c>
      <c r="AP254" s="1">
        <v>53</v>
      </c>
      <c r="AQ254" s="1">
        <v>0</v>
      </c>
      <c r="AR254" s="1">
        <v>0</v>
      </c>
      <c r="AS254" s="10">
        <f t="shared" si="98"/>
        <v>439230</v>
      </c>
      <c r="AU254" s="1">
        <f t="shared" si="100"/>
        <v>2308316</v>
      </c>
      <c r="AV254" s="1">
        <f t="shared" si="100"/>
        <v>268932</v>
      </c>
      <c r="AW254" s="1">
        <f t="shared" si="81"/>
        <v>16419</v>
      </c>
      <c r="AX254" s="1">
        <f t="shared" si="82"/>
        <v>2277</v>
      </c>
      <c r="AY254" s="1">
        <f t="shared" si="83"/>
        <v>342</v>
      </c>
      <c r="AZ254" s="1">
        <f t="shared" si="84"/>
        <v>21</v>
      </c>
      <c r="BA254" s="1">
        <f t="shared" si="85"/>
        <v>25</v>
      </c>
      <c r="BB254" s="10">
        <f t="shared" si="86"/>
        <v>2596332</v>
      </c>
      <c r="BC254" s="1">
        <f t="shared" si="87"/>
        <v>2596307</v>
      </c>
      <c r="BD254" s="1">
        <f t="shared" si="89"/>
        <v>96177</v>
      </c>
      <c r="BE254" s="86">
        <f t="shared" si="90"/>
        <v>31229</v>
      </c>
      <c r="BF254" s="1">
        <f t="shared" si="91"/>
        <v>3581</v>
      </c>
      <c r="BH254" s="44" t="s">
        <v>314</v>
      </c>
      <c r="BI254" s="1">
        <f t="shared" si="93"/>
        <v>95253.5</v>
      </c>
      <c r="BJ254">
        <v>65000</v>
      </c>
    </row>
    <row r="255" spans="1:62" x14ac:dyDescent="0.25">
      <c r="A255" s="8">
        <v>31260</v>
      </c>
      <c r="B255" s="1">
        <v>445262</v>
      </c>
      <c r="C255" s="1">
        <v>50777</v>
      </c>
      <c r="D255" s="1">
        <v>3609</v>
      </c>
      <c r="E255" s="1">
        <v>731</v>
      </c>
      <c r="F255" s="1">
        <v>46</v>
      </c>
      <c r="G255" s="1">
        <v>0</v>
      </c>
      <c r="H255" s="1">
        <v>25</v>
      </c>
      <c r="I255" s="10">
        <f t="shared" si="80"/>
        <v>500450</v>
      </c>
      <c r="K255" s="1">
        <v>322378</v>
      </c>
      <c r="L255" s="1">
        <v>39383</v>
      </c>
      <c r="M255" s="1">
        <v>3072</v>
      </c>
      <c r="N255" s="1">
        <v>463</v>
      </c>
      <c r="O255" s="1">
        <v>85</v>
      </c>
      <c r="P255" s="1">
        <v>0</v>
      </c>
      <c r="Q255" s="1">
        <v>0</v>
      </c>
      <c r="R255" s="10">
        <f t="shared" si="95"/>
        <v>365381</v>
      </c>
      <c r="T255" s="1">
        <v>625599</v>
      </c>
      <c r="U255" s="1">
        <v>78887</v>
      </c>
      <c r="V255" s="1">
        <v>2768</v>
      </c>
      <c r="W255" s="1">
        <v>480</v>
      </c>
      <c r="X255" s="1">
        <v>61</v>
      </c>
      <c r="Y255" s="1">
        <v>21</v>
      </c>
      <c r="Z255" s="1">
        <v>0</v>
      </c>
      <c r="AA255" s="10">
        <f t="shared" si="96"/>
        <v>707816</v>
      </c>
      <c r="AC255" s="1">
        <v>528901</v>
      </c>
      <c r="AD255" s="1">
        <v>57551</v>
      </c>
      <c r="AE255" s="1">
        <v>2933</v>
      </c>
      <c r="AF255" s="1">
        <v>155</v>
      </c>
      <c r="AG255" s="1">
        <v>97</v>
      </c>
      <c r="AH255" s="1">
        <v>0</v>
      </c>
      <c r="AI255" s="1">
        <v>0</v>
      </c>
      <c r="AJ255" s="10">
        <f t="shared" si="97"/>
        <v>589637</v>
      </c>
      <c r="AL255" s="1">
        <v>392417</v>
      </c>
      <c r="AM255" s="1">
        <v>43353</v>
      </c>
      <c r="AN255" s="1">
        <v>4129</v>
      </c>
      <c r="AO255" s="1">
        <v>485</v>
      </c>
      <c r="AP255" s="1">
        <v>53</v>
      </c>
      <c r="AQ255" s="1">
        <v>0</v>
      </c>
      <c r="AR255" s="1">
        <v>0</v>
      </c>
      <c r="AS255" s="10">
        <f t="shared" si="98"/>
        <v>440437</v>
      </c>
      <c r="AU255" s="1">
        <f t="shared" si="100"/>
        <v>2314557</v>
      </c>
      <c r="AV255" s="1">
        <f t="shared" si="100"/>
        <v>269951</v>
      </c>
      <c r="AW255" s="1">
        <f t="shared" si="81"/>
        <v>16511</v>
      </c>
      <c r="AX255" s="1">
        <f t="shared" si="82"/>
        <v>2314</v>
      </c>
      <c r="AY255" s="1">
        <f t="shared" si="83"/>
        <v>342</v>
      </c>
      <c r="AZ255" s="1">
        <f t="shared" si="84"/>
        <v>21</v>
      </c>
      <c r="BA255" s="1">
        <f t="shared" si="85"/>
        <v>25</v>
      </c>
      <c r="BB255" s="10">
        <f t="shared" si="86"/>
        <v>2603721</v>
      </c>
      <c r="BC255" s="1">
        <f t="shared" si="87"/>
        <v>2603696</v>
      </c>
      <c r="BD255" s="1">
        <f t="shared" si="89"/>
        <v>97383</v>
      </c>
      <c r="BE255" s="86">
        <f t="shared" si="90"/>
        <v>31260</v>
      </c>
      <c r="BF255" s="1">
        <f t="shared" si="91"/>
        <v>7389</v>
      </c>
      <c r="BH255" s="44" t="s">
        <v>315</v>
      </c>
      <c r="BI255" s="1">
        <f t="shared" si="93"/>
        <v>95597.25</v>
      </c>
      <c r="BJ255">
        <v>65000</v>
      </c>
    </row>
    <row r="256" spans="1:62" x14ac:dyDescent="0.25">
      <c r="A256" s="8">
        <v>31291</v>
      </c>
      <c r="B256" s="1">
        <v>447583</v>
      </c>
      <c r="C256" s="1">
        <v>50993</v>
      </c>
      <c r="D256" s="1">
        <v>3844</v>
      </c>
      <c r="E256" s="1">
        <v>744</v>
      </c>
      <c r="F256" s="1">
        <v>46</v>
      </c>
      <c r="G256" s="1">
        <v>0</v>
      </c>
      <c r="H256" s="1">
        <v>25</v>
      </c>
      <c r="I256" s="10">
        <f t="shared" si="80"/>
        <v>503235</v>
      </c>
      <c r="K256" s="1">
        <v>323802</v>
      </c>
      <c r="L256" s="1">
        <v>39525</v>
      </c>
      <c r="M256" s="1">
        <v>3070</v>
      </c>
      <c r="N256" s="1">
        <v>464</v>
      </c>
      <c r="O256" s="1">
        <v>85</v>
      </c>
      <c r="P256" s="1">
        <v>0</v>
      </c>
      <c r="Q256" s="1">
        <v>0</v>
      </c>
      <c r="R256" s="10">
        <f t="shared" si="95"/>
        <v>366946</v>
      </c>
      <c r="T256" s="1">
        <v>626318</v>
      </c>
      <c r="U256" s="1">
        <v>79101</v>
      </c>
      <c r="V256" s="1">
        <v>2781</v>
      </c>
      <c r="W256" s="1">
        <v>484</v>
      </c>
      <c r="X256" s="1">
        <v>60</v>
      </c>
      <c r="Y256" s="1">
        <v>21</v>
      </c>
      <c r="Z256" s="1">
        <v>0</v>
      </c>
      <c r="AA256" s="10">
        <f t="shared" si="96"/>
        <v>708765</v>
      </c>
      <c r="AC256" s="1">
        <v>529738</v>
      </c>
      <c r="AD256" s="1">
        <v>57755</v>
      </c>
      <c r="AE256" s="1">
        <v>2921</v>
      </c>
      <c r="AF256" s="1">
        <v>152</v>
      </c>
      <c r="AG256" s="1">
        <v>97</v>
      </c>
      <c r="AH256" s="1">
        <v>0</v>
      </c>
      <c r="AI256" s="1">
        <v>0</v>
      </c>
      <c r="AJ256" s="10">
        <f t="shared" si="97"/>
        <v>590663</v>
      </c>
      <c r="AL256" s="1">
        <v>394552</v>
      </c>
      <c r="AM256" s="1">
        <v>43678</v>
      </c>
      <c r="AN256" s="1">
        <v>4137</v>
      </c>
      <c r="AO256" s="1">
        <v>486</v>
      </c>
      <c r="AP256" s="1">
        <v>53</v>
      </c>
      <c r="AQ256" s="1">
        <v>0</v>
      </c>
      <c r="AR256" s="1">
        <v>0</v>
      </c>
      <c r="AS256" s="10">
        <f t="shared" si="98"/>
        <v>442906</v>
      </c>
      <c r="AU256" s="1">
        <f t="shared" si="100"/>
        <v>2321993</v>
      </c>
      <c r="AV256" s="1">
        <f t="shared" si="100"/>
        <v>271052</v>
      </c>
      <c r="AW256" s="1">
        <f t="shared" si="81"/>
        <v>16753</v>
      </c>
      <c r="AX256" s="1">
        <f t="shared" si="82"/>
        <v>2330</v>
      </c>
      <c r="AY256" s="1">
        <f t="shared" si="83"/>
        <v>341</v>
      </c>
      <c r="AZ256" s="1">
        <f t="shared" si="84"/>
        <v>21</v>
      </c>
      <c r="BA256" s="1">
        <f t="shared" si="85"/>
        <v>25</v>
      </c>
      <c r="BB256" s="10">
        <f t="shared" si="86"/>
        <v>2612515</v>
      </c>
      <c r="BC256" s="1">
        <f t="shared" si="87"/>
        <v>2612490</v>
      </c>
      <c r="BD256" s="1">
        <f t="shared" si="89"/>
        <v>97455</v>
      </c>
      <c r="BE256" s="86">
        <f t="shared" si="90"/>
        <v>31291</v>
      </c>
      <c r="BF256" s="1">
        <f t="shared" si="91"/>
        <v>8794</v>
      </c>
      <c r="BH256" s="44" t="s">
        <v>316</v>
      </c>
      <c r="BI256" s="1">
        <f t="shared" si="93"/>
        <v>95863.5</v>
      </c>
      <c r="BJ256">
        <v>65000</v>
      </c>
    </row>
    <row r="257" spans="1:62" x14ac:dyDescent="0.25">
      <c r="A257" s="8">
        <v>31321</v>
      </c>
      <c r="B257" s="1">
        <v>450823</v>
      </c>
      <c r="C257" s="1">
        <v>51175</v>
      </c>
      <c r="D257" s="1">
        <v>4081</v>
      </c>
      <c r="E257" s="1">
        <v>758</v>
      </c>
      <c r="F257" s="1">
        <v>46</v>
      </c>
      <c r="G257" s="1">
        <v>0</v>
      </c>
      <c r="H257" s="1">
        <v>25</v>
      </c>
      <c r="I257" s="10">
        <f t="shared" si="80"/>
        <v>506908</v>
      </c>
      <c r="K257" s="1">
        <v>325232</v>
      </c>
      <c r="L257" s="1">
        <v>39658</v>
      </c>
      <c r="M257" s="1">
        <v>3100</v>
      </c>
      <c r="N257" s="1">
        <v>461</v>
      </c>
      <c r="O257" s="1">
        <v>84</v>
      </c>
      <c r="P257" s="1">
        <v>0</v>
      </c>
      <c r="Q257" s="1">
        <v>0</v>
      </c>
      <c r="R257" s="10">
        <f t="shared" si="95"/>
        <v>368535</v>
      </c>
      <c r="T257" s="1">
        <v>627641</v>
      </c>
      <c r="U257" s="1">
        <v>79308</v>
      </c>
      <c r="V257" s="1">
        <v>2774</v>
      </c>
      <c r="W257" s="1">
        <v>519</v>
      </c>
      <c r="X257" s="1">
        <v>61</v>
      </c>
      <c r="Y257" s="1">
        <v>21</v>
      </c>
      <c r="Z257" s="1">
        <v>0</v>
      </c>
      <c r="AA257" s="10">
        <f t="shared" si="96"/>
        <v>710324</v>
      </c>
      <c r="AC257" s="1">
        <v>531567</v>
      </c>
      <c r="AD257" s="1">
        <v>57980</v>
      </c>
      <c r="AE257" s="1">
        <v>2900</v>
      </c>
      <c r="AF257" s="1">
        <v>153</v>
      </c>
      <c r="AG257" s="1">
        <v>97</v>
      </c>
      <c r="AH257" s="1">
        <v>0</v>
      </c>
      <c r="AI257" s="1">
        <v>0</v>
      </c>
      <c r="AJ257" s="10">
        <f t="shared" si="97"/>
        <v>592697</v>
      </c>
      <c r="AL257" s="1">
        <v>398703</v>
      </c>
      <c r="AM257" s="1">
        <v>43906</v>
      </c>
      <c r="AN257" s="1">
        <v>4177</v>
      </c>
      <c r="AO257" s="1">
        <v>497</v>
      </c>
      <c r="AP257" s="1">
        <v>53</v>
      </c>
      <c r="AQ257" s="1">
        <v>0</v>
      </c>
      <c r="AR257" s="1">
        <v>0</v>
      </c>
      <c r="AS257" s="10">
        <f t="shared" si="98"/>
        <v>447336</v>
      </c>
      <c r="AU257" s="1">
        <f t="shared" si="100"/>
        <v>2333966</v>
      </c>
      <c r="AV257" s="1">
        <f t="shared" si="100"/>
        <v>272027</v>
      </c>
      <c r="AW257" s="1">
        <f t="shared" si="81"/>
        <v>17032</v>
      </c>
      <c r="AX257" s="1">
        <f t="shared" si="82"/>
        <v>2388</v>
      </c>
      <c r="AY257" s="1">
        <f t="shared" si="83"/>
        <v>341</v>
      </c>
      <c r="AZ257" s="1">
        <f t="shared" si="84"/>
        <v>21</v>
      </c>
      <c r="BA257" s="1">
        <f t="shared" si="85"/>
        <v>25</v>
      </c>
      <c r="BB257" s="10">
        <f t="shared" si="86"/>
        <v>2625800</v>
      </c>
      <c r="BC257" s="1">
        <f t="shared" si="87"/>
        <v>2625775</v>
      </c>
      <c r="BD257" s="1">
        <f t="shared" si="89"/>
        <v>96517</v>
      </c>
      <c r="BE257" s="86">
        <f t="shared" si="90"/>
        <v>31321</v>
      </c>
      <c r="BF257" s="1">
        <f t="shared" si="91"/>
        <v>13285</v>
      </c>
      <c r="BH257" s="44" t="s">
        <v>317</v>
      </c>
      <c r="BI257" s="1">
        <f t="shared" si="93"/>
        <v>95979</v>
      </c>
      <c r="BJ257">
        <v>65000</v>
      </c>
    </row>
    <row r="258" spans="1:62" x14ac:dyDescent="0.25">
      <c r="A258" s="8">
        <v>31352</v>
      </c>
      <c r="B258" s="1">
        <v>456211</v>
      </c>
      <c r="C258" s="1">
        <v>51488</v>
      </c>
      <c r="D258" s="1">
        <v>4130</v>
      </c>
      <c r="E258" s="1">
        <v>762</v>
      </c>
      <c r="F258" s="1">
        <v>46</v>
      </c>
      <c r="G258" s="1">
        <v>0</v>
      </c>
      <c r="H258" s="1">
        <v>25</v>
      </c>
      <c r="I258" s="10">
        <f t="shared" si="80"/>
        <v>512662</v>
      </c>
      <c r="K258" s="1">
        <v>328602</v>
      </c>
      <c r="L258" s="1">
        <v>39867</v>
      </c>
      <c r="M258" s="1">
        <v>3089</v>
      </c>
      <c r="N258" s="1">
        <v>450</v>
      </c>
      <c r="O258" s="1">
        <v>84</v>
      </c>
      <c r="P258" s="1">
        <v>0</v>
      </c>
      <c r="Q258" s="1">
        <v>0</v>
      </c>
      <c r="R258" s="10">
        <f t="shared" si="95"/>
        <v>372092</v>
      </c>
      <c r="T258" s="1">
        <v>630237</v>
      </c>
      <c r="U258" s="1">
        <v>79661</v>
      </c>
      <c r="V258" s="1">
        <v>2784</v>
      </c>
      <c r="W258" s="1">
        <v>526</v>
      </c>
      <c r="X258" s="1">
        <v>61</v>
      </c>
      <c r="Y258" s="1">
        <v>21</v>
      </c>
      <c r="Z258" s="1">
        <v>0</v>
      </c>
      <c r="AA258" s="10">
        <f t="shared" si="96"/>
        <v>713290</v>
      </c>
      <c r="AC258" s="1">
        <v>534990</v>
      </c>
      <c r="AD258" s="1">
        <v>58241</v>
      </c>
      <c r="AE258" s="1">
        <v>2898</v>
      </c>
      <c r="AF258" s="1">
        <v>153</v>
      </c>
      <c r="AG258" s="1">
        <v>97</v>
      </c>
      <c r="AH258" s="1">
        <v>0</v>
      </c>
      <c r="AI258" s="1">
        <v>0</v>
      </c>
      <c r="AJ258" s="10">
        <f t="shared" si="97"/>
        <v>596379</v>
      </c>
      <c r="AL258" s="1">
        <v>408959</v>
      </c>
      <c r="AM258" s="1">
        <v>44310</v>
      </c>
      <c r="AN258" s="1">
        <v>4216</v>
      </c>
      <c r="AO258" s="1">
        <v>497</v>
      </c>
      <c r="AP258" s="1">
        <v>52</v>
      </c>
      <c r="AQ258" s="1">
        <v>0</v>
      </c>
      <c r="AR258" s="1">
        <v>0</v>
      </c>
      <c r="AS258" s="10">
        <f t="shared" si="98"/>
        <v>458034</v>
      </c>
      <c r="AU258" s="1">
        <f t="shared" ref="AU258:AV267" si="101">B258+K258+T258+AC258+AL258</f>
        <v>2358999</v>
      </c>
      <c r="AV258" s="1">
        <f t="shared" si="101"/>
        <v>273567</v>
      </c>
      <c r="AW258" s="1">
        <f t="shared" si="81"/>
        <v>17117</v>
      </c>
      <c r="AX258" s="1">
        <f t="shared" si="82"/>
        <v>2388</v>
      </c>
      <c r="AY258" s="1">
        <f t="shared" si="83"/>
        <v>340</v>
      </c>
      <c r="AZ258" s="1">
        <f t="shared" si="84"/>
        <v>21</v>
      </c>
      <c r="BA258" s="1">
        <f t="shared" si="85"/>
        <v>25</v>
      </c>
      <c r="BB258" s="10">
        <f t="shared" si="86"/>
        <v>2652457</v>
      </c>
      <c r="BC258" s="1">
        <f t="shared" si="87"/>
        <v>2652432</v>
      </c>
      <c r="BD258" s="1">
        <f t="shared" si="89"/>
        <v>98473</v>
      </c>
      <c r="BE258" s="86">
        <f t="shared" si="90"/>
        <v>31352</v>
      </c>
      <c r="BF258" s="1">
        <f t="shared" si="91"/>
        <v>26657</v>
      </c>
      <c r="BH258" s="44" t="s">
        <v>318</v>
      </c>
      <c r="BI258" s="1">
        <f t="shared" si="93"/>
        <v>96313.083333333328</v>
      </c>
      <c r="BJ258">
        <v>65000</v>
      </c>
    </row>
    <row r="259" spans="1:62" x14ac:dyDescent="0.25">
      <c r="A259" s="8">
        <v>31382</v>
      </c>
      <c r="B259" s="1">
        <v>461665</v>
      </c>
      <c r="C259" s="1">
        <v>51904</v>
      </c>
      <c r="D259" s="1">
        <v>4079</v>
      </c>
      <c r="E259" s="1">
        <v>760</v>
      </c>
      <c r="F259" s="1">
        <v>46</v>
      </c>
      <c r="G259" s="1">
        <v>0</v>
      </c>
      <c r="H259" s="1">
        <v>25</v>
      </c>
      <c r="I259" s="10">
        <f t="shared" si="80"/>
        <v>518479</v>
      </c>
      <c r="K259" s="1">
        <v>331715</v>
      </c>
      <c r="L259" s="1">
        <v>39906</v>
      </c>
      <c r="M259" s="1">
        <v>3150</v>
      </c>
      <c r="N259" s="1">
        <v>455</v>
      </c>
      <c r="O259" s="1">
        <v>84</v>
      </c>
      <c r="P259" s="1">
        <v>0</v>
      </c>
      <c r="Q259" s="1">
        <v>0</v>
      </c>
      <c r="R259" s="10">
        <f t="shared" si="95"/>
        <v>375310</v>
      </c>
      <c r="T259" s="1">
        <v>632397</v>
      </c>
      <c r="U259" s="1">
        <v>80018</v>
      </c>
      <c r="V259" s="1">
        <v>2806</v>
      </c>
      <c r="W259" s="1">
        <v>531</v>
      </c>
      <c r="X259" s="1">
        <v>61</v>
      </c>
      <c r="Y259" s="1">
        <v>21</v>
      </c>
      <c r="Z259" s="1">
        <v>0</v>
      </c>
      <c r="AA259" s="10">
        <f t="shared" si="96"/>
        <v>715834</v>
      </c>
      <c r="AC259" s="1">
        <v>538948</v>
      </c>
      <c r="AD259" s="1">
        <v>58646</v>
      </c>
      <c r="AE259" s="1">
        <v>2912</v>
      </c>
      <c r="AF259" s="1">
        <v>157</v>
      </c>
      <c r="AG259" s="1">
        <v>97</v>
      </c>
      <c r="AH259" s="1">
        <v>0</v>
      </c>
      <c r="AI259" s="1">
        <v>0</v>
      </c>
      <c r="AJ259" s="10">
        <f t="shared" si="97"/>
        <v>600760</v>
      </c>
      <c r="AL259" s="1">
        <v>418651</v>
      </c>
      <c r="AM259" s="1">
        <v>44621</v>
      </c>
      <c r="AN259" s="1">
        <v>4223</v>
      </c>
      <c r="AO259" s="1">
        <v>500</v>
      </c>
      <c r="AP259" s="1">
        <v>52</v>
      </c>
      <c r="AQ259" s="1">
        <v>0</v>
      </c>
      <c r="AR259" s="1">
        <v>0</v>
      </c>
      <c r="AS259" s="10">
        <f t="shared" si="98"/>
        <v>468047</v>
      </c>
      <c r="AU259" s="1">
        <f t="shared" si="101"/>
        <v>2383376</v>
      </c>
      <c r="AV259" s="1">
        <f t="shared" si="101"/>
        <v>275095</v>
      </c>
      <c r="AW259" s="1">
        <f t="shared" si="81"/>
        <v>17170</v>
      </c>
      <c r="AX259" s="1">
        <f t="shared" si="82"/>
        <v>2403</v>
      </c>
      <c r="AY259" s="1">
        <f t="shared" si="83"/>
        <v>340</v>
      </c>
      <c r="AZ259" s="1">
        <f t="shared" si="84"/>
        <v>21</v>
      </c>
      <c r="BA259" s="1">
        <f t="shared" si="85"/>
        <v>25</v>
      </c>
      <c r="BB259" s="10">
        <f t="shared" si="86"/>
        <v>2678430</v>
      </c>
      <c r="BC259" s="1">
        <f t="shared" si="87"/>
        <v>2678405</v>
      </c>
      <c r="BD259" s="1">
        <f t="shared" si="89"/>
        <v>99975</v>
      </c>
      <c r="BE259" s="86">
        <f t="shared" si="90"/>
        <v>31382</v>
      </c>
      <c r="BF259" s="1">
        <f t="shared" si="91"/>
        <v>25973</v>
      </c>
      <c r="BH259" s="44" t="s">
        <v>319</v>
      </c>
      <c r="BI259" s="1">
        <f t="shared" si="93"/>
        <v>97033</v>
      </c>
      <c r="BJ259">
        <v>65000</v>
      </c>
    </row>
    <row r="260" spans="1:62" x14ac:dyDescent="0.25">
      <c r="A260" s="8">
        <v>31413</v>
      </c>
      <c r="B260" s="1">
        <v>466505</v>
      </c>
      <c r="C260" s="1">
        <v>52285</v>
      </c>
      <c r="D260" s="1">
        <v>4042</v>
      </c>
      <c r="E260" s="1">
        <v>767</v>
      </c>
      <c r="F260" s="1">
        <v>45</v>
      </c>
      <c r="G260" s="1">
        <v>0</v>
      </c>
      <c r="H260" s="1">
        <v>25</v>
      </c>
      <c r="I260" s="10">
        <f t="shared" si="80"/>
        <v>523669</v>
      </c>
      <c r="K260" s="1">
        <v>334763</v>
      </c>
      <c r="L260" s="1">
        <v>39864</v>
      </c>
      <c r="M260" s="1">
        <v>3312</v>
      </c>
      <c r="N260" s="1">
        <v>457</v>
      </c>
      <c r="O260" s="1">
        <v>84</v>
      </c>
      <c r="P260" s="1">
        <v>0</v>
      </c>
      <c r="Q260" s="1">
        <v>0</v>
      </c>
      <c r="R260" s="10">
        <f t="shared" si="95"/>
        <v>378480</v>
      </c>
      <c r="T260" s="1">
        <v>635041</v>
      </c>
      <c r="U260" s="1">
        <v>80261</v>
      </c>
      <c r="V260" s="1">
        <v>2757</v>
      </c>
      <c r="W260" s="1">
        <v>531</v>
      </c>
      <c r="X260" s="1">
        <v>61</v>
      </c>
      <c r="Y260" s="1">
        <v>21</v>
      </c>
      <c r="Z260" s="1">
        <v>0</v>
      </c>
      <c r="AA260" s="10">
        <f t="shared" si="96"/>
        <v>718672</v>
      </c>
      <c r="AC260" s="1">
        <v>542649</v>
      </c>
      <c r="AD260" s="1">
        <v>58826</v>
      </c>
      <c r="AE260" s="1">
        <v>2906</v>
      </c>
      <c r="AF260" s="1">
        <v>159</v>
      </c>
      <c r="AG260" s="1">
        <v>97</v>
      </c>
      <c r="AH260" s="1">
        <v>0</v>
      </c>
      <c r="AI260" s="1">
        <v>0</v>
      </c>
      <c r="AJ260" s="10">
        <f t="shared" si="97"/>
        <v>604637</v>
      </c>
      <c r="AL260" s="1">
        <v>425879</v>
      </c>
      <c r="AM260" s="1">
        <v>44960</v>
      </c>
      <c r="AN260" s="1">
        <v>4211</v>
      </c>
      <c r="AO260" s="1">
        <v>507</v>
      </c>
      <c r="AP260" s="1">
        <v>52</v>
      </c>
      <c r="AQ260" s="1">
        <v>0</v>
      </c>
      <c r="AR260" s="1">
        <v>0</v>
      </c>
      <c r="AS260" s="10">
        <f t="shared" si="98"/>
        <v>475609</v>
      </c>
      <c r="AU260" s="1">
        <f t="shared" si="101"/>
        <v>2404837</v>
      </c>
      <c r="AV260" s="1">
        <f t="shared" si="101"/>
        <v>276196</v>
      </c>
      <c r="AW260" s="1">
        <f t="shared" si="81"/>
        <v>17228</v>
      </c>
      <c r="AX260" s="1">
        <f t="shared" si="82"/>
        <v>2421</v>
      </c>
      <c r="AY260" s="1">
        <f t="shared" si="83"/>
        <v>339</v>
      </c>
      <c r="AZ260" s="1">
        <f t="shared" si="84"/>
        <v>21</v>
      </c>
      <c r="BA260" s="1">
        <f t="shared" si="85"/>
        <v>25</v>
      </c>
      <c r="BB260" s="10">
        <f t="shared" si="86"/>
        <v>2701067</v>
      </c>
      <c r="BC260" s="1">
        <f t="shared" si="87"/>
        <v>2701042</v>
      </c>
      <c r="BD260" s="1">
        <f t="shared" si="89"/>
        <v>102611</v>
      </c>
      <c r="BE260" s="86">
        <f t="shared" si="90"/>
        <v>31413</v>
      </c>
      <c r="BF260" s="1">
        <f t="shared" si="91"/>
        <v>22637</v>
      </c>
      <c r="BH260" s="44" t="s">
        <v>332</v>
      </c>
      <c r="BI260" s="1">
        <f t="shared" si="93"/>
        <v>97576.083333333328</v>
      </c>
      <c r="BJ260">
        <v>65000</v>
      </c>
    </row>
    <row r="261" spans="1:62" x14ac:dyDescent="0.25">
      <c r="A261" s="8">
        <v>31444</v>
      </c>
      <c r="B261" s="1">
        <v>470187</v>
      </c>
      <c r="C261" s="1">
        <v>52676</v>
      </c>
      <c r="D261" s="1">
        <v>4016</v>
      </c>
      <c r="E261" s="1">
        <v>770</v>
      </c>
      <c r="F261" s="1">
        <v>45</v>
      </c>
      <c r="G261" s="1">
        <v>0</v>
      </c>
      <c r="H261" s="1">
        <v>25</v>
      </c>
      <c r="I261" s="10">
        <f t="shared" si="80"/>
        <v>527719</v>
      </c>
      <c r="K261" s="1">
        <v>336938</v>
      </c>
      <c r="L261" s="1">
        <v>40024</v>
      </c>
      <c r="M261" s="1">
        <v>3363</v>
      </c>
      <c r="N261" s="1">
        <v>458</v>
      </c>
      <c r="O261" s="1">
        <v>84</v>
      </c>
      <c r="P261" s="1">
        <v>0</v>
      </c>
      <c r="Q261" s="1">
        <v>0</v>
      </c>
      <c r="R261" s="10">
        <f t="shared" si="95"/>
        <v>380867</v>
      </c>
      <c r="T261" s="1">
        <v>637002</v>
      </c>
      <c r="U261" s="1">
        <v>80449</v>
      </c>
      <c r="V261" s="1">
        <v>2747</v>
      </c>
      <c r="W261" s="1">
        <v>533</v>
      </c>
      <c r="X261" s="1">
        <v>61</v>
      </c>
      <c r="Y261" s="1">
        <v>21</v>
      </c>
      <c r="Z261" s="1">
        <v>0</v>
      </c>
      <c r="AA261" s="10">
        <f t="shared" si="96"/>
        <v>720813</v>
      </c>
      <c r="AC261" s="1">
        <v>544920</v>
      </c>
      <c r="AD261" s="1">
        <v>59137</v>
      </c>
      <c r="AE261" s="1">
        <v>2897</v>
      </c>
      <c r="AF261" s="1">
        <v>159</v>
      </c>
      <c r="AG261" s="1">
        <v>97</v>
      </c>
      <c r="AH261" s="1">
        <v>0</v>
      </c>
      <c r="AI261" s="1">
        <v>0</v>
      </c>
      <c r="AJ261" s="10">
        <f t="shared" si="97"/>
        <v>607210</v>
      </c>
      <c r="AL261" s="1">
        <v>430583</v>
      </c>
      <c r="AM261" s="1">
        <v>45152</v>
      </c>
      <c r="AN261" s="1">
        <v>4243</v>
      </c>
      <c r="AO261" s="1">
        <v>511</v>
      </c>
      <c r="AP261" s="1">
        <v>52</v>
      </c>
      <c r="AQ261" s="1">
        <v>0</v>
      </c>
      <c r="AR261" s="1">
        <v>0</v>
      </c>
      <c r="AS261" s="10">
        <f t="shared" si="98"/>
        <v>480541</v>
      </c>
      <c r="AU261" s="1">
        <f t="shared" si="101"/>
        <v>2419630</v>
      </c>
      <c r="AV261" s="1">
        <f t="shared" si="101"/>
        <v>277438</v>
      </c>
      <c r="AW261" s="1">
        <f t="shared" si="81"/>
        <v>17266</v>
      </c>
      <c r="AX261" s="1">
        <f t="shared" si="82"/>
        <v>2431</v>
      </c>
      <c r="AY261" s="1">
        <f t="shared" si="83"/>
        <v>339</v>
      </c>
      <c r="AZ261" s="1">
        <f t="shared" si="84"/>
        <v>21</v>
      </c>
      <c r="BA261" s="1">
        <f t="shared" si="85"/>
        <v>25</v>
      </c>
      <c r="BB261" s="10">
        <f t="shared" si="86"/>
        <v>2717150</v>
      </c>
      <c r="BC261" s="1">
        <f t="shared" si="87"/>
        <v>2717125</v>
      </c>
      <c r="BD261" s="1">
        <f t="shared" si="89"/>
        <v>103801</v>
      </c>
      <c r="BE261" s="86">
        <f t="shared" si="90"/>
        <v>31444</v>
      </c>
      <c r="BF261" s="1">
        <f t="shared" si="91"/>
        <v>16083</v>
      </c>
      <c r="BH261" s="44" t="s">
        <v>321</v>
      </c>
      <c r="BI261" s="1">
        <f t="shared" si="93"/>
        <v>98141</v>
      </c>
      <c r="BJ261">
        <v>65000</v>
      </c>
    </row>
    <row r="262" spans="1:62" x14ac:dyDescent="0.25">
      <c r="A262" s="8">
        <v>31472</v>
      </c>
      <c r="B262" s="1">
        <v>472075</v>
      </c>
      <c r="C262" s="1">
        <v>53088</v>
      </c>
      <c r="D262" s="1">
        <v>4034</v>
      </c>
      <c r="E262" s="1">
        <v>779</v>
      </c>
      <c r="F262" s="1">
        <v>45</v>
      </c>
      <c r="G262" s="1">
        <v>0</v>
      </c>
      <c r="H262" s="1">
        <v>26</v>
      </c>
      <c r="I262" s="10">
        <f t="shared" si="80"/>
        <v>530047</v>
      </c>
      <c r="K262" s="1">
        <v>337655</v>
      </c>
      <c r="L262" s="1">
        <v>40194</v>
      </c>
      <c r="M262" s="1">
        <v>3405</v>
      </c>
      <c r="N262" s="1">
        <v>460</v>
      </c>
      <c r="O262" s="1">
        <v>84</v>
      </c>
      <c r="P262" s="1">
        <v>0</v>
      </c>
      <c r="Q262" s="1">
        <v>0</v>
      </c>
      <c r="R262" s="10">
        <f t="shared" si="95"/>
        <v>381798</v>
      </c>
      <c r="T262" s="1">
        <v>638316</v>
      </c>
      <c r="U262" s="1">
        <v>80767</v>
      </c>
      <c r="V262" s="1">
        <v>2713</v>
      </c>
      <c r="W262" s="1">
        <v>536</v>
      </c>
      <c r="X262" s="1">
        <v>61</v>
      </c>
      <c r="Y262" s="1">
        <v>21</v>
      </c>
      <c r="Z262" s="1">
        <v>0</v>
      </c>
      <c r="AA262" s="10">
        <f t="shared" si="96"/>
        <v>722414</v>
      </c>
      <c r="AC262" s="1">
        <v>546298</v>
      </c>
      <c r="AD262" s="1">
        <v>59486</v>
      </c>
      <c r="AE262" s="1">
        <v>2906</v>
      </c>
      <c r="AF262" s="1">
        <v>159</v>
      </c>
      <c r="AG262" s="1">
        <v>97</v>
      </c>
      <c r="AH262" s="1">
        <v>0</v>
      </c>
      <c r="AI262" s="1">
        <v>0</v>
      </c>
      <c r="AJ262" s="10">
        <f t="shared" si="97"/>
        <v>608946</v>
      </c>
      <c r="AL262" s="1">
        <v>432029</v>
      </c>
      <c r="AM262" s="1">
        <v>45421</v>
      </c>
      <c r="AN262" s="1">
        <v>4230</v>
      </c>
      <c r="AO262" s="1">
        <v>511</v>
      </c>
      <c r="AP262" s="1">
        <v>52</v>
      </c>
      <c r="AQ262" s="1">
        <v>0</v>
      </c>
      <c r="AR262" s="1">
        <v>0</v>
      </c>
      <c r="AS262" s="10">
        <f t="shared" si="98"/>
        <v>482243</v>
      </c>
      <c r="AU262" s="1">
        <f t="shared" si="101"/>
        <v>2426373</v>
      </c>
      <c r="AV262" s="1">
        <f t="shared" si="101"/>
        <v>278956</v>
      </c>
      <c r="AW262" s="1">
        <f t="shared" si="81"/>
        <v>17288</v>
      </c>
      <c r="AX262" s="1">
        <f t="shared" si="82"/>
        <v>2445</v>
      </c>
      <c r="AY262" s="1">
        <f t="shared" si="83"/>
        <v>339</v>
      </c>
      <c r="AZ262" s="1">
        <f t="shared" si="84"/>
        <v>21</v>
      </c>
      <c r="BA262" s="1">
        <f t="shared" si="85"/>
        <v>26</v>
      </c>
      <c r="BB262" s="10">
        <f t="shared" si="86"/>
        <v>2725448</v>
      </c>
      <c r="BC262" s="1">
        <f t="shared" si="87"/>
        <v>2725422</v>
      </c>
      <c r="BD262" s="1">
        <f t="shared" si="89"/>
        <v>103538</v>
      </c>
      <c r="BE262" s="86">
        <f t="shared" si="90"/>
        <v>31472</v>
      </c>
      <c r="BF262" s="1">
        <f t="shared" si="91"/>
        <v>8298</v>
      </c>
      <c r="BH262" s="44" t="s">
        <v>322</v>
      </c>
      <c r="BI262" s="1">
        <f t="shared" si="93"/>
        <v>98697</v>
      </c>
      <c r="BJ262">
        <v>65000</v>
      </c>
    </row>
    <row r="263" spans="1:62" x14ac:dyDescent="0.25">
      <c r="A263" s="8">
        <v>31503</v>
      </c>
      <c r="B263" s="1">
        <v>471112</v>
      </c>
      <c r="C263" s="1">
        <v>53369</v>
      </c>
      <c r="D263" s="1">
        <v>4054</v>
      </c>
      <c r="E263" s="1">
        <v>784</v>
      </c>
      <c r="F263" s="1">
        <v>45</v>
      </c>
      <c r="G263" s="1">
        <v>0</v>
      </c>
      <c r="H263" s="1">
        <v>26</v>
      </c>
      <c r="I263" s="10">
        <f t="shared" si="80"/>
        <v>529390</v>
      </c>
      <c r="K263" s="1">
        <v>337447</v>
      </c>
      <c r="L263" s="1">
        <v>40390</v>
      </c>
      <c r="M263" s="1">
        <v>3413</v>
      </c>
      <c r="N263" s="1">
        <v>459</v>
      </c>
      <c r="O263" s="1">
        <v>84</v>
      </c>
      <c r="P263" s="1">
        <v>0</v>
      </c>
      <c r="Q263" s="1">
        <v>0</v>
      </c>
      <c r="R263" s="10">
        <f t="shared" si="95"/>
        <v>381793</v>
      </c>
      <c r="T263" s="1">
        <v>638186</v>
      </c>
      <c r="U263" s="1">
        <v>81085</v>
      </c>
      <c r="V263" s="1">
        <v>2746</v>
      </c>
      <c r="W263" s="1">
        <v>539</v>
      </c>
      <c r="X263" s="1">
        <v>61</v>
      </c>
      <c r="Y263" s="1">
        <v>21</v>
      </c>
      <c r="Z263" s="1">
        <v>0</v>
      </c>
      <c r="AA263" s="10">
        <f t="shared" si="96"/>
        <v>722638</v>
      </c>
      <c r="AC263" s="1">
        <v>545325</v>
      </c>
      <c r="AD263" s="1">
        <v>59871</v>
      </c>
      <c r="AE263" s="1">
        <v>2908</v>
      </c>
      <c r="AF263" s="1">
        <v>162</v>
      </c>
      <c r="AG263" s="1">
        <v>97</v>
      </c>
      <c r="AH263" s="1">
        <v>0</v>
      </c>
      <c r="AI263" s="1">
        <v>0</v>
      </c>
      <c r="AJ263" s="10">
        <f t="shared" si="97"/>
        <v>608363</v>
      </c>
      <c r="AL263" s="1">
        <v>425561</v>
      </c>
      <c r="AM263" s="1">
        <v>45636</v>
      </c>
      <c r="AN263" s="1">
        <v>4201</v>
      </c>
      <c r="AO263" s="1">
        <v>518</v>
      </c>
      <c r="AP263" s="1">
        <v>52</v>
      </c>
      <c r="AQ263" s="1">
        <v>0</v>
      </c>
      <c r="AR263" s="1">
        <v>0</v>
      </c>
      <c r="AS263" s="10">
        <f t="shared" si="98"/>
        <v>475968</v>
      </c>
      <c r="AU263" s="1">
        <f t="shared" si="101"/>
        <v>2417631</v>
      </c>
      <c r="AV263" s="1">
        <f t="shared" si="101"/>
        <v>280351</v>
      </c>
      <c r="AW263" s="1">
        <f t="shared" si="81"/>
        <v>17322</v>
      </c>
      <c r="AX263" s="1">
        <f t="shared" si="82"/>
        <v>2462</v>
      </c>
      <c r="AY263" s="1">
        <f t="shared" si="83"/>
        <v>339</v>
      </c>
      <c r="AZ263" s="1">
        <f t="shared" si="84"/>
        <v>21</v>
      </c>
      <c r="BA263" s="1">
        <f t="shared" si="85"/>
        <v>26</v>
      </c>
      <c r="BB263" s="10">
        <f t="shared" si="86"/>
        <v>2718152</v>
      </c>
      <c r="BC263" s="1">
        <f t="shared" si="87"/>
        <v>2718126</v>
      </c>
      <c r="BD263" s="1">
        <f t="shared" si="89"/>
        <v>101467</v>
      </c>
      <c r="BE263" s="86">
        <f t="shared" si="90"/>
        <v>31503</v>
      </c>
      <c r="BF263" s="1">
        <f t="shared" si="91"/>
        <v>-7296</v>
      </c>
      <c r="BH263" s="44" t="s">
        <v>323</v>
      </c>
      <c r="BI263" s="1">
        <f t="shared" si="93"/>
        <v>99137.416666666672</v>
      </c>
      <c r="BJ263">
        <v>65000</v>
      </c>
    </row>
    <row r="264" spans="1:62" x14ac:dyDescent="0.25">
      <c r="A264" s="8">
        <v>31533</v>
      </c>
      <c r="B264" s="1">
        <v>468634</v>
      </c>
      <c r="C264" s="1">
        <v>53647</v>
      </c>
      <c r="D264" s="1">
        <v>4022</v>
      </c>
      <c r="E264" s="1">
        <v>795</v>
      </c>
      <c r="F264" s="1">
        <v>45</v>
      </c>
      <c r="G264" s="1">
        <v>0</v>
      </c>
      <c r="H264" s="1">
        <v>26</v>
      </c>
      <c r="I264" s="10">
        <f t="shared" ref="I264:I327" si="102">SUM(B264:H264)</f>
        <v>527169</v>
      </c>
      <c r="K264" s="1">
        <v>336483</v>
      </c>
      <c r="L264" s="1">
        <v>40668</v>
      </c>
      <c r="M264" s="1">
        <v>3382</v>
      </c>
      <c r="N264" s="1">
        <v>466</v>
      </c>
      <c r="O264" s="1">
        <v>84</v>
      </c>
      <c r="P264" s="1">
        <v>0</v>
      </c>
      <c r="Q264" s="1">
        <v>0</v>
      </c>
      <c r="R264" s="10">
        <f t="shared" si="95"/>
        <v>381083</v>
      </c>
      <c r="T264" s="1">
        <v>637309</v>
      </c>
      <c r="U264" s="1">
        <v>81403</v>
      </c>
      <c r="V264" s="1">
        <v>2746</v>
      </c>
      <c r="W264" s="1">
        <v>543</v>
      </c>
      <c r="X264" s="1">
        <v>61</v>
      </c>
      <c r="Y264" s="1">
        <v>22</v>
      </c>
      <c r="Z264" s="1">
        <v>0</v>
      </c>
      <c r="AA264" s="10">
        <f t="shared" si="96"/>
        <v>722084</v>
      </c>
      <c r="AC264" s="1">
        <v>542746</v>
      </c>
      <c r="AD264" s="1">
        <v>60185</v>
      </c>
      <c r="AE264" s="1">
        <v>2959</v>
      </c>
      <c r="AF264" s="1">
        <v>162</v>
      </c>
      <c r="AG264" s="1">
        <v>97</v>
      </c>
      <c r="AH264" s="1">
        <v>0</v>
      </c>
      <c r="AI264" s="1">
        <v>0</v>
      </c>
      <c r="AJ264" s="10">
        <f t="shared" si="97"/>
        <v>606149</v>
      </c>
      <c r="AL264" s="1">
        <v>413484</v>
      </c>
      <c r="AM264" s="1">
        <v>45785</v>
      </c>
      <c r="AN264" s="1">
        <v>4237</v>
      </c>
      <c r="AO264" s="1">
        <v>522</v>
      </c>
      <c r="AP264" s="1">
        <v>52</v>
      </c>
      <c r="AQ264" s="1">
        <v>0</v>
      </c>
      <c r="AR264" s="1">
        <v>0</v>
      </c>
      <c r="AS264" s="10">
        <f t="shared" si="98"/>
        <v>464080</v>
      </c>
      <c r="AU264" s="1">
        <f t="shared" si="101"/>
        <v>2398656</v>
      </c>
      <c r="AV264" s="1">
        <f t="shared" si="101"/>
        <v>281688</v>
      </c>
      <c r="AW264" s="1">
        <f t="shared" ref="AW264:AW327" si="103">D264+M264+V264+AE264+AN264</f>
        <v>17346</v>
      </c>
      <c r="AX264" s="1">
        <f t="shared" ref="AX264:AX327" si="104">E264+N264+W264+AF264+AO264</f>
        <v>2488</v>
      </c>
      <c r="AY264" s="1">
        <f t="shared" ref="AY264:AY327" si="105">F264+O264+X264+AG264+AP264</f>
        <v>339</v>
      </c>
      <c r="AZ264" s="1">
        <f t="shared" ref="AZ264:AZ327" si="106">G264+P264+Y264+AH264+AQ264</f>
        <v>22</v>
      </c>
      <c r="BA264" s="1">
        <f t="shared" ref="BA264:BA327" si="107">H264+Q264+Z264+AI264+AR264</f>
        <v>26</v>
      </c>
      <c r="BB264" s="10">
        <f t="shared" ref="BB264:BB327" si="108">SUM(AU264:BA264)</f>
        <v>2700565</v>
      </c>
      <c r="BC264" s="1">
        <f t="shared" ref="BC264:BC327" si="109">SUM(AU264:AZ264)</f>
        <v>2700539</v>
      </c>
      <c r="BD264" s="1">
        <f t="shared" si="89"/>
        <v>102298</v>
      </c>
      <c r="BE264" s="86">
        <f t="shared" si="90"/>
        <v>31533</v>
      </c>
      <c r="BF264" s="1">
        <f t="shared" si="91"/>
        <v>-17587</v>
      </c>
      <c r="BH264" s="44" t="s">
        <v>324</v>
      </c>
      <c r="BI264" s="1">
        <f t="shared" si="93"/>
        <v>99708.083333333328</v>
      </c>
      <c r="BJ264">
        <v>65000</v>
      </c>
    </row>
    <row r="265" spans="1:62" x14ac:dyDescent="0.25">
      <c r="A265" s="8">
        <v>31564</v>
      </c>
      <c r="B265" s="1">
        <v>468035</v>
      </c>
      <c r="C265" s="1">
        <v>53909</v>
      </c>
      <c r="D265" s="1">
        <v>4075</v>
      </c>
      <c r="E265" s="1">
        <v>810</v>
      </c>
      <c r="F265" s="1">
        <v>45</v>
      </c>
      <c r="G265" s="1">
        <v>0</v>
      </c>
      <c r="H265" s="1">
        <v>14</v>
      </c>
      <c r="I265" s="10">
        <f t="shared" si="102"/>
        <v>526888</v>
      </c>
      <c r="K265" s="1">
        <v>336856</v>
      </c>
      <c r="L265" s="1">
        <v>40827</v>
      </c>
      <c r="M265" s="1">
        <v>3317</v>
      </c>
      <c r="N265" s="1">
        <v>464</v>
      </c>
      <c r="O265" s="1">
        <v>84</v>
      </c>
      <c r="P265" s="1">
        <v>0</v>
      </c>
      <c r="Q265" s="1">
        <v>0</v>
      </c>
      <c r="R265" s="10">
        <f t="shared" si="95"/>
        <v>381548</v>
      </c>
      <c r="T265" s="1">
        <v>637569</v>
      </c>
      <c r="U265" s="1">
        <v>81744</v>
      </c>
      <c r="V265" s="1">
        <v>2772</v>
      </c>
      <c r="W265" s="1">
        <v>543</v>
      </c>
      <c r="X265" s="1">
        <v>61</v>
      </c>
      <c r="Y265" s="1">
        <v>22</v>
      </c>
      <c r="Z265" s="1">
        <v>0</v>
      </c>
      <c r="AA265" s="10">
        <f t="shared" si="96"/>
        <v>722711</v>
      </c>
      <c r="AC265" s="1">
        <v>542283</v>
      </c>
      <c r="AD265" s="1">
        <v>60497</v>
      </c>
      <c r="AE265" s="1">
        <v>2906</v>
      </c>
      <c r="AF265" s="1">
        <v>162</v>
      </c>
      <c r="AG265" s="1">
        <v>97</v>
      </c>
      <c r="AH265" s="1">
        <v>0</v>
      </c>
      <c r="AI265" s="1">
        <v>0</v>
      </c>
      <c r="AJ265" s="10">
        <f t="shared" si="97"/>
        <v>605945</v>
      </c>
      <c r="AL265" s="1">
        <v>409674</v>
      </c>
      <c r="AM265" s="1">
        <v>45952</v>
      </c>
      <c r="AN265" s="1">
        <v>4230</v>
      </c>
      <c r="AO265" s="1">
        <v>524</v>
      </c>
      <c r="AP265" s="1">
        <v>52</v>
      </c>
      <c r="AQ265" s="1">
        <v>0</v>
      </c>
      <c r="AR265" s="1">
        <v>0</v>
      </c>
      <c r="AS265" s="10">
        <f t="shared" si="98"/>
        <v>460432</v>
      </c>
      <c r="AU265" s="1">
        <f t="shared" si="101"/>
        <v>2394417</v>
      </c>
      <c r="AV265" s="1">
        <f t="shared" si="101"/>
        <v>282929</v>
      </c>
      <c r="AW265" s="1">
        <f t="shared" si="103"/>
        <v>17300</v>
      </c>
      <c r="AX265" s="1">
        <f t="shared" si="104"/>
        <v>2503</v>
      </c>
      <c r="AY265" s="1">
        <f t="shared" si="105"/>
        <v>339</v>
      </c>
      <c r="AZ265" s="1">
        <f t="shared" si="106"/>
        <v>22</v>
      </c>
      <c r="BA265" s="1">
        <f t="shared" si="107"/>
        <v>14</v>
      </c>
      <c r="BB265" s="10">
        <f t="shared" si="108"/>
        <v>2697524</v>
      </c>
      <c r="BC265" s="1">
        <f t="shared" si="109"/>
        <v>2697510</v>
      </c>
      <c r="BD265" s="1">
        <f t="shared" si="89"/>
        <v>104773</v>
      </c>
      <c r="BE265" s="86">
        <f t="shared" si="90"/>
        <v>31564</v>
      </c>
      <c r="BF265" s="1">
        <f t="shared" si="91"/>
        <v>-3041</v>
      </c>
      <c r="BH265" s="44" t="s">
        <v>325</v>
      </c>
      <c r="BI265" s="1">
        <f t="shared" si="93"/>
        <v>100372.33333333333</v>
      </c>
      <c r="BJ265">
        <v>65000</v>
      </c>
    </row>
    <row r="266" spans="1:62" x14ac:dyDescent="0.25">
      <c r="A266" s="8">
        <v>31594</v>
      </c>
      <c r="B266" s="1">
        <v>468802</v>
      </c>
      <c r="C266" s="1">
        <v>54157</v>
      </c>
      <c r="D266" s="1">
        <v>4057</v>
      </c>
      <c r="E266" s="1">
        <v>815</v>
      </c>
      <c r="F266" s="1">
        <v>45</v>
      </c>
      <c r="G266" s="1">
        <v>0</v>
      </c>
      <c r="H266" s="1">
        <v>14</v>
      </c>
      <c r="I266" s="10">
        <f t="shared" si="102"/>
        <v>527890</v>
      </c>
      <c r="K266" s="1">
        <v>337575</v>
      </c>
      <c r="L266" s="1">
        <v>40998</v>
      </c>
      <c r="M266" s="1">
        <v>3301</v>
      </c>
      <c r="N266" s="1">
        <v>465</v>
      </c>
      <c r="O266" s="1">
        <v>84</v>
      </c>
      <c r="P266" s="1">
        <v>0</v>
      </c>
      <c r="Q266" s="1">
        <v>0</v>
      </c>
      <c r="R266" s="10">
        <f t="shared" si="95"/>
        <v>382423</v>
      </c>
      <c r="T266" s="1">
        <v>638177</v>
      </c>
      <c r="U266" s="1">
        <v>82042</v>
      </c>
      <c r="V266" s="1">
        <v>2778</v>
      </c>
      <c r="W266" s="1">
        <v>540</v>
      </c>
      <c r="X266" s="1">
        <v>61</v>
      </c>
      <c r="Y266" s="1">
        <v>22</v>
      </c>
      <c r="Z266" s="1">
        <v>0</v>
      </c>
      <c r="AA266" s="10">
        <f t="shared" si="96"/>
        <v>723620</v>
      </c>
      <c r="AC266" s="1">
        <v>542743</v>
      </c>
      <c r="AD266" s="1">
        <v>60810</v>
      </c>
      <c r="AE266" s="1">
        <v>2869</v>
      </c>
      <c r="AF266" s="1">
        <v>166</v>
      </c>
      <c r="AG266" s="1">
        <v>96</v>
      </c>
      <c r="AH266" s="1">
        <v>0</v>
      </c>
      <c r="AI266" s="1">
        <v>0</v>
      </c>
      <c r="AJ266" s="10">
        <f t="shared" si="97"/>
        <v>606684</v>
      </c>
      <c r="AL266" s="1">
        <v>409970</v>
      </c>
      <c r="AM266" s="1">
        <v>46128</v>
      </c>
      <c r="AN266" s="1">
        <v>4262</v>
      </c>
      <c r="AO266" s="1">
        <v>527</v>
      </c>
      <c r="AP266" s="1">
        <v>52</v>
      </c>
      <c r="AQ266" s="1">
        <v>0</v>
      </c>
      <c r="AR266" s="1">
        <v>0</v>
      </c>
      <c r="AS266" s="10">
        <f t="shared" si="98"/>
        <v>460939</v>
      </c>
      <c r="AU266" s="1">
        <f t="shared" si="101"/>
        <v>2397267</v>
      </c>
      <c r="AV266" s="1">
        <f t="shared" si="101"/>
        <v>284135</v>
      </c>
      <c r="AW266" s="1">
        <f t="shared" si="103"/>
        <v>17267</v>
      </c>
      <c r="AX266" s="1">
        <f t="shared" si="104"/>
        <v>2513</v>
      </c>
      <c r="AY266" s="1">
        <f t="shared" si="105"/>
        <v>338</v>
      </c>
      <c r="AZ266" s="1">
        <f t="shared" si="106"/>
        <v>22</v>
      </c>
      <c r="BA266" s="1">
        <f t="shared" si="107"/>
        <v>14</v>
      </c>
      <c r="BB266" s="10">
        <f t="shared" si="108"/>
        <v>2701556</v>
      </c>
      <c r="BC266" s="1">
        <f t="shared" si="109"/>
        <v>2701542</v>
      </c>
      <c r="BD266" s="1">
        <f t="shared" si="89"/>
        <v>105224</v>
      </c>
      <c r="BE266" s="86">
        <f t="shared" si="90"/>
        <v>31594</v>
      </c>
      <c r="BF266" s="1">
        <f t="shared" si="91"/>
        <v>4032</v>
      </c>
      <c r="BH266" s="44" t="s">
        <v>326</v>
      </c>
      <c r="BI266" s="1">
        <f t="shared" si="93"/>
        <v>101126.25</v>
      </c>
      <c r="BJ266">
        <v>65000</v>
      </c>
    </row>
    <row r="267" spans="1:62" x14ac:dyDescent="0.25">
      <c r="A267" s="8">
        <v>31625</v>
      </c>
      <c r="B267" s="1">
        <v>470504</v>
      </c>
      <c r="C267" s="1">
        <v>54490</v>
      </c>
      <c r="D267" s="1">
        <v>4028</v>
      </c>
      <c r="E267" s="1">
        <v>820</v>
      </c>
      <c r="F267" s="1">
        <v>44</v>
      </c>
      <c r="G267" s="1">
        <v>0</v>
      </c>
      <c r="H267" s="1">
        <v>14</v>
      </c>
      <c r="I267" s="10">
        <f t="shared" si="102"/>
        <v>529900</v>
      </c>
      <c r="K267" s="1">
        <v>338731</v>
      </c>
      <c r="L267" s="1">
        <v>41129</v>
      </c>
      <c r="M267" s="1">
        <v>3317</v>
      </c>
      <c r="N267" s="1">
        <v>462</v>
      </c>
      <c r="O267" s="1">
        <v>84</v>
      </c>
      <c r="P267" s="1">
        <v>0</v>
      </c>
      <c r="Q267" s="1">
        <v>0</v>
      </c>
      <c r="R267" s="10">
        <f t="shared" si="95"/>
        <v>383723</v>
      </c>
      <c r="T267" s="1">
        <v>639837</v>
      </c>
      <c r="U267" s="1">
        <v>82380</v>
      </c>
      <c r="V267" s="1">
        <v>2767</v>
      </c>
      <c r="W267" s="1">
        <v>540</v>
      </c>
      <c r="X267" s="1">
        <v>61</v>
      </c>
      <c r="Y267" s="1">
        <v>22</v>
      </c>
      <c r="Z267" s="1">
        <v>0</v>
      </c>
      <c r="AA267" s="10">
        <f t="shared" si="96"/>
        <v>725607</v>
      </c>
      <c r="AC267" s="1">
        <v>543906</v>
      </c>
      <c r="AD267" s="1">
        <v>61069</v>
      </c>
      <c r="AE267" s="1">
        <v>2852</v>
      </c>
      <c r="AF267" s="1">
        <v>167</v>
      </c>
      <c r="AG267" s="1">
        <v>96</v>
      </c>
      <c r="AH267" s="1">
        <v>0</v>
      </c>
      <c r="AI267" s="1">
        <v>0</v>
      </c>
      <c r="AJ267" s="10">
        <f t="shared" si="97"/>
        <v>608090</v>
      </c>
      <c r="AL267" s="1">
        <v>411292</v>
      </c>
      <c r="AM267" s="1">
        <v>46292</v>
      </c>
      <c r="AN267" s="1">
        <v>4340</v>
      </c>
      <c r="AO267" s="1">
        <v>530</v>
      </c>
      <c r="AP267" s="1">
        <v>52</v>
      </c>
      <c r="AQ267" s="1">
        <v>0</v>
      </c>
      <c r="AR267" s="1">
        <v>0</v>
      </c>
      <c r="AS267" s="10">
        <f t="shared" si="98"/>
        <v>462506</v>
      </c>
      <c r="AU267" s="1">
        <f t="shared" si="101"/>
        <v>2404270</v>
      </c>
      <c r="AV267" s="1">
        <f t="shared" si="101"/>
        <v>285360</v>
      </c>
      <c r="AW267" s="1">
        <f t="shared" si="103"/>
        <v>17304</v>
      </c>
      <c r="AX267" s="1">
        <f t="shared" si="104"/>
        <v>2519</v>
      </c>
      <c r="AY267" s="1">
        <f t="shared" si="105"/>
        <v>337</v>
      </c>
      <c r="AZ267" s="1">
        <f t="shared" si="106"/>
        <v>22</v>
      </c>
      <c r="BA267" s="1">
        <f t="shared" si="107"/>
        <v>14</v>
      </c>
      <c r="BB267" s="10">
        <f t="shared" si="108"/>
        <v>2709826</v>
      </c>
      <c r="BC267" s="1">
        <f t="shared" si="109"/>
        <v>2709812</v>
      </c>
      <c r="BD267" s="1">
        <f t="shared" si="89"/>
        <v>106105</v>
      </c>
      <c r="BE267" s="86">
        <f t="shared" si="90"/>
        <v>31625</v>
      </c>
      <c r="BF267" s="1">
        <f t="shared" si="91"/>
        <v>8270</v>
      </c>
      <c r="BH267" s="44" t="s">
        <v>327</v>
      </c>
      <c r="BI267" s="1">
        <f t="shared" si="93"/>
        <v>101853.08333333333</v>
      </c>
      <c r="BJ267">
        <v>65000</v>
      </c>
    </row>
    <row r="268" spans="1:62" x14ac:dyDescent="0.25">
      <c r="A268" s="8">
        <v>31656</v>
      </c>
      <c r="B268" s="1">
        <v>473267</v>
      </c>
      <c r="C268" s="1">
        <v>54561</v>
      </c>
      <c r="D268" s="1">
        <v>4118</v>
      </c>
      <c r="E268" s="1">
        <v>828</v>
      </c>
      <c r="F268" s="1">
        <v>44</v>
      </c>
      <c r="G268" s="1">
        <v>0</v>
      </c>
      <c r="H268" s="1">
        <v>14</v>
      </c>
      <c r="I268" s="10">
        <f t="shared" si="102"/>
        <v>532832</v>
      </c>
      <c r="K268" s="1">
        <v>340552</v>
      </c>
      <c r="L268" s="1">
        <v>41346</v>
      </c>
      <c r="M268" s="1">
        <v>3336</v>
      </c>
      <c r="N268" s="1">
        <v>458</v>
      </c>
      <c r="O268" s="1">
        <v>84</v>
      </c>
      <c r="P268" s="1">
        <v>0</v>
      </c>
      <c r="Q268" s="1">
        <v>0</v>
      </c>
      <c r="R268" s="10">
        <f t="shared" si="95"/>
        <v>385776</v>
      </c>
      <c r="T268" s="1">
        <v>642283</v>
      </c>
      <c r="U268" s="1">
        <v>82744</v>
      </c>
      <c r="V268" s="1">
        <v>2690</v>
      </c>
      <c r="W268" s="1">
        <v>540</v>
      </c>
      <c r="X268" s="1">
        <v>61</v>
      </c>
      <c r="Y268" s="1">
        <v>22</v>
      </c>
      <c r="Z268" s="1">
        <v>0</v>
      </c>
      <c r="AA268" s="10">
        <f t="shared" si="96"/>
        <v>728340</v>
      </c>
      <c r="AC268" s="1">
        <v>545079</v>
      </c>
      <c r="AD268" s="1">
        <v>61316</v>
      </c>
      <c r="AE268" s="1">
        <v>2817</v>
      </c>
      <c r="AF268" s="1">
        <v>168</v>
      </c>
      <c r="AG268" s="1">
        <v>96</v>
      </c>
      <c r="AH268" s="1">
        <v>0</v>
      </c>
      <c r="AI268" s="1">
        <v>0</v>
      </c>
      <c r="AJ268" s="10">
        <f t="shared" si="97"/>
        <v>609476</v>
      </c>
      <c r="AL268" s="1">
        <v>413193</v>
      </c>
      <c r="AM268" s="1">
        <v>46461</v>
      </c>
      <c r="AN268" s="1">
        <v>4438</v>
      </c>
      <c r="AO268" s="1">
        <v>533</v>
      </c>
      <c r="AP268" s="1">
        <v>52</v>
      </c>
      <c r="AQ268" s="1">
        <v>0</v>
      </c>
      <c r="AR268" s="1">
        <v>0</v>
      </c>
      <c r="AS268" s="10">
        <f t="shared" si="98"/>
        <v>464677</v>
      </c>
      <c r="AU268" s="1">
        <f t="shared" ref="AU268:AV277" si="110">B268+K268+T268+AC268+AL268</f>
        <v>2414374</v>
      </c>
      <c r="AV268" s="1">
        <f t="shared" si="110"/>
        <v>286428</v>
      </c>
      <c r="AW268" s="1">
        <f t="shared" si="103"/>
        <v>17399</v>
      </c>
      <c r="AX268" s="1">
        <f t="shared" si="104"/>
        <v>2527</v>
      </c>
      <c r="AY268" s="1">
        <f t="shared" si="105"/>
        <v>337</v>
      </c>
      <c r="AZ268" s="1">
        <f t="shared" si="106"/>
        <v>22</v>
      </c>
      <c r="BA268" s="1">
        <f t="shared" si="107"/>
        <v>14</v>
      </c>
      <c r="BB268" s="10">
        <f t="shared" si="108"/>
        <v>2721101</v>
      </c>
      <c r="BC268" s="1">
        <f t="shared" si="109"/>
        <v>2721087</v>
      </c>
      <c r="BD268" s="1">
        <f t="shared" si="89"/>
        <v>108586</v>
      </c>
      <c r="BE268" s="86">
        <f t="shared" si="90"/>
        <v>31656</v>
      </c>
      <c r="BF268" s="1">
        <f t="shared" si="91"/>
        <v>11275</v>
      </c>
      <c r="BH268" s="44" t="s">
        <v>328</v>
      </c>
      <c r="BI268" s="1">
        <f t="shared" si="93"/>
        <v>102780.66666666667</v>
      </c>
      <c r="BJ268">
        <v>65000</v>
      </c>
    </row>
    <row r="269" spans="1:62" x14ac:dyDescent="0.25">
      <c r="A269" s="8">
        <v>31686</v>
      </c>
      <c r="B269" s="1">
        <v>476715</v>
      </c>
      <c r="C269" s="1">
        <v>55142</v>
      </c>
      <c r="D269" s="1">
        <v>4157</v>
      </c>
      <c r="E269" s="1">
        <v>832</v>
      </c>
      <c r="F269" s="1">
        <v>45</v>
      </c>
      <c r="G269" s="1">
        <v>0</v>
      </c>
      <c r="H269" s="1">
        <v>14</v>
      </c>
      <c r="I269" s="10">
        <f t="shared" si="102"/>
        <v>536905</v>
      </c>
      <c r="K269" s="1">
        <v>342006</v>
      </c>
      <c r="L269" s="1">
        <v>41528</v>
      </c>
      <c r="M269" s="1">
        <v>3338</v>
      </c>
      <c r="N269" s="1">
        <v>456</v>
      </c>
      <c r="O269" s="1">
        <v>84</v>
      </c>
      <c r="P269" s="1">
        <v>0</v>
      </c>
      <c r="Q269" s="1">
        <v>0</v>
      </c>
      <c r="R269" s="10">
        <f t="shared" si="95"/>
        <v>387412</v>
      </c>
      <c r="T269" s="1">
        <v>643186</v>
      </c>
      <c r="U269" s="1">
        <v>82944</v>
      </c>
      <c r="V269" s="1">
        <v>2717</v>
      </c>
      <c r="W269" s="1">
        <v>541</v>
      </c>
      <c r="X269" s="1">
        <v>61</v>
      </c>
      <c r="Y269" s="1">
        <v>22</v>
      </c>
      <c r="Z269" s="1">
        <v>0</v>
      </c>
      <c r="AA269" s="10">
        <f t="shared" si="96"/>
        <v>729471</v>
      </c>
      <c r="AC269" s="1">
        <v>547573</v>
      </c>
      <c r="AD269" s="1">
        <v>61683</v>
      </c>
      <c r="AE269" s="1">
        <v>2811</v>
      </c>
      <c r="AF269" s="1">
        <v>169</v>
      </c>
      <c r="AG269" s="1">
        <v>96</v>
      </c>
      <c r="AH269" s="1">
        <v>0</v>
      </c>
      <c r="AI269" s="1">
        <v>0</v>
      </c>
      <c r="AJ269" s="10">
        <f t="shared" si="97"/>
        <v>612332</v>
      </c>
      <c r="AL269" s="1">
        <v>417511</v>
      </c>
      <c r="AM269" s="1">
        <v>46747</v>
      </c>
      <c r="AN269" s="1">
        <v>4446</v>
      </c>
      <c r="AO269" s="1">
        <v>535</v>
      </c>
      <c r="AP269" s="1">
        <v>52</v>
      </c>
      <c r="AQ269" s="1">
        <v>0</v>
      </c>
      <c r="AR269" s="1">
        <v>0</v>
      </c>
      <c r="AS269" s="10">
        <f t="shared" si="98"/>
        <v>469291</v>
      </c>
      <c r="AU269" s="1">
        <f t="shared" si="110"/>
        <v>2426991</v>
      </c>
      <c r="AV269" s="1">
        <f t="shared" si="110"/>
        <v>288044</v>
      </c>
      <c r="AW269" s="1">
        <f t="shared" si="103"/>
        <v>17469</v>
      </c>
      <c r="AX269" s="1">
        <f t="shared" si="104"/>
        <v>2533</v>
      </c>
      <c r="AY269" s="1">
        <f t="shared" si="105"/>
        <v>338</v>
      </c>
      <c r="AZ269" s="1">
        <f t="shared" si="106"/>
        <v>22</v>
      </c>
      <c r="BA269" s="1">
        <f t="shared" si="107"/>
        <v>14</v>
      </c>
      <c r="BB269" s="10">
        <f t="shared" si="108"/>
        <v>2735411</v>
      </c>
      <c r="BC269" s="1">
        <f t="shared" si="109"/>
        <v>2735397</v>
      </c>
      <c r="BD269" s="1">
        <f t="shared" si="89"/>
        <v>109611</v>
      </c>
      <c r="BE269" s="86">
        <f t="shared" si="90"/>
        <v>31686</v>
      </c>
      <c r="BF269" s="1">
        <f t="shared" si="91"/>
        <v>14310</v>
      </c>
      <c r="BH269" s="44" t="s">
        <v>329</v>
      </c>
      <c r="BI269" s="1">
        <f t="shared" si="93"/>
        <v>103871.83333333333</v>
      </c>
      <c r="BJ269">
        <v>65000</v>
      </c>
    </row>
    <row r="270" spans="1:62" x14ac:dyDescent="0.25">
      <c r="A270" s="8">
        <v>31717</v>
      </c>
      <c r="B270" s="1">
        <v>482613</v>
      </c>
      <c r="C270" s="1">
        <v>55588</v>
      </c>
      <c r="D270" s="1">
        <v>4194</v>
      </c>
      <c r="E270" s="1">
        <v>839</v>
      </c>
      <c r="F270" s="1">
        <v>45</v>
      </c>
      <c r="G270" s="1">
        <v>0</v>
      </c>
      <c r="H270" s="1">
        <v>14</v>
      </c>
      <c r="I270" s="10">
        <f t="shared" si="102"/>
        <v>543293</v>
      </c>
      <c r="K270" s="1">
        <v>344995</v>
      </c>
      <c r="L270" s="1">
        <v>41784</v>
      </c>
      <c r="M270" s="1">
        <v>3372</v>
      </c>
      <c r="N270" s="1">
        <v>457</v>
      </c>
      <c r="O270" s="1">
        <v>84</v>
      </c>
      <c r="P270" s="1">
        <v>0</v>
      </c>
      <c r="Q270" s="1">
        <v>0</v>
      </c>
      <c r="R270" s="10">
        <f t="shared" si="95"/>
        <v>390692</v>
      </c>
      <c r="T270" s="1">
        <v>645483</v>
      </c>
      <c r="U270" s="1">
        <v>83193</v>
      </c>
      <c r="V270" s="1">
        <v>2745</v>
      </c>
      <c r="W270" s="1">
        <v>540</v>
      </c>
      <c r="X270" s="1">
        <v>61</v>
      </c>
      <c r="Y270" s="1">
        <v>22</v>
      </c>
      <c r="Z270" s="1">
        <v>0</v>
      </c>
      <c r="AA270" s="10">
        <f t="shared" si="96"/>
        <v>732044</v>
      </c>
      <c r="AC270" s="1">
        <v>551733</v>
      </c>
      <c r="AD270" s="1">
        <v>62089</v>
      </c>
      <c r="AE270" s="1">
        <v>2798</v>
      </c>
      <c r="AF270" s="1">
        <v>171</v>
      </c>
      <c r="AG270" s="1">
        <v>96</v>
      </c>
      <c r="AH270" s="1">
        <v>0</v>
      </c>
      <c r="AI270" s="1">
        <v>0</v>
      </c>
      <c r="AJ270" s="10">
        <f t="shared" si="97"/>
        <v>616887</v>
      </c>
      <c r="AL270" s="1">
        <v>428349</v>
      </c>
      <c r="AM270" s="1">
        <v>47003</v>
      </c>
      <c r="AN270" s="1">
        <v>4531</v>
      </c>
      <c r="AO270" s="1">
        <v>538</v>
      </c>
      <c r="AP270" s="1">
        <v>52</v>
      </c>
      <c r="AQ270" s="1">
        <v>0</v>
      </c>
      <c r="AR270" s="1">
        <v>0</v>
      </c>
      <c r="AS270" s="10">
        <f t="shared" si="98"/>
        <v>480473</v>
      </c>
      <c r="AU270" s="1">
        <f t="shared" si="110"/>
        <v>2453173</v>
      </c>
      <c r="AV270" s="1">
        <f t="shared" si="110"/>
        <v>289657</v>
      </c>
      <c r="AW270" s="1">
        <f t="shared" si="103"/>
        <v>17640</v>
      </c>
      <c r="AX270" s="1">
        <f t="shared" si="104"/>
        <v>2545</v>
      </c>
      <c r="AY270" s="1">
        <f t="shared" si="105"/>
        <v>338</v>
      </c>
      <c r="AZ270" s="1">
        <f t="shared" si="106"/>
        <v>22</v>
      </c>
      <c r="BA270" s="1">
        <f t="shared" si="107"/>
        <v>14</v>
      </c>
      <c r="BB270" s="10">
        <f t="shared" si="108"/>
        <v>2763389</v>
      </c>
      <c r="BC270" s="1">
        <f t="shared" si="109"/>
        <v>2763375</v>
      </c>
      <c r="BD270" s="1">
        <f t="shared" si="89"/>
        <v>110932</v>
      </c>
      <c r="BE270" s="86">
        <f t="shared" si="90"/>
        <v>31717</v>
      </c>
      <c r="BF270" s="1">
        <f t="shared" si="91"/>
        <v>27978</v>
      </c>
      <c r="BH270" s="44" t="s">
        <v>330</v>
      </c>
      <c r="BI270" s="1">
        <f t="shared" si="93"/>
        <v>104910.08333333333</v>
      </c>
      <c r="BJ270">
        <v>65000</v>
      </c>
    </row>
    <row r="271" spans="1:62" x14ac:dyDescent="0.25">
      <c r="A271" s="8">
        <v>31747</v>
      </c>
      <c r="B271" s="1">
        <v>488542</v>
      </c>
      <c r="C271" s="1">
        <v>55960</v>
      </c>
      <c r="D271" s="1">
        <v>4178</v>
      </c>
      <c r="E271" s="1">
        <v>848</v>
      </c>
      <c r="F271" s="1">
        <v>45</v>
      </c>
      <c r="G271" s="1">
        <v>0</v>
      </c>
      <c r="H271" s="1">
        <v>14</v>
      </c>
      <c r="I271" s="10">
        <f t="shared" si="102"/>
        <v>549587</v>
      </c>
      <c r="K271" s="1">
        <v>348127</v>
      </c>
      <c r="L271" s="1">
        <v>42012</v>
      </c>
      <c r="M271" s="1">
        <v>3375</v>
      </c>
      <c r="N271" s="1">
        <v>458</v>
      </c>
      <c r="O271" s="1">
        <v>84</v>
      </c>
      <c r="P271" s="1">
        <v>0</v>
      </c>
      <c r="Q271" s="1">
        <v>0</v>
      </c>
      <c r="R271" s="10">
        <f t="shared" si="95"/>
        <v>394056</v>
      </c>
      <c r="T271" s="1">
        <v>647999</v>
      </c>
      <c r="U271" s="1">
        <v>83524</v>
      </c>
      <c r="V271" s="1">
        <v>2751</v>
      </c>
      <c r="W271" s="1">
        <v>537</v>
      </c>
      <c r="X271" s="1">
        <v>61</v>
      </c>
      <c r="Y271" s="1">
        <v>22</v>
      </c>
      <c r="Z271" s="1">
        <v>0</v>
      </c>
      <c r="AA271" s="10">
        <f t="shared" si="96"/>
        <v>734894</v>
      </c>
      <c r="AC271" s="1">
        <v>555606</v>
      </c>
      <c r="AD271" s="1">
        <v>62503</v>
      </c>
      <c r="AE271" s="1">
        <v>2822</v>
      </c>
      <c r="AF271" s="1">
        <v>172</v>
      </c>
      <c r="AG271" s="1">
        <v>96</v>
      </c>
      <c r="AH271" s="1">
        <v>0</v>
      </c>
      <c r="AI271" s="1">
        <v>0</v>
      </c>
      <c r="AJ271" s="10">
        <f t="shared" si="97"/>
        <v>621199</v>
      </c>
      <c r="AL271" s="1">
        <v>439337</v>
      </c>
      <c r="AM271" s="1">
        <v>47302</v>
      </c>
      <c r="AN271" s="1">
        <v>4510</v>
      </c>
      <c r="AO271" s="1">
        <v>538</v>
      </c>
      <c r="AP271" s="1">
        <v>52</v>
      </c>
      <c r="AQ271" s="1">
        <v>0</v>
      </c>
      <c r="AR271" s="1">
        <v>0</v>
      </c>
      <c r="AS271" s="10">
        <f t="shared" si="98"/>
        <v>491739</v>
      </c>
      <c r="AU271" s="1">
        <f t="shared" si="110"/>
        <v>2479611</v>
      </c>
      <c r="AV271" s="1">
        <f t="shared" si="110"/>
        <v>291301</v>
      </c>
      <c r="AW271" s="1">
        <f t="shared" si="103"/>
        <v>17636</v>
      </c>
      <c r="AX271" s="1">
        <f t="shared" si="104"/>
        <v>2553</v>
      </c>
      <c r="AY271" s="1">
        <f t="shared" si="105"/>
        <v>338</v>
      </c>
      <c r="AZ271" s="1">
        <f t="shared" si="106"/>
        <v>22</v>
      </c>
      <c r="BA271" s="1">
        <f t="shared" si="107"/>
        <v>14</v>
      </c>
      <c r="BB271" s="10">
        <f t="shared" si="108"/>
        <v>2791475</v>
      </c>
      <c r="BC271" s="1">
        <f t="shared" si="109"/>
        <v>2791461</v>
      </c>
      <c r="BD271" s="1">
        <f t="shared" si="89"/>
        <v>113045</v>
      </c>
      <c r="BE271" s="86">
        <f t="shared" si="90"/>
        <v>31747</v>
      </c>
      <c r="BF271" s="1">
        <f t="shared" si="91"/>
        <v>28086</v>
      </c>
      <c r="BH271" s="44" t="s">
        <v>331</v>
      </c>
      <c r="BI271" s="1">
        <f t="shared" si="93"/>
        <v>105999.25</v>
      </c>
      <c r="BJ271">
        <v>65000</v>
      </c>
    </row>
    <row r="272" spans="1:62" x14ac:dyDescent="0.25">
      <c r="A272" s="8">
        <v>31778</v>
      </c>
      <c r="B272" s="1">
        <v>493411</v>
      </c>
      <c r="C272" s="1">
        <v>56255</v>
      </c>
      <c r="D272" s="1">
        <v>4115</v>
      </c>
      <c r="E272" s="1">
        <v>850</v>
      </c>
      <c r="F272" s="1">
        <v>45</v>
      </c>
      <c r="G272" s="1">
        <v>0</v>
      </c>
      <c r="H272" s="1">
        <v>14</v>
      </c>
      <c r="I272" s="10">
        <f t="shared" si="102"/>
        <v>554690</v>
      </c>
      <c r="K272" s="1">
        <v>350813</v>
      </c>
      <c r="L272" s="1">
        <v>42173</v>
      </c>
      <c r="M272" s="1">
        <v>3347</v>
      </c>
      <c r="N272" s="1">
        <v>460</v>
      </c>
      <c r="O272" s="1">
        <v>84</v>
      </c>
      <c r="P272" s="1">
        <v>0</v>
      </c>
      <c r="Q272" s="1">
        <v>0</v>
      </c>
      <c r="R272" s="10">
        <f t="shared" si="95"/>
        <v>396877</v>
      </c>
      <c r="T272" s="1">
        <v>650469</v>
      </c>
      <c r="U272" s="1">
        <v>83814</v>
      </c>
      <c r="V272" s="1">
        <v>2733</v>
      </c>
      <c r="W272" s="1">
        <v>539</v>
      </c>
      <c r="X272" s="1">
        <v>61</v>
      </c>
      <c r="Y272" s="1">
        <v>22</v>
      </c>
      <c r="Z272" s="1">
        <v>0</v>
      </c>
      <c r="AA272" s="10">
        <f t="shared" si="96"/>
        <v>737638</v>
      </c>
      <c r="AC272" s="1">
        <v>559040</v>
      </c>
      <c r="AD272" s="1">
        <v>62760</v>
      </c>
      <c r="AE272" s="1">
        <v>2825</v>
      </c>
      <c r="AF272" s="1">
        <v>172</v>
      </c>
      <c r="AG272" s="1">
        <v>96</v>
      </c>
      <c r="AH272" s="1">
        <v>0</v>
      </c>
      <c r="AI272" s="1">
        <v>0</v>
      </c>
      <c r="AJ272" s="10">
        <f t="shared" si="97"/>
        <v>624893</v>
      </c>
      <c r="AL272" s="1">
        <v>447101</v>
      </c>
      <c r="AM272" s="1">
        <v>47526</v>
      </c>
      <c r="AN272" s="1">
        <v>4466</v>
      </c>
      <c r="AO272" s="1">
        <v>543</v>
      </c>
      <c r="AP272" s="1">
        <v>52</v>
      </c>
      <c r="AQ272" s="1">
        <v>0</v>
      </c>
      <c r="AR272" s="1">
        <v>0</v>
      </c>
      <c r="AS272" s="10">
        <f t="shared" si="98"/>
        <v>499688</v>
      </c>
      <c r="AU272" s="1">
        <f t="shared" si="110"/>
        <v>2500834</v>
      </c>
      <c r="AV272" s="1">
        <f t="shared" si="110"/>
        <v>292528</v>
      </c>
      <c r="AW272" s="1">
        <f t="shared" si="103"/>
        <v>17486</v>
      </c>
      <c r="AX272" s="1">
        <f t="shared" si="104"/>
        <v>2564</v>
      </c>
      <c r="AY272" s="1">
        <f t="shared" si="105"/>
        <v>338</v>
      </c>
      <c r="AZ272" s="1">
        <f t="shared" si="106"/>
        <v>22</v>
      </c>
      <c r="BA272" s="1">
        <f t="shared" si="107"/>
        <v>14</v>
      </c>
      <c r="BB272" s="10">
        <f t="shared" si="108"/>
        <v>2813786</v>
      </c>
      <c r="BC272" s="1">
        <f t="shared" si="109"/>
        <v>2813772</v>
      </c>
      <c r="BD272" s="1">
        <f t="shared" si="89"/>
        <v>112719</v>
      </c>
      <c r="BE272" s="86">
        <f t="shared" si="90"/>
        <v>31778</v>
      </c>
      <c r="BF272" s="1">
        <f t="shared" si="91"/>
        <v>22311</v>
      </c>
      <c r="BH272" s="44" t="s">
        <v>344</v>
      </c>
      <c r="BI272" s="1">
        <f t="shared" si="93"/>
        <v>106841.58333333333</v>
      </c>
      <c r="BJ272">
        <v>65000</v>
      </c>
    </row>
    <row r="273" spans="1:62" x14ac:dyDescent="0.25">
      <c r="A273" s="8">
        <v>31809</v>
      </c>
      <c r="B273" s="1">
        <v>497014</v>
      </c>
      <c r="C273" s="1">
        <v>56628</v>
      </c>
      <c r="D273" s="1">
        <v>4139</v>
      </c>
      <c r="E273" s="1">
        <v>856</v>
      </c>
      <c r="F273" s="1">
        <v>45</v>
      </c>
      <c r="G273" s="1">
        <v>0</v>
      </c>
      <c r="H273" s="1">
        <v>14</v>
      </c>
      <c r="I273" s="10">
        <f t="shared" si="102"/>
        <v>558696</v>
      </c>
      <c r="K273" s="1">
        <v>352622</v>
      </c>
      <c r="L273" s="1">
        <v>42403</v>
      </c>
      <c r="M273" s="1">
        <v>3295</v>
      </c>
      <c r="N273" s="1">
        <v>466</v>
      </c>
      <c r="O273" s="1">
        <v>84</v>
      </c>
      <c r="P273" s="1">
        <v>0</v>
      </c>
      <c r="Q273" s="1">
        <v>0</v>
      </c>
      <c r="R273" s="10">
        <f t="shared" si="95"/>
        <v>398870</v>
      </c>
      <c r="T273" s="1">
        <v>652253</v>
      </c>
      <c r="U273" s="1">
        <v>84002</v>
      </c>
      <c r="V273" s="1">
        <v>2755</v>
      </c>
      <c r="W273" s="1">
        <v>544</v>
      </c>
      <c r="X273" s="1">
        <v>61</v>
      </c>
      <c r="Y273" s="1">
        <v>22</v>
      </c>
      <c r="Z273" s="1">
        <v>0</v>
      </c>
      <c r="AA273" s="10">
        <f t="shared" si="96"/>
        <v>739637</v>
      </c>
      <c r="AC273" s="1">
        <v>561720</v>
      </c>
      <c r="AD273" s="1">
        <v>63034</v>
      </c>
      <c r="AE273" s="1">
        <v>2819</v>
      </c>
      <c r="AF273" s="1">
        <v>174</v>
      </c>
      <c r="AG273" s="1">
        <v>96</v>
      </c>
      <c r="AH273" s="1">
        <v>0</v>
      </c>
      <c r="AI273" s="1">
        <v>0</v>
      </c>
      <c r="AJ273" s="10">
        <f t="shared" si="97"/>
        <v>627843</v>
      </c>
      <c r="AL273" s="1">
        <v>451829</v>
      </c>
      <c r="AM273" s="1">
        <v>47921</v>
      </c>
      <c r="AN273" s="1">
        <v>4506</v>
      </c>
      <c r="AO273" s="1">
        <v>548</v>
      </c>
      <c r="AP273" s="1">
        <v>52</v>
      </c>
      <c r="AQ273" s="1">
        <v>0</v>
      </c>
      <c r="AR273" s="1">
        <v>0</v>
      </c>
      <c r="AS273" s="10">
        <f t="shared" si="98"/>
        <v>504856</v>
      </c>
      <c r="AU273" s="1">
        <f t="shared" si="110"/>
        <v>2515438</v>
      </c>
      <c r="AV273" s="1">
        <f t="shared" si="110"/>
        <v>293988</v>
      </c>
      <c r="AW273" s="1">
        <f t="shared" si="103"/>
        <v>17514</v>
      </c>
      <c r="AX273" s="1">
        <f t="shared" si="104"/>
        <v>2588</v>
      </c>
      <c r="AY273" s="1">
        <f t="shared" si="105"/>
        <v>338</v>
      </c>
      <c r="AZ273" s="1">
        <f t="shared" si="106"/>
        <v>22</v>
      </c>
      <c r="BA273" s="1">
        <f t="shared" si="107"/>
        <v>14</v>
      </c>
      <c r="BB273" s="10">
        <f t="shared" si="108"/>
        <v>2829902</v>
      </c>
      <c r="BC273" s="1">
        <f t="shared" si="109"/>
        <v>2829888</v>
      </c>
      <c r="BD273" s="1">
        <f t="shared" si="89"/>
        <v>112752</v>
      </c>
      <c r="BE273" s="86">
        <f t="shared" si="90"/>
        <v>31809</v>
      </c>
      <c r="BF273" s="1">
        <f t="shared" si="91"/>
        <v>16116</v>
      </c>
      <c r="BH273" s="44" t="s">
        <v>333</v>
      </c>
      <c r="BI273" s="1">
        <f t="shared" si="93"/>
        <v>107587.5</v>
      </c>
      <c r="BJ273">
        <v>65000</v>
      </c>
    </row>
    <row r="274" spans="1:62" x14ac:dyDescent="0.25">
      <c r="A274" s="8">
        <v>31837</v>
      </c>
      <c r="B274" s="1">
        <v>499514</v>
      </c>
      <c r="C274" s="1">
        <v>56933</v>
      </c>
      <c r="D274" s="1">
        <v>4172</v>
      </c>
      <c r="E274" s="1">
        <v>865</v>
      </c>
      <c r="F274" s="1">
        <v>45</v>
      </c>
      <c r="G274" s="1">
        <v>0</v>
      </c>
      <c r="H274" s="1">
        <v>14</v>
      </c>
      <c r="I274" s="10">
        <f t="shared" si="102"/>
        <v>561543</v>
      </c>
      <c r="K274" s="1">
        <v>353514</v>
      </c>
      <c r="L274" s="1">
        <v>42631</v>
      </c>
      <c r="M274" s="1">
        <v>3374</v>
      </c>
      <c r="N274" s="1">
        <v>469</v>
      </c>
      <c r="O274" s="1">
        <v>84</v>
      </c>
      <c r="P274" s="1">
        <v>0</v>
      </c>
      <c r="Q274" s="1">
        <v>0</v>
      </c>
      <c r="R274" s="10">
        <f t="shared" si="95"/>
        <v>400072</v>
      </c>
      <c r="T274" s="1">
        <v>653753</v>
      </c>
      <c r="U274" s="1">
        <v>84348</v>
      </c>
      <c r="V274" s="1">
        <v>2737</v>
      </c>
      <c r="W274" s="1">
        <v>547</v>
      </c>
      <c r="X274" s="1">
        <v>61</v>
      </c>
      <c r="Y274" s="1">
        <v>22</v>
      </c>
      <c r="Z274" s="1">
        <v>0</v>
      </c>
      <c r="AA274" s="10">
        <f t="shared" si="96"/>
        <v>741468</v>
      </c>
      <c r="AC274" s="1">
        <v>564161</v>
      </c>
      <c r="AD274" s="1">
        <v>63332</v>
      </c>
      <c r="AE274" s="1">
        <v>2834</v>
      </c>
      <c r="AF274" s="1">
        <v>176</v>
      </c>
      <c r="AG274" s="1">
        <v>96</v>
      </c>
      <c r="AH274" s="1">
        <v>0</v>
      </c>
      <c r="AI274" s="1">
        <v>0</v>
      </c>
      <c r="AJ274" s="10">
        <f t="shared" si="97"/>
        <v>630599</v>
      </c>
      <c r="AL274" s="1">
        <v>453658</v>
      </c>
      <c r="AM274" s="1">
        <v>48238</v>
      </c>
      <c r="AN274" s="1">
        <v>4474</v>
      </c>
      <c r="AO274" s="1">
        <v>551</v>
      </c>
      <c r="AP274" s="1">
        <v>52</v>
      </c>
      <c r="AQ274" s="1">
        <v>0</v>
      </c>
      <c r="AR274" s="1">
        <v>0</v>
      </c>
      <c r="AS274" s="10">
        <f t="shared" si="98"/>
        <v>506973</v>
      </c>
      <c r="AU274" s="1">
        <f t="shared" si="110"/>
        <v>2524600</v>
      </c>
      <c r="AV274" s="1">
        <f t="shared" si="110"/>
        <v>295482</v>
      </c>
      <c r="AW274" s="1">
        <f t="shared" si="103"/>
        <v>17591</v>
      </c>
      <c r="AX274" s="1">
        <f t="shared" si="104"/>
        <v>2608</v>
      </c>
      <c r="AY274" s="1">
        <f t="shared" si="105"/>
        <v>338</v>
      </c>
      <c r="AZ274" s="1">
        <f t="shared" si="106"/>
        <v>22</v>
      </c>
      <c r="BA274" s="1">
        <f t="shared" si="107"/>
        <v>14</v>
      </c>
      <c r="BB274" s="10">
        <f t="shared" si="108"/>
        <v>2840655</v>
      </c>
      <c r="BC274" s="1">
        <f t="shared" si="109"/>
        <v>2840641</v>
      </c>
      <c r="BD274" s="1">
        <f t="shared" si="89"/>
        <v>115207</v>
      </c>
      <c r="BE274" s="86">
        <f t="shared" si="90"/>
        <v>31837</v>
      </c>
      <c r="BF274" s="1">
        <f t="shared" si="91"/>
        <v>10753</v>
      </c>
      <c r="BH274" s="44" t="s">
        <v>334</v>
      </c>
      <c r="BI274" s="1">
        <f t="shared" si="93"/>
        <v>108559.91666666667</v>
      </c>
      <c r="BJ274">
        <v>65000</v>
      </c>
    </row>
    <row r="275" spans="1:62" x14ac:dyDescent="0.25">
      <c r="A275" s="8">
        <v>31868</v>
      </c>
      <c r="B275" s="1">
        <v>498983</v>
      </c>
      <c r="C275" s="1">
        <v>57270</v>
      </c>
      <c r="D275" s="1">
        <v>4186</v>
      </c>
      <c r="E275" s="1">
        <v>873</v>
      </c>
      <c r="F275" s="1">
        <v>45</v>
      </c>
      <c r="G275" s="1">
        <v>0</v>
      </c>
      <c r="H275" s="1">
        <v>14</v>
      </c>
      <c r="I275" s="10">
        <f t="shared" si="102"/>
        <v>561371</v>
      </c>
      <c r="K275" s="1">
        <v>353398</v>
      </c>
      <c r="L275" s="1">
        <v>42834</v>
      </c>
      <c r="M275" s="1">
        <v>3365</v>
      </c>
      <c r="N275" s="1">
        <v>472</v>
      </c>
      <c r="O275" s="1">
        <v>83</v>
      </c>
      <c r="P275" s="1">
        <v>0</v>
      </c>
      <c r="Q275" s="1">
        <v>0</v>
      </c>
      <c r="R275" s="10">
        <f t="shared" si="95"/>
        <v>400152</v>
      </c>
      <c r="T275" s="1">
        <v>654348</v>
      </c>
      <c r="U275" s="1">
        <v>84813</v>
      </c>
      <c r="V275" s="1">
        <v>2755</v>
      </c>
      <c r="W275" s="1">
        <v>550</v>
      </c>
      <c r="X275" s="1">
        <v>61</v>
      </c>
      <c r="Y275" s="1">
        <v>22</v>
      </c>
      <c r="Z275" s="1">
        <v>0</v>
      </c>
      <c r="AA275" s="10">
        <f t="shared" si="96"/>
        <v>742549</v>
      </c>
      <c r="AC275" s="1">
        <v>563851</v>
      </c>
      <c r="AD275" s="1">
        <v>63617</v>
      </c>
      <c r="AE275" s="1">
        <v>2848</v>
      </c>
      <c r="AF275" s="1">
        <v>177</v>
      </c>
      <c r="AG275" s="1">
        <v>96</v>
      </c>
      <c r="AH275" s="1">
        <v>0</v>
      </c>
      <c r="AI275" s="1">
        <v>0</v>
      </c>
      <c r="AJ275" s="10">
        <f t="shared" si="97"/>
        <v>630589</v>
      </c>
      <c r="AL275" s="1">
        <v>448460</v>
      </c>
      <c r="AM275" s="1">
        <v>48387</v>
      </c>
      <c r="AN275" s="1">
        <v>4452</v>
      </c>
      <c r="AO275" s="1">
        <v>556</v>
      </c>
      <c r="AP275" s="1">
        <v>52</v>
      </c>
      <c r="AQ275" s="1">
        <v>0</v>
      </c>
      <c r="AR275" s="1">
        <v>0</v>
      </c>
      <c r="AS275" s="10">
        <f t="shared" si="98"/>
        <v>501907</v>
      </c>
      <c r="AU275" s="1">
        <f t="shared" si="110"/>
        <v>2519040</v>
      </c>
      <c r="AV275" s="1">
        <f t="shared" si="110"/>
        <v>296921</v>
      </c>
      <c r="AW275" s="1">
        <f t="shared" si="103"/>
        <v>17606</v>
      </c>
      <c r="AX275" s="1">
        <f t="shared" si="104"/>
        <v>2628</v>
      </c>
      <c r="AY275" s="1">
        <f t="shared" si="105"/>
        <v>337</v>
      </c>
      <c r="AZ275" s="1">
        <f t="shared" si="106"/>
        <v>22</v>
      </c>
      <c r="BA275" s="1">
        <f t="shared" si="107"/>
        <v>14</v>
      </c>
      <c r="BB275" s="10">
        <f t="shared" si="108"/>
        <v>2836568</v>
      </c>
      <c r="BC275" s="1">
        <f t="shared" si="109"/>
        <v>2836554</v>
      </c>
      <c r="BD275" s="1">
        <f t="shared" si="89"/>
        <v>118416</v>
      </c>
      <c r="BE275" s="86">
        <f t="shared" si="90"/>
        <v>31868</v>
      </c>
      <c r="BF275" s="1">
        <f t="shared" si="91"/>
        <v>-4087</v>
      </c>
      <c r="BH275" s="44" t="s">
        <v>335</v>
      </c>
      <c r="BI275" s="1">
        <f t="shared" si="93"/>
        <v>109972.33333333333</v>
      </c>
      <c r="BJ275">
        <v>65000</v>
      </c>
    </row>
    <row r="276" spans="1:62" x14ac:dyDescent="0.25">
      <c r="A276" s="8">
        <v>31898</v>
      </c>
      <c r="B276" s="1">
        <v>496770</v>
      </c>
      <c r="C276" s="1">
        <v>57630</v>
      </c>
      <c r="D276" s="1">
        <v>4216</v>
      </c>
      <c r="E276" s="1">
        <v>886</v>
      </c>
      <c r="F276" s="1">
        <v>45</v>
      </c>
      <c r="G276" s="1">
        <v>0</v>
      </c>
      <c r="H276" s="1">
        <v>14</v>
      </c>
      <c r="I276" s="10">
        <f t="shared" si="102"/>
        <v>559561</v>
      </c>
      <c r="K276" s="1">
        <v>351544</v>
      </c>
      <c r="L276" s="1">
        <v>42940</v>
      </c>
      <c r="M276" s="1">
        <v>3403</v>
      </c>
      <c r="N276" s="1">
        <v>472</v>
      </c>
      <c r="O276" s="1">
        <v>83</v>
      </c>
      <c r="P276" s="1">
        <v>0</v>
      </c>
      <c r="Q276" s="1">
        <v>0</v>
      </c>
      <c r="R276" s="10">
        <f t="shared" si="95"/>
        <v>398442</v>
      </c>
      <c r="T276" s="1">
        <v>653792</v>
      </c>
      <c r="U276" s="1">
        <v>85226</v>
      </c>
      <c r="V276" s="1">
        <v>2746</v>
      </c>
      <c r="W276" s="1">
        <v>551</v>
      </c>
      <c r="X276" s="1">
        <v>61</v>
      </c>
      <c r="Y276" s="1">
        <v>22</v>
      </c>
      <c r="Z276" s="1">
        <v>0</v>
      </c>
      <c r="AA276" s="10">
        <f t="shared" si="96"/>
        <v>742398</v>
      </c>
      <c r="AC276" s="1">
        <v>561510</v>
      </c>
      <c r="AD276" s="1">
        <v>63921</v>
      </c>
      <c r="AE276" s="1">
        <v>2829</v>
      </c>
      <c r="AF276" s="1">
        <v>177</v>
      </c>
      <c r="AG276" s="1">
        <v>97</v>
      </c>
      <c r="AH276" s="1">
        <v>0</v>
      </c>
      <c r="AI276" s="1">
        <v>0</v>
      </c>
      <c r="AJ276" s="10">
        <f t="shared" si="97"/>
        <v>628534</v>
      </c>
      <c r="AL276" s="1">
        <v>435831</v>
      </c>
      <c r="AM276" s="1">
        <v>48579</v>
      </c>
      <c r="AN276" s="1">
        <v>4450</v>
      </c>
      <c r="AO276" s="1">
        <v>558</v>
      </c>
      <c r="AP276" s="1">
        <v>52</v>
      </c>
      <c r="AQ276" s="1">
        <v>0</v>
      </c>
      <c r="AR276" s="1">
        <v>0</v>
      </c>
      <c r="AS276" s="10">
        <f t="shared" si="98"/>
        <v>489470</v>
      </c>
      <c r="AU276" s="1">
        <f t="shared" si="110"/>
        <v>2499447</v>
      </c>
      <c r="AV276" s="1">
        <f t="shared" si="110"/>
        <v>298296</v>
      </c>
      <c r="AW276" s="1">
        <f t="shared" si="103"/>
        <v>17644</v>
      </c>
      <c r="AX276" s="1">
        <f t="shared" si="104"/>
        <v>2644</v>
      </c>
      <c r="AY276" s="1">
        <f t="shared" si="105"/>
        <v>338</v>
      </c>
      <c r="AZ276" s="1">
        <f t="shared" si="106"/>
        <v>22</v>
      </c>
      <c r="BA276" s="1">
        <f t="shared" si="107"/>
        <v>14</v>
      </c>
      <c r="BB276" s="10">
        <f t="shared" si="108"/>
        <v>2818405</v>
      </c>
      <c r="BC276" s="1">
        <f t="shared" si="109"/>
        <v>2818391</v>
      </c>
      <c r="BD276" s="1">
        <f t="shared" si="89"/>
        <v>117840</v>
      </c>
      <c r="BE276" s="86">
        <f t="shared" si="90"/>
        <v>31898</v>
      </c>
      <c r="BF276" s="1">
        <f t="shared" si="91"/>
        <v>-18163</v>
      </c>
      <c r="BH276" s="44" t="s">
        <v>336</v>
      </c>
      <c r="BI276" s="1">
        <f t="shared" si="93"/>
        <v>111267.5</v>
      </c>
      <c r="BJ276">
        <v>65000</v>
      </c>
    </row>
    <row r="277" spans="1:62" x14ac:dyDescent="0.25">
      <c r="A277" s="8">
        <v>31929</v>
      </c>
      <c r="B277" s="1">
        <v>496295</v>
      </c>
      <c r="C277" s="1">
        <v>57843</v>
      </c>
      <c r="D277" s="1">
        <v>4200</v>
      </c>
      <c r="E277" s="1">
        <v>895</v>
      </c>
      <c r="F277" s="1">
        <v>45</v>
      </c>
      <c r="G277" s="1">
        <v>0</v>
      </c>
      <c r="H277" s="1">
        <v>14</v>
      </c>
      <c r="I277" s="10">
        <f t="shared" si="102"/>
        <v>559292</v>
      </c>
      <c r="K277" s="1">
        <v>350814</v>
      </c>
      <c r="L277" s="1">
        <v>42944</v>
      </c>
      <c r="M277" s="1">
        <v>3408</v>
      </c>
      <c r="N277" s="1">
        <v>489</v>
      </c>
      <c r="O277" s="1">
        <v>83</v>
      </c>
      <c r="P277" s="1">
        <v>0</v>
      </c>
      <c r="Q277" s="1">
        <v>0</v>
      </c>
      <c r="R277" s="10">
        <f t="shared" si="95"/>
        <v>397738</v>
      </c>
      <c r="T277" s="1">
        <v>654501</v>
      </c>
      <c r="U277" s="1">
        <v>85416</v>
      </c>
      <c r="V277" s="1">
        <v>2750</v>
      </c>
      <c r="W277" s="1">
        <v>554</v>
      </c>
      <c r="X277" s="1">
        <v>61</v>
      </c>
      <c r="Y277" s="1">
        <v>22</v>
      </c>
      <c r="Z277" s="1">
        <v>0</v>
      </c>
      <c r="AA277" s="10">
        <f t="shared" si="96"/>
        <v>743304</v>
      </c>
      <c r="AC277" s="1">
        <v>561452</v>
      </c>
      <c r="AD277" s="1">
        <v>64107</v>
      </c>
      <c r="AE277" s="1">
        <v>2770</v>
      </c>
      <c r="AF277" s="1">
        <v>178</v>
      </c>
      <c r="AG277" s="1">
        <v>97</v>
      </c>
      <c r="AH277" s="1">
        <v>0</v>
      </c>
      <c r="AI277" s="1">
        <v>0</v>
      </c>
      <c r="AJ277" s="10">
        <f t="shared" si="97"/>
        <v>628604</v>
      </c>
      <c r="AL277" s="1">
        <v>432060</v>
      </c>
      <c r="AM277" s="1">
        <v>48808</v>
      </c>
      <c r="AN277" s="1">
        <v>4481</v>
      </c>
      <c r="AO277" s="1">
        <v>558</v>
      </c>
      <c r="AP277" s="1">
        <v>52</v>
      </c>
      <c r="AQ277" s="1">
        <v>0</v>
      </c>
      <c r="AR277" s="1">
        <v>0</v>
      </c>
      <c r="AS277" s="10">
        <f t="shared" si="98"/>
        <v>485959</v>
      </c>
      <c r="AU277" s="1">
        <f t="shared" si="110"/>
        <v>2495122</v>
      </c>
      <c r="AV277" s="1">
        <f t="shared" si="110"/>
        <v>299118</v>
      </c>
      <c r="AW277" s="1">
        <f t="shared" si="103"/>
        <v>17609</v>
      </c>
      <c r="AX277" s="1">
        <f t="shared" si="104"/>
        <v>2674</v>
      </c>
      <c r="AY277" s="1">
        <f t="shared" si="105"/>
        <v>338</v>
      </c>
      <c r="AZ277" s="1">
        <f t="shared" si="106"/>
        <v>22</v>
      </c>
      <c r="BA277" s="1">
        <f t="shared" si="107"/>
        <v>14</v>
      </c>
      <c r="BB277" s="10">
        <f t="shared" si="108"/>
        <v>2814897</v>
      </c>
      <c r="BC277" s="1">
        <f t="shared" si="109"/>
        <v>2814883</v>
      </c>
      <c r="BD277" s="1">
        <f t="shared" ref="BD277:BD340" si="111">BB277-BB265</f>
        <v>117373</v>
      </c>
      <c r="BE277" s="86">
        <f t="shared" ref="BE277:BE340" si="112">A277</f>
        <v>31929</v>
      </c>
      <c r="BF277" s="1">
        <f t="shared" si="91"/>
        <v>-3508</v>
      </c>
      <c r="BH277" s="44" t="s">
        <v>337</v>
      </c>
      <c r="BI277" s="1">
        <f t="shared" si="93"/>
        <v>112317.5</v>
      </c>
      <c r="BJ277">
        <v>65000</v>
      </c>
    </row>
    <row r="278" spans="1:62" x14ac:dyDescent="0.25">
      <c r="A278" s="8">
        <v>31959</v>
      </c>
      <c r="B278" s="1">
        <v>497845</v>
      </c>
      <c r="C278" s="1">
        <v>58071</v>
      </c>
      <c r="D278" s="1">
        <v>4206</v>
      </c>
      <c r="E278" s="1">
        <v>918</v>
      </c>
      <c r="F278" s="1">
        <v>45</v>
      </c>
      <c r="G278" s="1">
        <v>0</v>
      </c>
      <c r="H278" s="1">
        <v>14</v>
      </c>
      <c r="I278" s="10">
        <f t="shared" si="102"/>
        <v>561099</v>
      </c>
      <c r="K278" s="1">
        <v>351354</v>
      </c>
      <c r="L278" s="1">
        <v>42946</v>
      </c>
      <c r="M278" s="1">
        <v>3393</v>
      </c>
      <c r="N278" s="1">
        <v>492</v>
      </c>
      <c r="O278" s="1">
        <v>83</v>
      </c>
      <c r="P278" s="1">
        <v>0</v>
      </c>
      <c r="Q278" s="1">
        <v>0</v>
      </c>
      <c r="R278" s="10">
        <f t="shared" si="95"/>
        <v>398268</v>
      </c>
      <c r="T278" s="1">
        <v>655597</v>
      </c>
      <c r="U278" s="1">
        <v>85791</v>
      </c>
      <c r="V278" s="1">
        <v>2748</v>
      </c>
      <c r="W278" s="1">
        <v>556</v>
      </c>
      <c r="X278" s="1">
        <v>61</v>
      </c>
      <c r="Y278" s="1">
        <v>22</v>
      </c>
      <c r="Z278" s="1">
        <v>0</v>
      </c>
      <c r="AA278" s="10">
        <f t="shared" si="96"/>
        <v>744775</v>
      </c>
      <c r="AC278" s="1">
        <v>562657</v>
      </c>
      <c r="AD278" s="1">
        <v>64403</v>
      </c>
      <c r="AE278" s="1">
        <v>2767</v>
      </c>
      <c r="AF278" s="1">
        <v>178</v>
      </c>
      <c r="AG278" s="1">
        <v>97</v>
      </c>
      <c r="AH278" s="1">
        <v>0</v>
      </c>
      <c r="AI278" s="1">
        <v>0</v>
      </c>
      <c r="AJ278" s="10">
        <f t="shared" si="97"/>
        <v>630102</v>
      </c>
      <c r="AL278" s="1">
        <v>431967</v>
      </c>
      <c r="AM278" s="1">
        <v>49003</v>
      </c>
      <c r="AN278" s="1">
        <v>4531</v>
      </c>
      <c r="AO278" s="1">
        <v>562</v>
      </c>
      <c r="AP278" s="1">
        <v>52</v>
      </c>
      <c r="AQ278" s="1">
        <v>0</v>
      </c>
      <c r="AR278" s="1">
        <v>0</v>
      </c>
      <c r="AS278" s="10">
        <f t="shared" si="98"/>
        <v>486115</v>
      </c>
      <c r="AU278" s="1">
        <f t="shared" ref="AU278:AV287" si="113">B278+K278+T278+AC278+AL278</f>
        <v>2499420</v>
      </c>
      <c r="AV278" s="1">
        <f t="shared" si="113"/>
        <v>300214</v>
      </c>
      <c r="AW278" s="1">
        <f t="shared" si="103"/>
        <v>17645</v>
      </c>
      <c r="AX278" s="1">
        <f t="shared" si="104"/>
        <v>2706</v>
      </c>
      <c r="AY278" s="1">
        <f t="shared" si="105"/>
        <v>338</v>
      </c>
      <c r="AZ278" s="1">
        <f t="shared" si="106"/>
        <v>22</v>
      </c>
      <c r="BA278" s="1">
        <f t="shared" si="107"/>
        <v>14</v>
      </c>
      <c r="BB278" s="10">
        <f t="shared" si="108"/>
        <v>2820359</v>
      </c>
      <c r="BC278" s="1">
        <f t="shared" si="109"/>
        <v>2820345</v>
      </c>
      <c r="BD278" s="1">
        <f t="shared" si="111"/>
        <v>118803</v>
      </c>
      <c r="BE278" s="86">
        <f t="shared" si="112"/>
        <v>31959</v>
      </c>
      <c r="BF278" s="1">
        <f t="shared" ref="BF278:BF341" si="114">BB278-BB277</f>
        <v>5462</v>
      </c>
      <c r="BH278" s="44" t="s">
        <v>338</v>
      </c>
      <c r="BI278" s="1">
        <f t="shared" si="93"/>
        <v>113449.08333333333</v>
      </c>
      <c r="BJ278">
        <v>65000</v>
      </c>
    </row>
    <row r="279" spans="1:62" x14ac:dyDescent="0.25">
      <c r="A279" s="8">
        <v>31990</v>
      </c>
      <c r="B279" s="1">
        <v>499831</v>
      </c>
      <c r="C279" s="1">
        <v>58329</v>
      </c>
      <c r="D279" s="1">
        <v>4279</v>
      </c>
      <c r="E279" s="1">
        <v>923</v>
      </c>
      <c r="F279" s="1">
        <v>45</v>
      </c>
      <c r="G279" s="1">
        <v>0</v>
      </c>
      <c r="H279" s="1">
        <v>14</v>
      </c>
      <c r="I279" s="10">
        <f t="shared" si="102"/>
        <v>563421</v>
      </c>
      <c r="K279" s="1">
        <v>353091</v>
      </c>
      <c r="L279" s="1">
        <v>43116</v>
      </c>
      <c r="M279" s="1">
        <v>3374</v>
      </c>
      <c r="N279" s="1">
        <v>491</v>
      </c>
      <c r="O279" s="1">
        <v>83</v>
      </c>
      <c r="P279" s="1">
        <v>0</v>
      </c>
      <c r="Q279" s="1">
        <v>0</v>
      </c>
      <c r="R279" s="10">
        <f t="shared" si="95"/>
        <v>400155</v>
      </c>
      <c r="T279" s="1">
        <v>657166</v>
      </c>
      <c r="U279" s="1">
        <v>86046</v>
      </c>
      <c r="V279" s="1">
        <v>2753</v>
      </c>
      <c r="W279" s="1">
        <v>558</v>
      </c>
      <c r="X279" s="1">
        <v>61</v>
      </c>
      <c r="Y279" s="1">
        <v>22</v>
      </c>
      <c r="Z279" s="1">
        <v>0</v>
      </c>
      <c r="AA279" s="10">
        <f t="shared" si="96"/>
        <v>746606</v>
      </c>
      <c r="AC279" s="1">
        <v>563682</v>
      </c>
      <c r="AD279" s="1">
        <v>64478</v>
      </c>
      <c r="AE279" s="1">
        <v>2805</v>
      </c>
      <c r="AF279" s="1">
        <v>180</v>
      </c>
      <c r="AG279" s="1">
        <v>95</v>
      </c>
      <c r="AH279" s="1">
        <v>0</v>
      </c>
      <c r="AI279" s="1">
        <v>0</v>
      </c>
      <c r="AJ279" s="10">
        <f t="shared" si="97"/>
        <v>631240</v>
      </c>
      <c r="AL279" s="1">
        <v>433468</v>
      </c>
      <c r="AM279" s="1">
        <v>49185</v>
      </c>
      <c r="AN279" s="1">
        <v>4610</v>
      </c>
      <c r="AO279" s="1">
        <v>566</v>
      </c>
      <c r="AP279" s="1">
        <v>52</v>
      </c>
      <c r="AQ279" s="1">
        <v>0</v>
      </c>
      <c r="AR279" s="1">
        <v>0</v>
      </c>
      <c r="AS279" s="10">
        <f t="shared" si="98"/>
        <v>487881</v>
      </c>
      <c r="AU279" s="1">
        <f t="shared" si="113"/>
        <v>2507238</v>
      </c>
      <c r="AV279" s="1">
        <f t="shared" si="113"/>
        <v>301154</v>
      </c>
      <c r="AW279" s="1">
        <f t="shared" si="103"/>
        <v>17821</v>
      </c>
      <c r="AX279" s="1">
        <f t="shared" si="104"/>
        <v>2718</v>
      </c>
      <c r="AY279" s="1">
        <f t="shared" si="105"/>
        <v>336</v>
      </c>
      <c r="AZ279" s="1">
        <f t="shared" si="106"/>
        <v>22</v>
      </c>
      <c r="BA279" s="1">
        <f t="shared" si="107"/>
        <v>14</v>
      </c>
      <c r="BB279" s="10">
        <f t="shared" si="108"/>
        <v>2829303</v>
      </c>
      <c r="BC279" s="1">
        <f t="shared" si="109"/>
        <v>2829289</v>
      </c>
      <c r="BD279" s="1">
        <f t="shared" si="111"/>
        <v>119477</v>
      </c>
      <c r="BE279" s="86">
        <f t="shared" si="112"/>
        <v>31990</v>
      </c>
      <c r="BF279" s="1">
        <f t="shared" si="114"/>
        <v>8944</v>
      </c>
      <c r="BH279" s="44" t="s">
        <v>339</v>
      </c>
      <c r="BI279" s="1">
        <f t="shared" si="93"/>
        <v>114563.41666666667</v>
      </c>
      <c r="BJ279">
        <v>65000</v>
      </c>
    </row>
    <row r="280" spans="1:62" x14ac:dyDescent="0.25">
      <c r="A280" s="8">
        <v>32021</v>
      </c>
      <c r="B280" s="1">
        <v>502048</v>
      </c>
      <c r="C280" s="1">
        <v>58751</v>
      </c>
      <c r="D280" s="1">
        <v>4301</v>
      </c>
      <c r="E280" s="1">
        <v>929</v>
      </c>
      <c r="F280" s="1">
        <v>45</v>
      </c>
      <c r="G280" s="1">
        <v>0</v>
      </c>
      <c r="H280" s="1">
        <v>14</v>
      </c>
      <c r="I280" s="10">
        <f t="shared" si="102"/>
        <v>566088</v>
      </c>
      <c r="K280" s="1">
        <v>354674</v>
      </c>
      <c r="L280" s="1">
        <v>43260</v>
      </c>
      <c r="M280" s="1">
        <v>3420</v>
      </c>
      <c r="N280" s="1">
        <v>494</v>
      </c>
      <c r="O280" s="1">
        <v>83</v>
      </c>
      <c r="P280" s="1">
        <v>0</v>
      </c>
      <c r="Q280" s="1">
        <v>0</v>
      </c>
      <c r="R280" s="10">
        <f t="shared" si="95"/>
        <v>401931</v>
      </c>
      <c r="T280" s="1">
        <v>658722</v>
      </c>
      <c r="U280" s="1">
        <v>86324</v>
      </c>
      <c r="V280" s="1">
        <v>2799</v>
      </c>
      <c r="W280" s="1">
        <v>562</v>
      </c>
      <c r="X280" s="1">
        <v>61</v>
      </c>
      <c r="Y280" s="1">
        <v>22</v>
      </c>
      <c r="Z280" s="1">
        <v>0</v>
      </c>
      <c r="AA280" s="10">
        <f t="shared" si="96"/>
        <v>748490</v>
      </c>
      <c r="AC280" s="1">
        <v>564943</v>
      </c>
      <c r="AD280" s="1">
        <v>64706</v>
      </c>
      <c r="AE280" s="1">
        <v>2838</v>
      </c>
      <c r="AF280" s="1">
        <v>184</v>
      </c>
      <c r="AG280" s="1">
        <v>95</v>
      </c>
      <c r="AH280" s="1">
        <v>0</v>
      </c>
      <c r="AI280" s="1">
        <v>0</v>
      </c>
      <c r="AJ280" s="10">
        <f t="shared" si="97"/>
        <v>632766</v>
      </c>
      <c r="AL280" s="1">
        <v>435258</v>
      </c>
      <c r="AM280" s="1">
        <v>49417</v>
      </c>
      <c r="AN280" s="1">
        <v>4673</v>
      </c>
      <c r="AO280" s="1">
        <v>570</v>
      </c>
      <c r="AP280" s="1">
        <v>52</v>
      </c>
      <c r="AQ280" s="1">
        <v>0</v>
      </c>
      <c r="AR280" s="1">
        <v>0</v>
      </c>
      <c r="AS280" s="10">
        <f t="shared" si="98"/>
        <v>489970</v>
      </c>
      <c r="AU280" s="1">
        <f t="shared" si="113"/>
        <v>2515645</v>
      </c>
      <c r="AV280" s="1">
        <f t="shared" si="113"/>
        <v>302458</v>
      </c>
      <c r="AW280" s="1">
        <f t="shared" si="103"/>
        <v>18031</v>
      </c>
      <c r="AX280" s="1">
        <f t="shared" si="104"/>
        <v>2739</v>
      </c>
      <c r="AY280" s="1">
        <f t="shared" si="105"/>
        <v>336</v>
      </c>
      <c r="AZ280" s="1">
        <f t="shared" si="106"/>
        <v>22</v>
      </c>
      <c r="BA280" s="1">
        <f t="shared" si="107"/>
        <v>14</v>
      </c>
      <c r="BB280" s="10">
        <f t="shared" si="108"/>
        <v>2839245</v>
      </c>
      <c r="BC280" s="1">
        <f t="shared" si="109"/>
        <v>2839231</v>
      </c>
      <c r="BD280" s="1">
        <f t="shared" si="111"/>
        <v>118144</v>
      </c>
      <c r="BE280" s="86">
        <f t="shared" si="112"/>
        <v>32021</v>
      </c>
      <c r="BF280" s="1">
        <f t="shared" si="114"/>
        <v>9942</v>
      </c>
      <c r="BH280" s="44" t="s">
        <v>340</v>
      </c>
      <c r="BI280" s="1">
        <f t="shared" si="93"/>
        <v>115359.91666666667</v>
      </c>
      <c r="BJ280">
        <v>65000</v>
      </c>
    </row>
    <row r="281" spans="1:62" x14ac:dyDescent="0.25">
      <c r="A281" s="8">
        <v>32051</v>
      </c>
      <c r="B281" s="1">
        <v>504928</v>
      </c>
      <c r="C281" s="1">
        <v>59331</v>
      </c>
      <c r="D281" s="1">
        <v>4321</v>
      </c>
      <c r="E281" s="1">
        <v>939</v>
      </c>
      <c r="F281" s="1">
        <v>45</v>
      </c>
      <c r="G281" s="1">
        <v>0</v>
      </c>
      <c r="H281" s="1">
        <v>14</v>
      </c>
      <c r="I281" s="10">
        <f t="shared" si="102"/>
        <v>569578</v>
      </c>
      <c r="K281" s="1">
        <v>356222</v>
      </c>
      <c r="L281" s="1">
        <v>43379</v>
      </c>
      <c r="M281" s="1">
        <v>3413</v>
      </c>
      <c r="N281" s="1">
        <v>494</v>
      </c>
      <c r="O281" s="1">
        <v>83</v>
      </c>
      <c r="P281" s="1">
        <v>0</v>
      </c>
      <c r="Q281" s="1">
        <v>0</v>
      </c>
      <c r="R281" s="10">
        <f t="shared" si="95"/>
        <v>403591</v>
      </c>
      <c r="T281" s="1">
        <v>660785</v>
      </c>
      <c r="U281" s="1">
        <v>86451</v>
      </c>
      <c r="V281" s="1">
        <v>2950</v>
      </c>
      <c r="W281" s="1">
        <v>561</v>
      </c>
      <c r="X281" s="1">
        <v>61</v>
      </c>
      <c r="Y281" s="1">
        <v>22</v>
      </c>
      <c r="Z281" s="1">
        <v>0</v>
      </c>
      <c r="AA281" s="10">
        <f t="shared" si="96"/>
        <v>750830</v>
      </c>
      <c r="AC281" s="1">
        <v>566550</v>
      </c>
      <c r="AD281" s="1">
        <v>64902</v>
      </c>
      <c r="AE281" s="1">
        <v>2846</v>
      </c>
      <c r="AF281" s="1">
        <v>184</v>
      </c>
      <c r="AG281" s="1">
        <v>95</v>
      </c>
      <c r="AH281" s="1">
        <v>0</v>
      </c>
      <c r="AI281" s="1">
        <v>0</v>
      </c>
      <c r="AJ281" s="10">
        <f t="shared" si="97"/>
        <v>634577</v>
      </c>
      <c r="AL281" s="1">
        <v>439354</v>
      </c>
      <c r="AM281" s="1">
        <v>49647</v>
      </c>
      <c r="AN281" s="1">
        <v>4685</v>
      </c>
      <c r="AO281" s="1">
        <v>572</v>
      </c>
      <c r="AP281" s="1">
        <v>52</v>
      </c>
      <c r="AQ281" s="1">
        <v>0</v>
      </c>
      <c r="AR281" s="1">
        <v>0</v>
      </c>
      <c r="AS281" s="10">
        <f t="shared" si="98"/>
        <v>494310</v>
      </c>
      <c r="AU281" s="1">
        <f t="shared" si="113"/>
        <v>2527839</v>
      </c>
      <c r="AV281" s="1">
        <f t="shared" si="113"/>
        <v>303710</v>
      </c>
      <c r="AW281" s="1">
        <f t="shared" si="103"/>
        <v>18215</v>
      </c>
      <c r="AX281" s="1">
        <f t="shared" si="104"/>
        <v>2750</v>
      </c>
      <c r="AY281" s="1">
        <f t="shared" si="105"/>
        <v>336</v>
      </c>
      <c r="AZ281" s="1">
        <f t="shared" si="106"/>
        <v>22</v>
      </c>
      <c r="BA281" s="1">
        <f t="shared" si="107"/>
        <v>14</v>
      </c>
      <c r="BB281" s="10">
        <f t="shared" si="108"/>
        <v>2852886</v>
      </c>
      <c r="BC281" s="1">
        <f t="shared" si="109"/>
        <v>2852872</v>
      </c>
      <c r="BD281" s="1">
        <f t="shared" si="111"/>
        <v>117475</v>
      </c>
      <c r="BE281" s="86">
        <f t="shared" si="112"/>
        <v>32051</v>
      </c>
      <c r="BF281" s="1">
        <f t="shared" si="114"/>
        <v>13641</v>
      </c>
      <c r="BH281" s="44" t="s">
        <v>341</v>
      </c>
      <c r="BI281" s="1">
        <f t="shared" si="93"/>
        <v>116015.25</v>
      </c>
      <c r="BJ281">
        <v>65000</v>
      </c>
    </row>
    <row r="282" spans="1:62" x14ac:dyDescent="0.25">
      <c r="A282" s="8">
        <v>32082</v>
      </c>
      <c r="B282" s="1">
        <v>510251</v>
      </c>
      <c r="C282" s="1">
        <v>59650</v>
      </c>
      <c r="D282" s="1">
        <v>4344</v>
      </c>
      <c r="E282" s="1">
        <v>952</v>
      </c>
      <c r="F282" s="1">
        <v>45</v>
      </c>
      <c r="G282" s="1">
        <v>0</v>
      </c>
      <c r="H282" s="1">
        <v>14</v>
      </c>
      <c r="I282" s="10">
        <f t="shared" si="102"/>
        <v>575256</v>
      </c>
      <c r="K282" s="1">
        <v>359390</v>
      </c>
      <c r="L282" s="1">
        <v>43574</v>
      </c>
      <c r="M282" s="1">
        <v>3413</v>
      </c>
      <c r="N282" s="1">
        <v>498</v>
      </c>
      <c r="O282" s="1">
        <v>83</v>
      </c>
      <c r="P282" s="1">
        <v>0</v>
      </c>
      <c r="Q282" s="1">
        <v>0</v>
      </c>
      <c r="R282" s="10">
        <f t="shared" si="95"/>
        <v>406958</v>
      </c>
      <c r="T282" s="1">
        <v>662568</v>
      </c>
      <c r="U282" s="1">
        <v>86684</v>
      </c>
      <c r="V282" s="1">
        <v>3001</v>
      </c>
      <c r="W282" s="1">
        <v>562</v>
      </c>
      <c r="X282" s="1">
        <v>61</v>
      </c>
      <c r="Y282" s="1">
        <v>22</v>
      </c>
      <c r="Z282" s="1">
        <v>0</v>
      </c>
      <c r="AA282" s="10">
        <f t="shared" si="96"/>
        <v>752898</v>
      </c>
      <c r="AC282" s="1">
        <v>570793</v>
      </c>
      <c r="AD282" s="1">
        <v>65289</v>
      </c>
      <c r="AE282" s="1">
        <v>2870</v>
      </c>
      <c r="AF282" s="1">
        <v>187</v>
      </c>
      <c r="AG282" s="1">
        <v>94</v>
      </c>
      <c r="AH282" s="1">
        <v>0</v>
      </c>
      <c r="AI282" s="1">
        <v>0</v>
      </c>
      <c r="AJ282" s="10">
        <f t="shared" si="97"/>
        <v>639233</v>
      </c>
      <c r="AL282" s="1">
        <v>449969</v>
      </c>
      <c r="AM282" s="1">
        <v>49982</v>
      </c>
      <c r="AN282" s="1">
        <v>4721</v>
      </c>
      <c r="AO282" s="1">
        <v>575</v>
      </c>
      <c r="AP282" s="1">
        <v>52</v>
      </c>
      <c r="AQ282" s="1">
        <v>0</v>
      </c>
      <c r="AR282" s="1">
        <v>0</v>
      </c>
      <c r="AS282" s="10">
        <f t="shared" si="98"/>
        <v>505299</v>
      </c>
      <c r="AU282" s="1">
        <f t="shared" si="113"/>
        <v>2552971</v>
      </c>
      <c r="AV282" s="1">
        <f t="shared" si="113"/>
        <v>305179</v>
      </c>
      <c r="AW282" s="1">
        <f t="shared" si="103"/>
        <v>18349</v>
      </c>
      <c r="AX282" s="1">
        <f t="shared" si="104"/>
        <v>2774</v>
      </c>
      <c r="AY282" s="1">
        <f t="shared" si="105"/>
        <v>335</v>
      </c>
      <c r="AZ282" s="1">
        <f t="shared" si="106"/>
        <v>22</v>
      </c>
      <c r="BA282" s="1">
        <f t="shared" si="107"/>
        <v>14</v>
      </c>
      <c r="BB282" s="10">
        <f t="shared" si="108"/>
        <v>2879644</v>
      </c>
      <c r="BC282" s="1">
        <f t="shared" si="109"/>
        <v>2879630</v>
      </c>
      <c r="BD282" s="1">
        <f t="shared" si="111"/>
        <v>116255</v>
      </c>
      <c r="BE282" s="86">
        <f t="shared" si="112"/>
        <v>32082</v>
      </c>
      <c r="BF282" s="1">
        <f t="shared" si="114"/>
        <v>26758</v>
      </c>
      <c r="BH282" s="44" t="s">
        <v>342</v>
      </c>
      <c r="BI282" s="1">
        <f t="shared" si="93"/>
        <v>116458.83333333333</v>
      </c>
      <c r="BJ282">
        <v>65000</v>
      </c>
    </row>
    <row r="283" spans="1:62" x14ac:dyDescent="0.25">
      <c r="A283" s="8">
        <v>32112</v>
      </c>
      <c r="B283" s="1">
        <v>516388</v>
      </c>
      <c r="C283" s="1">
        <v>60046</v>
      </c>
      <c r="D283" s="1">
        <v>4376</v>
      </c>
      <c r="E283" s="1">
        <v>958</v>
      </c>
      <c r="F283" s="1">
        <v>45</v>
      </c>
      <c r="G283" s="1">
        <v>0</v>
      </c>
      <c r="H283" s="1">
        <v>14</v>
      </c>
      <c r="I283" s="10">
        <f t="shared" si="102"/>
        <v>581827</v>
      </c>
      <c r="K283" s="1">
        <v>362201</v>
      </c>
      <c r="L283" s="1">
        <v>43743</v>
      </c>
      <c r="M283" s="1">
        <v>3417</v>
      </c>
      <c r="N283" s="1">
        <v>499</v>
      </c>
      <c r="O283" s="1">
        <v>82</v>
      </c>
      <c r="P283" s="1">
        <v>0</v>
      </c>
      <c r="Q283" s="1">
        <v>0</v>
      </c>
      <c r="R283" s="10">
        <f t="shared" si="95"/>
        <v>409942</v>
      </c>
      <c r="T283" s="1">
        <v>665068</v>
      </c>
      <c r="U283" s="1">
        <v>86918</v>
      </c>
      <c r="V283" s="1">
        <v>2995</v>
      </c>
      <c r="W283" s="1">
        <v>566</v>
      </c>
      <c r="X283" s="1">
        <v>61</v>
      </c>
      <c r="Y283" s="1">
        <v>22</v>
      </c>
      <c r="Z283" s="1">
        <v>0</v>
      </c>
      <c r="AA283" s="10">
        <f t="shared" si="96"/>
        <v>755630</v>
      </c>
      <c r="AC283" s="1">
        <v>574808</v>
      </c>
      <c r="AD283" s="1">
        <v>65557</v>
      </c>
      <c r="AE283" s="1">
        <v>2882</v>
      </c>
      <c r="AF283" s="1">
        <v>189</v>
      </c>
      <c r="AG283" s="1">
        <v>94</v>
      </c>
      <c r="AH283" s="1">
        <v>0</v>
      </c>
      <c r="AI283" s="1">
        <v>0</v>
      </c>
      <c r="AJ283" s="10">
        <f t="shared" si="97"/>
        <v>643530</v>
      </c>
      <c r="AL283" s="1">
        <v>460291</v>
      </c>
      <c r="AM283" s="1">
        <v>50274</v>
      </c>
      <c r="AN283" s="1">
        <v>4707</v>
      </c>
      <c r="AO283" s="1">
        <v>576</v>
      </c>
      <c r="AP283" s="1">
        <v>52</v>
      </c>
      <c r="AQ283" s="1">
        <v>0</v>
      </c>
      <c r="AR283" s="1">
        <v>0</v>
      </c>
      <c r="AS283" s="10">
        <f t="shared" si="98"/>
        <v>515900</v>
      </c>
      <c r="AU283" s="1">
        <f t="shared" si="113"/>
        <v>2578756</v>
      </c>
      <c r="AV283" s="1">
        <f t="shared" si="113"/>
        <v>306538</v>
      </c>
      <c r="AW283" s="1">
        <f t="shared" si="103"/>
        <v>18377</v>
      </c>
      <c r="AX283" s="1">
        <f t="shared" si="104"/>
        <v>2788</v>
      </c>
      <c r="AY283" s="1">
        <f t="shared" si="105"/>
        <v>334</v>
      </c>
      <c r="AZ283" s="1">
        <f t="shared" si="106"/>
        <v>22</v>
      </c>
      <c r="BA283" s="1">
        <f t="shared" si="107"/>
        <v>14</v>
      </c>
      <c r="BB283" s="10">
        <f t="shared" si="108"/>
        <v>2906829</v>
      </c>
      <c r="BC283" s="1">
        <f t="shared" si="109"/>
        <v>2906815</v>
      </c>
      <c r="BD283" s="1">
        <f t="shared" si="111"/>
        <v>115354</v>
      </c>
      <c r="BE283" s="86">
        <f t="shared" si="112"/>
        <v>32112</v>
      </c>
      <c r="BF283" s="1">
        <f t="shared" si="114"/>
        <v>27185</v>
      </c>
      <c r="BH283" s="44" t="s">
        <v>343</v>
      </c>
      <c r="BI283" s="1">
        <f t="shared" si="93"/>
        <v>116651.25</v>
      </c>
      <c r="BJ283">
        <v>65000</v>
      </c>
    </row>
    <row r="284" spans="1:62" x14ac:dyDescent="0.25">
      <c r="A284" s="8">
        <v>32143</v>
      </c>
      <c r="B284" s="1">
        <v>520928</v>
      </c>
      <c r="C284" s="1">
        <v>60379</v>
      </c>
      <c r="D284" s="1">
        <v>4362</v>
      </c>
      <c r="E284" s="1">
        <v>968</v>
      </c>
      <c r="F284" s="1">
        <v>45</v>
      </c>
      <c r="G284" s="1">
        <v>0</v>
      </c>
      <c r="H284" s="1">
        <v>14</v>
      </c>
      <c r="I284" s="10">
        <f t="shared" si="102"/>
        <v>586696</v>
      </c>
      <c r="K284" s="1">
        <v>364755</v>
      </c>
      <c r="L284" s="1">
        <v>43960</v>
      </c>
      <c r="M284" s="1">
        <v>3389</v>
      </c>
      <c r="N284" s="1">
        <v>499</v>
      </c>
      <c r="O284" s="1">
        <v>82</v>
      </c>
      <c r="P284" s="1">
        <v>0</v>
      </c>
      <c r="Q284" s="1">
        <v>0</v>
      </c>
      <c r="R284" s="10">
        <f t="shared" si="95"/>
        <v>412685</v>
      </c>
      <c r="T284" s="1">
        <v>667669</v>
      </c>
      <c r="U284" s="1">
        <v>87167</v>
      </c>
      <c r="V284" s="1">
        <v>2956</v>
      </c>
      <c r="W284" s="1">
        <v>567</v>
      </c>
      <c r="X284" s="1">
        <v>61</v>
      </c>
      <c r="Y284" s="1">
        <v>22</v>
      </c>
      <c r="Z284" s="1">
        <v>0</v>
      </c>
      <c r="AA284" s="10">
        <f t="shared" si="96"/>
        <v>758442</v>
      </c>
      <c r="AC284" s="1">
        <v>578333</v>
      </c>
      <c r="AD284" s="1">
        <v>65702</v>
      </c>
      <c r="AE284" s="1">
        <v>2874</v>
      </c>
      <c r="AF284" s="1">
        <v>190</v>
      </c>
      <c r="AG284" s="1">
        <v>94</v>
      </c>
      <c r="AH284" s="1">
        <v>0</v>
      </c>
      <c r="AI284" s="1">
        <v>0</v>
      </c>
      <c r="AJ284" s="10">
        <f t="shared" si="97"/>
        <v>647193</v>
      </c>
      <c r="AL284" s="1">
        <v>467472</v>
      </c>
      <c r="AM284" s="1">
        <v>50609</v>
      </c>
      <c r="AN284" s="1">
        <v>4626</v>
      </c>
      <c r="AO284" s="1">
        <v>577</v>
      </c>
      <c r="AP284" s="1">
        <v>52</v>
      </c>
      <c r="AQ284" s="1">
        <v>0</v>
      </c>
      <c r="AR284" s="1">
        <v>0</v>
      </c>
      <c r="AS284" s="10">
        <f t="shared" si="98"/>
        <v>523336</v>
      </c>
      <c r="AU284" s="1">
        <f t="shared" si="113"/>
        <v>2599157</v>
      </c>
      <c r="AV284" s="1">
        <f t="shared" si="113"/>
        <v>307817</v>
      </c>
      <c r="AW284" s="1">
        <f t="shared" si="103"/>
        <v>18207</v>
      </c>
      <c r="AX284" s="1">
        <f t="shared" si="104"/>
        <v>2801</v>
      </c>
      <c r="AY284" s="1">
        <f t="shared" si="105"/>
        <v>334</v>
      </c>
      <c r="AZ284" s="1">
        <f t="shared" si="106"/>
        <v>22</v>
      </c>
      <c r="BA284" s="1">
        <f t="shared" si="107"/>
        <v>14</v>
      </c>
      <c r="BB284" s="10">
        <f t="shared" si="108"/>
        <v>2928352</v>
      </c>
      <c r="BC284" s="1">
        <f t="shared" si="109"/>
        <v>2928338</v>
      </c>
      <c r="BD284" s="1">
        <f t="shared" si="111"/>
        <v>114566</v>
      </c>
      <c r="BE284" s="86">
        <f t="shared" si="112"/>
        <v>32143</v>
      </c>
      <c r="BF284" s="1">
        <f t="shared" si="114"/>
        <v>21523</v>
      </c>
      <c r="BH284" s="44" t="s">
        <v>356</v>
      </c>
      <c r="BI284" s="1">
        <f t="shared" si="93"/>
        <v>116805.16666666667</v>
      </c>
      <c r="BJ284">
        <v>65000</v>
      </c>
    </row>
    <row r="285" spans="1:62" x14ac:dyDescent="0.25">
      <c r="A285" s="8">
        <v>32174</v>
      </c>
      <c r="B285" s="1">
        <v>524495</v>
      </c>
      <c r="C285" s="1">
        <v>60800</v>
      </c>
      <c r="D285" s="1">
        <v>4344</v>
      </c>
      <c r="E285" s="1">
        <v>984</v>
      </c>
      <c r="F285" s="1">
        <v>45</v>
      </c>
      <c r="G285" s="1">
        <v>0</v>
      </c>
      <c r="H285" s="1">
        <v>14</v>
      </c>
      <c r="I285" s="10">
        <f t="shared" si="102"/>
        <v>590682</v>
      </c>
      <c r="K285" s="1">
        <v>367183</v>
      </c>
      <c r="L285" s="1">
        <v>44246</v>
      </c>
      <c r="M285" s="1">
        <v>3313</v>
      </c>
      <c r="N285" s="1">
        <v>504</v>
      </c>
      <c r="O285" s="1">
        <v>82</v>
      </c>
      <c r="P285" s="1">
        <v>0</v>
      </c>
      <c r="Q285" s="1">
        <v>0</v>
      </c>
      <c r="R285" s="10">
        <f t="shared" si="95"/>
        <v>415328</v>
      </c>
      <c r="T285" s="1">
        <v>669605</v>
      </c>
      <c r="U285" s="1">
        <v>87125</v>
      </c>
      <c r="V285" s="1">
        <v>2894</v>
      </c>
      <c r="W285" s="1">
        <v>567</v>
      </c>
      <c r="X285" s="1">
        <v>61</v>
      </c>
      <c r="Y285" s="1">
        <v>22</v>
      </c>
      <c r="Z285" s="1">
        <v>0</v>
      </c>
      <c r="AA285" s="10">
        <f t="shared" si="96"/>
        <v>760274</v>
      </c>
      <c r="AC285" s="1">
        <v>581046</v>
      </c>
      <c r="AD285" s="1">
        <v>66013</v>
      </c>
      <c r="AE285" s="1">
        <v>2866</v>
      </c>
      <c r="AF285" s="1">
        <v>194</v>
      </c>
      <c r="AG285" s="1">
        <v>94</v>
      </c>
      <c r="AH285" s="1">
        <v>0</v>
      </c>
      <c r="AI285" s="1">
        <v>0</v>
      </c>
      <c r="AJ285" s="10">
        <f t="shared" si="97"/>
        <v>650213</v>
      </c>
      <c r="AL285" s="1">
        <v>472181</v>
      </c>
      <c r="AM285" s="1">
        <v>50959</v>
      </c>
      <c r="AN285" s="1">
        <v>4606</v>
      </c>
      <c r="AO285" s="1">
        <v>578</v>
      </c>
      <c r="AP285" s="1">
        <v>52</v>
      </c>
      <c r="AQ285" s="1">
        <v>0</v>
      </c>
      <c r="AR285" s="1">
        <v>0</v>
      </c>
      <c r="AS285" s="10">
        <f t="shared" si="98"/>
        <v>528376</v>
      </c>
      <c r="AU285" s="1">
        <f t="shared" si="113"/>
        <v>2614510</v>
      </c>
      <c r="AV285" s="1">
        <f t="shared" si="113"/>
        <v>309143</v>
      </c>
      <c r="AW285" s="1">
        <f t="shared" si="103"/>
        <v>18023</v>
      </c>
      <c r="AX285" s="1">
        <f t="shared" si="104"/>
        <v>2827</v>
      </c>
      <c r="AY285" s="1">
        <f t="shared" si="105"/>
        <v>334</v>
      </c>
      <c r="AZ285" s="1">
        <f t="shared" si="106"/>
        <v>22</v>
      </c>
      <c r="BA285" s="1">
        <f t="shared" si="107"/>
        <v>14</v>
      </c>
      <c r="BB285" s="10">
        <f t="shared" si="108"/>
        <v>2944873</v>
      </c>
      <c r="BC285" s="1">
        <f t="shared" si="109"/>
        <v>2944859</v>
      </c>
      <c r="BD285" s="1">
        <f t="shared" si="111"/>
        <v>114971</v>
      </c>
      <c r="BE285" s="86">
        <f t="shared" si="112"/>
        <v>32174</v>
      </c>
      <c r="BF285" s="1">
        <f t="shared" si="114"/>
        <v>16521</v>
      </c>
      <c r="BH285" s="44" t="s">
        <v>345</v>
      </c>
      <c r="BI285" s="1">
        <f t="shared" si="93"/>
        <v>116990.08333333333</v>
      </c>
      <c r="BJ285">
        <v>65000</v>
      </c>
    </row>
    <row r="286" spans="1:62" x14ac:dyDescent="0.25">
      <c r="A286" s="8">
        <v>32203</v>
      </c>
      <c r="B286" s="1">
        <v>527012</v>
      </c>
      <c r="C286" s="1">
        <v>61269</v>
      </c>
      <c r="D286" s="1">
        <v>4352</v>
      </c>
      <c r="E286" s="1">
        <v>1001</v>
      </c>
      <c r="F286" s="1">
        <v>45</v>
      </c>
      <c r="G286" s="1">
        <v>0</v>
      </c>
      <c r="H286" s="1">
        <v>14</v>
      </c>
      <c r="I286" s="10">
        <f t="shared" si="102"/>
        <v>593693</v>
      </c>
      <c r="K286" s="1">
        <v>368467</v>
      </c>
      <c r="L286" s="1">
        <v>44645</v>
      </c>
      <c r="M286" s="1">
        <v>3322</v>
      </c>
      <c r="N286" s="1">
        <v>510</v>
      </c>
      <c r="O286" s="1">
        <v>82</v>
      </c>
      <c r="P286" s="1">
        <v>0</v>
      </c>
      <c r="Q286" s="1">
        <v>0</v>
      </c>
      <c r="R286" s="10">
        <f t="shared" si="95"/>
        <v>417026</v>
      </c>
      <c r="T286" s="1">
        <v>670538</v>
      </c>
      <c r="U286" s="1">
        <v>87206</v>
      </c>
      <c r="V286" s="1">
        <v>2760</v>
      </c>
      <c r="W286" s="1">
        <v>569</v>
      </c>
      <c r="X286" s="1">
        <v>61</v>
      </c>
      <c r="Y286" s="1">
        <v>22</v>
      </c>
      <c r="Z286" s="1">
        <v>0</v>
      </c>
      <c r="AA286" s="10">
        <f t="shared" si="96"/>
        <v>761156</v>
      </c>
      <c r="AC286" s="1">
        <v>583018</v>
      </c>
      <c r="AD286" s="1">
        <v>66355</v>
      </c>
      <c r="AE286" s="1">
        <v>2926</v>
      </c>
      <c r="AF286" s="1">
        <v>194</v>
      </c>
      <c r="AG286" s="1">
        <v>92</v>
      </c>
      <c r="AH286" s="1">
        <v>0</v>
      </c>
      <c r="AI286" s="1">
        <v>0</v>
      </c>
      <c r="AJ286" s="10">
        <f t="shared" si="97"/>
        <v>652585</v>
      </c>
      <c r="AL286" s="1">
        <v>474375</v>
      </c>
      <c r="AM286" s="1">
        <v>51244</v>
      </c>
      <c r="AN286" s="1">
        <v>4545</v>
      </c>
      <c r="AO286" s="1">
        <v>581</v>
      </c>
      <c r="AP286" s="1">
        <v>52</v>
      </c>
      <c r="AQ286" s="1">
        <v>0</v>
      </c>
      <c r="AR286" s="1">
        <v>0</v>
      </c>
      <c r="AS286" s="10">
        <f t="shared" si="98"/>
        <v>530797</v>
      </c>
      <c r="AU286" s="1">
        <f t="shared" si="113"/>
        <v>2623410</v>
      </c>
      <c r="AV286" s="1">
        <f t="shared" si="113"/>
        <v>310719</v>
      </c>
      <c r="AW286" s="1">
        <f t="shared" si="103"/>
        <v>17905</v>
      </c>
      <c r="AX286" s="1">
        <f t="shared" si="104"/>
        <v>2855</v>
      </c>
      <c r="AY286" s="1">
        <f t="shared" si="105"/>
        <v>332</v>
      </c>
      <c r="AZ286" s="1">
        <f t="shared" si="106"/>
        <v>22</v>
      </c>
      <c r="BA286" s="1">
        <f t="shared" si="107"/>
        <v>14</v>
      </c>
      <c r="BB286" s="10">
        <f t="shared" si="108"/>
        <v>2955257</v>
      </c>
      <c r="BC286" s="1">
        <f t="shared" si="109"/>
        <v>2955243</v>
      </c>
      <c r="BD286" s="1">
        <f t="shared" si="111"/>
        <v>114602</v>
      </c>
      <c r="BE286" s="86">
        <f t="shared" si="112"/>
        <v>32203</v>
      </c>
      <c r="BF286" s="1">
        <f t="shared" si="114"/>
        <v>10384</v>
      </c>
      <c r="BH286" s="44" t="s">
        <v>346</v>
      </c>
      <c r="BI286" s="1">
        <f t="shared" si="93"/>
        <v>116939.66666666667</v>
      </c>
      <c r="BJ286">
        <v>65000</v>
      </c>
    </row>
    <row r="287" spans="1:62" x14ac:dyDescent="0.25">
      <c r="A287" s="8">
        <v>32234</v>
      </c>
      <c r="B287" s="1">
        <v>526104</v>
      </c>
      <c r="C287" s="1">
        <v>61536</v>
      </c>
      <c r="D287" s="1">
        <v>4360</v>
      </c>
      <c r="E287" s="1">
        <v>1017</v>
      </c>
      <c r="F287" s="1">
        <v>45</v>
      </c>
      <c r="G287" s="1">
        <v>0</v>
      </c>
      <c r="H287" s="1">
        <v>14</v>
      </c>
      <c r="I287" s="10">
        <f t="shared" si="102"/>
        <v>593076</v>
      </c>
      <c r="K287" s="1">
        <v>368277</v>
      </c>
      <c r="L287" s="1">
        <v>44832</v>
      </c>
      <c r="M287" s="1">
        <v>3347</v>
      </c>
      <c r="N287" s="1">
        <v>513</v>
      </c>
      <c r="O287" s="1">
        <v>82</v>
      </c>
      <c r="P287" s="1">
        <v>0</v>
      </c>
      <c r="Q287" s="1">
        <v>0</v>
      </c>
      <c r="R287" s="10">
        <f t="shared" si="95"/>
        <v>417051</v>
      </c>
      <c r="T287" s="1">
        <v>670885</v>
      </c>
      <c r="U287" s="1">
        <v>87586</v>
      </c>
      <c r="V287" s="1">
        <v>2744</v>
      </c>
      <c r="W287" s="1">
        <v>570</v>
      </c>
      <c r="X287" s="1">
        <v>61</v>
      </c>
      <c r="Y287" s="1">
        <v>22</v>
      </c>
      <c r="Z287" s="1">
        <v>0</v>
      </c>
      <c r="AA287" s="10">
        <f t="shared" si="96"/>
        <v>761868</v>
      </c>
      <c r="AC287" s="1">
        <v>582118</v>
      </c>
      <c r="AD287" s="1">
        <v>66582</v>
      </c>
      <c r="AE287" s="1">
        <v>2930</v>
      </c>
      <c r="AF287" s="1">
        <v>198</v>
      </c>
      <c r="AG287" s="1">
        <v>92</v>
      </c>
      <c r="AH287" s="1">
        <v>0</v>
      </c>
      <c r="AI287" s="1">
        <v>0</v>
      </c>
      <c r="AJ287" s="10">
        <f t="shared" si="97"/>
        <v>651920</v>
      </c>
      <c r="AL287" s="1">
        <v>469066</v>
      </c>
      <c r="AM287" s="1">
        <v>51455</v>
      </c>
      <c r="AN287" s="1">
        <v>4484</v>
      </c>
      <c r="AO287" s="1">
        <v>585</v>
      </c>
      <c r="AP287" s="1">
        <v>51</v>
      </c>
      <c r="AQ287" s="1">
        <v>0</v>
      </c>
      <c r="AR287" s="1">
        <v>0</v>
      </c>
      <c r="AS287" s="10">
        <f t="shared" si="98"/>
        <v>525641</v>
      </c>
      <c r="AU287" s="1">
        <f t="shared" si="113"/>
        <v>2616450</v>
      </c>
      <c r="AV287" s="1">
        <f t="shared" si="113"/>
        <v>311991</v>
      </c>
      <c r="AW287" s="1">
        <f t="shared" si="103"/>
        <v>17865</v>
      </c>
      <c r="AX287" s="1">
        <f t="shared" si="104"/>
        <v>2883</v>
      </c>
      <c r="AY287" s="1">
        <f t="shared" si="105"/>
        <v>331</v>
      </c>
      <c r="AZ287" s="1">
        <f t="shared" si="106"/>
        <v>22</v>
      </c>
      <c r="BA287" s="1">
        <f t="shared" si="107"/>
        <v>14</v>
      </c>
      <c r="BB287" s="10">
        <f t="shared" si="108"/>
        <v>2949556</v>
      </c>
      <c r="BC287" s="1">
        <f t="shared" si="109"/>
        <v>2949542</v>
      </c>
      <c r="BD287" s="1">
        <f t="shared" si="111"/>
        <v>112988</v>
      </c>
      <c r="BE287" s="86">
        <f t="shared" si="112"/>
        <v>32234</v>
      </c>
      <c r="BF287" s="1">
        <f t="shared" si="114"/>
        <v>-5701</v>
      </c>
      <c r="BH287" s="44" t="s">
        <v>347</v>
      </c>
      <c r="BI287" s="1">
        <f t="shared" si="93"/>
        <v>116487.33333333333</v>
      </c>
      <c r="BJ287">
        <v>65000</v>
      </c>
    </row>
    <row r="288" spans="1:62" x14ac:dyDescent="0.25">
      <c r="A288" s="8">
        <v>32264</v>
      </c>
      <c r="B288" s="1">
        <v>523520</v>
      </c>
      <c r="C288" s="1">
        <v>61784</v>
      </c>
      <c r="D288" s="1">
        <v>4290</v>
      </c>
      <c r="E288" s="1">
        <v>1041</v>
      </c>
      <c r="F288" s="1">
        <v>45</v>
      </c>
      <c r="G288" s="1">
        <v>0</v>
      </c>
      <c r="H288" s="1">
        <v>14</v>
      </c>
      <c r="I288" s="10">
        <f t="shared" si="102"/>
        <v>590694</v>
      </c>
      <c r="K288" s="1">
        <v>366718</v>
      </c>
      <c r="L288" s="1">
        <v>44953</v>
      </c>
      <c r="M288" s="1">
        <v>3382</v>
      </c>
      <c r="N288" s="1">
        <v>519</v>
      </c>
      <c r="O288" s="1">
        <v>82</v>
      </c>
      <c r="P288" s="1">
        <v>0</v>
      </c>
      <c r="Q288" s="1">
        <v>0</v>
      </c>
      <c r="R288" s="10">
        <f t="shared" si="95"/>
        <v>415654</v>
      </c>
      <c r="T288" s="1">
        <v>670289</v>
      </c>
      <c r="U288" s="1">
        <v>87824</v>
      </c>
      <c r="V288" s="1">
        <v>2732</v>
      </c>
      <c r="W288" s="1">
        <v>570</v>
      </c>
      <c r="X288" s="1">
        <v>61</v>
      </c>
      <c r="Y288" s="1">
        <v>22</v>
      </c>
      <c r="Z288" s="1">
        <v>0</v>
      </c>
      <c r="AA288" s="10">
        <f t="shared" si="96"/>
        <v>761498</v>
      </c>
      <c r="AC288" s="1">
        <v>580053</v>
      </c>
      <c r="AD288" s="1">
        <v>66798</v>
      </c>
      <c r="AE288" s="1">
        <v>2931</v>
      </c>
      <c r="AF288" s="1">
        <v>199</v>
      </c>
      <c r="AG288" s="1">
        <v>91</v>
      </c>
      <c r="AH288" s="1">
        <v>0</v>
      </c>
      <c r="AI288" s="1">
        <v>0</v>
      </c>
      <c r="AJ288" s="10">
        <f t="shared" si="97"/>
        <v>650072</v>
      </c>
      <c r="AL288" s="1">
        <v>457329</v>
      </c>
      <c r="AM288" s="1">
        <v>51678</v>
      </c>
      <c r="AN288" s="1">
        <v>4468</v>
      </c>
      <c r="AO288" s="1">
        <v>589</v>
      </c>
      <c r="AP288" s="1">
        <v>51</v>
      </c>
      <c r="AQ288" s="1">
        <v>0</v>
      </c>
      <c r="AR288" s="1">
        <v>0</v>
      </c>
      <c r="AS288" s="10">
        <f t="shared" si="98"/>
        <v>514115</v>
      </c>
      <c r="AU288" s="1">
        <f t="shared" ref="AU288:AV297" si="115">B288+K288+T288+AC288+AL288</f>
        <v>2597909</v>
      </c>
      <c r="AV288" s="1">
        <f t="shared" si="115"/>
        <v>313037</v>
      </c>
      <c r="AW288" s="1">
        <f t="shared" si="103"/>
        <v>17803</v>
      </c>
      <c r="AX288" s="1">
        <f t="shared" si="104"/>
        <v>2918</v>
      </c>
      <c r="AY288" s="1">
        <f t="shared" si="105"/>
        <v>330</v>
      </c>
      <c r="AZ288" s="1">
        <f t="shared" si="106"/>
        <v>22</v>
      </c>
      <c r="BA288" s="1">
        <f t="shared" si="107"/>
        <v>14</v>
      </c>
      <c r="BB288" s="10">
        <f t="shared" si="108"/>
        <v>2932033</v>
      </c>
      <c r="BC288" s="1">
        <f t="shared" si="109"/>
        <v>2932019</v>
      </c>
      <c r="BD288" s="1">
        <f t="shared" si="111"/>
        <v>113628</v>
      </c>
      <c r="BE288" s="86">
        <f t="shared" si="112"/>
        <v>32264</v>
      </c>
      <c r="BF288" s="1">
        <f t="shared" si="114"/>
        <v>-17523</v>
      </c>
      <c r="BH288" s="44" t="s">
        <v>348</v>
      </c>
      <c r="BI288" s="1">
        <f t="shared" ref="BI288:BI351" si="116">AVERAGE(BD277:BD288)</f>
        <v>116136.33333333333</v>
      </c>
      <c r="BJ288">
        <v>65000</v>
      </c>
    </row>
    <row r="289" spans="1:62" x14ac:dyDescent="0.25">
      <c r="A289" s="8">
        <v>32295</v>
      </c>
      <c r="B289" s="1">
        <v>523431</v>
      </c>
      <c r="C289" s="1">
        <v>62049</v>
      </c>
      <c r="D289" s="1">
        <v>4271</v>
      </c>
      <c r="E289" s="1">
        <v>1051</v>
      </c>
      <c r="F289" s="1">
        <v>45</v>
      </c>
      <c r="G289" s="1">
        <v>0</v>
      </c>
      <c r="H289" s="1">
        <v>14</v>
      </c>
      <c r="I289" s="10">
        <f t="shared" si="102"/>
        <v>590861</v>
      </c>
      <c r="K289" s="1">
        <v>366810</v>
      </c>
      <c r="L289" s="1">
        <v>45119</v>
      </c>
      <c r="M289" s="1">
        <v>3362</v>
      </c>
      <c r="N289" s="1">
        <v>519</v>
      </c>
      <c r="O289" s="1">
        <v>81</v>
      </c>
      <c r="P289" s="1">
        <v>0</v>
      </c>
      <c r="Q289" s="1">
        <v>0</v>
      </c>
      <c r="R289" s="10">
        <f t="shared" si="95"/>
        <v>415891</v>
      </c>
      <c r="T289" s="1">
        <v>670338</v>
      </c>
      <c r="U289" s="1">
        <v>87992</v>
      </c>
      <c r="V289" s="1">
        <v>2735</v>
      </c>
      <c r="W289" s="1">
        <v>571</v>
      </c>
      <c r="X289" s="1">
        <v>61</v>
      </c>
      <c r="Y289" s="1">
        <v>22</v>
      </c>
      <c r="Z289" s="1">
        <v>0</v>
      </c>
      <c r="AA289" s="10">
        <f t="shared" si="96"/>
        <v>761719</v>
      </c>
      <c r="AC289" s="1">
        <v>580287</v>
      </c>
      <c r="AD289" s="1">
        <v>67042</v>
      </c>
      <c r="AE289" s="1">
        <v>2900</v>
      </c>
      <c r="AF289" s="1">
        <v>201</v>
      </c>
      <c r="AG289" s="1">
        <v>91</v>
      </c>
      <c r="AH289" s="1">
        <v>0</v>
      </c>
      <c r="AI289" s="1">
        <v>0</v>
      </c>
      <c r="AJ289" s="10">
        <f t="shared" si="97"/>
        <v>650521</v>
      </c>
      <c r="AL289" s="1">
        <v>453791</v>
      </c>
      <c r="AM289" s="1">
        <v>51898</v>
      </c>
      <c r="AN289" s="1">
        <v>4453</v>
      </c>
      <c r="AO289" s="1">
        <v>592</v>
      </c>
      <c r="AP289" s="1">
        <v>51</v>
      </c>
      <c r="AQ289" s="1">
        <v>0</v>
      </c>
      <c r="AR289" s="1">
        <v>0</v>
      </c>
      <c r="AS289" s="10">
        <f t="shared" si="98"/>
        <v>510785</v>
      </c>
      <c r="AU289" s="1">
        <f t="shared" si="115"/>
        <v>2594657</v>
      </c>
      <c r="AV289" s="1">
        <f t="shared" si="115"/>
        <v>314100</v>
      </c>
      <c r="AW289" s="1">
        <f t="shared" si="103"/>
        <v>17721</v>
      </c>
      <c r="AX289" s="1">
        <f t="shared" si="104"/>
        <v>2934</v>
      </c>
      <c r="AY289" s="1">
        <f t="shared" si="105"/>
        <v>329</v>
      </c>
      <c r="AZ289" s="1">
        <f t="shared" si="106"/>
        <v>22</v>
      </c>
      <c r="BA289" s="1">
        <f t="shared" si="107"/>
        <v>14</v>
      </c>
      <c r="BB289" s="10">
        <f t="shared" si="108"/>
        <v>2929777</v>
      </c>
      <c r="BC289" s="1">
        <f t="shared" si="109"/>
        <v>2929763</v>
      </c>
      <c r="BD289" s="1">
        <f t="shared" si="111"/>
        <v>114880</v>
      </c>
      <c r="BE289" s="86">
        <f t="shared" si="112"/>
        <v>32295</v>
      </c>
      <c r="BF289" s="1">
        <f t="shared" si="114"/>
        <v>-2256</v>
      </c>
      <c r="BH289" s="44" t="s">
        <v>349</v>
      </c>
      <c r="BI289" s="1">
        <f t="shared" si="116"/>
        <v>115928.58333333333</v>
      </c>
      <c r="BJ289">
        <v>65000</v>
      </c>
    </row>
    <row r="290" spans="1:62" x14ac:dyDescent="0.25">
      <c r="A290" s="8">
        <v>32325</v>
      </c>
      <c r="B290" s="1">
        <v>525032</v>
      </c>
      <c r="C290" s="1">
        <v>62248</v>
      </c>
      <c r="D290" s="1">
        <v>4270</v>
      </c>
      <c r="E290" s="1">
        <v>1063</v>
      </c>
      <c r="F290" s="1">
        <v>45</v>
      </c>
      <c r="G290" s="1">
        <v>0</v>
      </c>
      <c r="H290" s="1">
        <v>14</v>
      </c>
      <c r="I290" s="10">
        <f t="shared" si="102"/>
        <v>592672</v>
      </c>
      <c r="K290" s="1">
        <v>367841</v>
      </c>
      <c r="L290" s="1">
        <v>45161</v>
      </c>
      <c r="M290" s="1">
        <v>3353</v>
      </c>
      <c r="N290" s="1">
        <v>521</v>
      </c>
      <c r="O290" s="1">
        <v>81</v>
      </c>
      <c r="P290" s="1">
        <v>0</v>
      </c>
      <c r="Q290" s="1">
        <v>0</v>
      </c>
      <c r="R290" s="10">
        <f t="shared" si="95"/>
        <v>416957</v>
      </c>
      <c r="T290" s="1">
        <v>670954</v>
      </c>
      <c r="U290" s="1">
        <v>88217</v>
      </c>
      <c r="V290" s="1">
        <v>2744</v>
      </c>
      <c r="W290" s="1">
        <v>571</v>
      </c>
      <c r="X290" s="1">
        <v>61</v>
      </c>
      <c r="Y290" s="1">
        <v>22</v>
      </c>
      <c r="Z290" s="1">
        <v>0</v>
      </c>
      <c r="AA290" s="10">
        <f t="shared" si="96"/>
        <v>762569</v>
      </c>
      <c r="AC290" s="1">
        <v>581000</v>
      </c>
      <c r="AD290" s="1">
        <v>67176</v>
      </c>
      <c r="AE290" s="1">
        <v>2873</v>
      </c>
      <c r="AF290" s="1">
        <v>204</v>
      </c>
      <c r="AG290" s="1">
        <v>91</v>
      </c>
      <c r="AH290" s="1">
        <v>0</v>
      </c>
      <c r="AI290" s="1">
        <v>0</v>
      </c>
      <c r="AJ290" s="10">
        <f t="shared" si="97"/>
        <v>651344</v>
      </c>
      <c r="AL290" s="1">
        <v>454091</v>
      </c>
      <c r="AM290" s="1">
        <v>52026</v>
      </c>
      <c r="AN290" s="1">
        <v>4448</v>
      </c>
      <c r="AO290" s="1">
        <v>594</v>
      </c>
      <c r="AP290" s="1">
        <v>51</v>
      </c>
      <c r="AQ290" s="1">
        <v>0</v>
      </c>
      <c r="AR290" s="1">
        <v>0</v>
      </c>
      <c r="AS290" s="10">
        <f t="shared" si="98"/>
        <v>511210</v>
      </c>
      <c r="AU290" s="1">
        <f t="shared" si="115"/>
        <v>2598918</v>
      </c>
      <c r="AV290" s="1">
        <f t="shared" si="115"/>
        <v>314828</v>
      </c>
      <c r="AW290" s="1">
        <f t="shared" si="103"/>
        <v>17688</v>
      </c>
      <c r="AX290" s="1">
        <f t="shared" si="104"/>
        <v>2953</v>
      </c>
      <c r="AY290" s="1">
        <f t="shared" si="105"/>
        <v>329</v>
      </c>
      <c r="AZ290" s="1">
        <f t="shared" si="106"/>
        <v>22</v>
      </c>
      <c r="BA290" s="1">
        <f t="shared" si="107"/>
        <v>14</v>
      </c>
      <c r="BB290" s="10">
        <f t="shared" si="108"/>
        <v>2934752</v>
      </c>
      <c r="BC290" s="1">
        <f t="shared" si="109"/>
        <v>2934738</v>
      </c>
      <c r="BD290" s="1">
        <f t="shared" si="111"/>
        <v>114393</v>
      </c>
      <c r="BE290" s="86">
        <f t="shared" si="112"/>
        <v>32325</v>
      </c>
      <c r="BF290" s="1">
        <f t="shared" si="114"/>
        <v>4975</v>
      </c>
      <c r="BH290" s="44" t="s">
        <v>350</v>
      </c>
      <c r="BI290" s="1">
        <f t="shared" si="116"/>
        <v>115561.08333333333</v>
      </c>
      <c r="BJ290">
        <v>65000</v>
      </c>
    </row>
    <row r="291" spans="1:62" x14ac:dyDescent="0.25">
      <c r="A291" s="8">
        <v>32356</v>
      </c>
      <c r="B291" s="1">
        <v>526739</v>
      </c>
      <c r="C291" s="1">
        <v>62493</v>
      </c>
      <c r="D291" s="1">
        <v>4302</v>
      </c>
      <c r="E291" s="1">
        <v>1070</v>
      </c>
      <c r="F291" s="1">
        <v>45</v>
      </c>
      <c r="G291" s="1">
        <v>0</v>
      </c>
      <c r="H291" s="1">
        <v>14</v>
      </c>
      <c r="I291" s="10">
        <f t="shared" si="102"/>
        <v>594663</v>
      </c>
      <c r="K291" s="1">
        <v>369011</v>
      </c>
      <c r="L291" s="1">
        <v>45240</v>
      </c>
      <c r="M291" s="1">
        <v>3361</v>
      </c>
      <c r="N291" s="1">
        <v>522</v>
      </c>
      <c r="O291" s="1">
        <v>81</v>
      </c>
      <c r="P291" s="1">
        <v>0</v>
      </c>
      <c r="Q291" s="1">
        <v>0</v>
      </c>
      <c r="R291" s="10">
        <f t="shared" si="95"/>
        <v>418215</v>
      </c>
      <c r="T291" s="1">
        <v>672528</v>
      </c>
      <c r="U291" s="1">
        <v>88393</v>
      </c>
      <c r="V291" s="1">
        <v>2740</v>
      </c>
      <c r="W291" s="1">
        <v>572</v>
      </c>
      <c r="X291" s="1">
        <v>61</v>
      </c>
      <c r="Y291" s="1">
        <v>22</v>
      </c>
      <c r="Z291" s="1">
        <v>0</v>
      </c>
      <c r="AA291" s="10">
        <f t="shared" si="96"/>
        <v>764316</v>
      </c>
      <c r="AC291" s="1">
        <v>581733</v>
      </c>
      <c r="AD291" s="1">
        <v>67287</v>
      </c>
      <c r="AE291" s="1">
        <v>2867</v>
      </c>
      <c r="AF291" s="1">
        <v>200</v>
      </c>
      <c r="AG291" s="1">
        <v>90</v>
      </c>
      <c r="AH291" s="1">
        <v>0</v>
      </c>
      <c r="AI291" s="1">
        <v>0</v>
      </c>
      <c r="AJ291" s="10">
        <f t="shared" si="97"/>
        <v>652177</v>
      </c>
      <c r="AL291" s="1">
        <v>455229</v>
      </c>
      <c r="AM291" s="1">
        <v>52251</v>
      </c>
      <c r="AN291" s="1">
        <v>4449</v>
      </c>
      <c r="AO291" s="1">
        <v>597</v>
      </c>
      <c r="AP291" s="1">
        <v>51</v>
      </c>
      <c r="AQ291" s="1">
        <v>0</v>
      </c>
      <c r="AR291" s="1">
        <v>0</v>
      </c>
      <c r="AS291" s="10">
        <f t="shared" si="98"/>
        <v>512577</v>
      </c>
      <c r="AU291" s="1">
        <f t="shared" si="115"/>
        <v>2605240</v>
      </c>
      <c r="AV291" s="1">
        <f t="shared" si="115"/>
        <v>315664</v>
      </c>
      <c r="AW291" s="1">
        <f t="shared" si="103"/>
        <v>17719</v>
      </c>
      <c r="AX291" s="1">
        <f t="shared" si="104"/>
        <v>2961</v>
      </c>
      <c r="AY291" s="1">
        <f t="shared" si="105"/>
        <v>328</v>
      </c>
      <c r="AZ291" s="1">
        <f t="shared" si="106"/>
        <v>22</v>
      </c>
      <c r="BA291" s="1">
        <f t="shared" si="107"/>
        <v>14</v>
      </c>
      <c r="BB291" s="10">
        <f t="shared" si="108"/>
        <v>2941948</v>
      </c>
      <c r="BC291" s="1">
        <f t="shared" si="109"/>
        <v>2941934</v>
      </c>
      <c r="BD291" s="1">
        <f t="shared" si="111"/>
        <v>112645</v>
      </c>
      <c r="BE291" s="86">
        <f t="shared" si="112"/>
        <v>32356</v>
      </c>
      <c r="BF291" s="1">
        <f t="shared" si="114"/>
        <v>7196</v>
      </c>
      <c r="BH291" s="44" t="s">
        <v>351</v>
      </c>
      <c r="BI291" s="1">
        <f t="shared" si="116"/>
        <v>114991.75</v>
      </c>
      <c r="BJ291">
        <v>65000</v>
      </c>
    </row>
    <row r="292" spans="1:62" x14ac:dyDescent="0.25">
      <c r="A292" s="8">
        <v>32387</v>
      </c>
      <c r="B292" s="1">
        <v>529150</v>
      </c>
      <c r="C292" s="1">
        <v>62876</v>
      </c>
      <c r="D292" s="1">
        <v>4332</v>
      </c>
      <c r="E292" s="1">
        <v>1077</v>
      </c>
      <c r="F292" s="1">
        <v>45</v>
      </c>
      <c r="G292" s="1">
        <v>0</v>
      </c>
      <c r="H292" s="1">
        <v>14</v>
      </c>
      <c r="I292" s="10">
        <f t="shared" si="102"/>
        <v>597494</v>
      </c>
      <c r="K292" s="1">
        <v>370567</v>
      </c>
      <c r="L292" s="1">
        <v>45433</v>
      </c>
      <c r="M292" s="1">
        <v>3339</v>
      </c>
      <c r="N292" s="1">
        <v>525</v>
      </c>
      <c r="O292" s="1">
        <v>81</v>
      </c>
      <c r="P292" s="1">
        <v>0</v>
      </c>
      <c r="Q292" s="1">
        <v>0</v>
      </c>
      <c r="R292" s="10">
        <f t="shared" si="95"/>
        <v>419945</v>
      </c>
      <c r="T292" s="1">
        <v>673702</v>
      </c>
      <c r="U292" s="1">
        <v>88500</v>
      </c>
      <c r="V292" s="1">
        <v>2752</v>
      </c>
      <c r="W292" s="1">
        <v>574</v>
      </c>
      <c r="X292" s="1">
        <v>61</v>
      </c>
      <c r="Y292" s="1">
        <v>22</v>
      </c>
      <c r="Z292" s="1">
        <v>0</v>
      </c>
      <c r="AA292" s="10">
        <f t="shared" si="96"/>
        <v>765611</v>
      </c>
      <c r="AC292" s="1">
        <v>582967</v>
      </c>
      <c r="AD292" s="1">
        <v>67594</v>
      </c>
      <c r="AE292" s="1">
        <v>2873</v>
      </c>
      <c r="AF292" s="1">
        <v>200</v>
      </c>
      <c r="AG292" s="1">
        <v>90</v>
      </c>
      <c r="AH292" s="1">
        <v>0</v>
      </c>
      <c r="AI292" s="1">
        <v>0</v>
      </c>
      <c r="AJ292" s="10">
        <f t="shared" si="97"/>
        <v>653724</v>
      </c>
      <c r="AL292" s="1">
        <v>457251</v>
      </c>
      <c r="AM292" s="1">
        <v>52408</v>
      </c>
      <c r="AN292" s="1">
        <v>4577</v>
      </c>
      <c r="AO292" s="1">
        <v>601</v>
      </c>
      <c r="AP292" s="1">
        <v>51</v>
      </c>
      <c r="AQ292" s="1">
        <v>0</v>
      </c>
      <c r="AR292" s="1">
        <v>0</v>
      </c>
      <c r="AS292" s="10">
        <f t="shared" si="98"/>
        <v>514888</v>
      </c>
      <c r="AU292" s="1">
        <f t="shared" si="115"/>
        <v>2613637</v>
      </c>
      <c r="AV292" s="1">
        <f t="shared" si="115"/>
        <v>316811</v>
      </c>
      <c r="AW292" s="1">
        <f t="shared" si="103"/>
        <v>17873</v>
      </c>
      <c r="AX292" s="1">
        <f t="shared" si="104"/>
        <v>2977</v>
      </c>
      <c r="AY292" s="1">
        <f t="shared" si="105"/>
        <v>328</v>
      </c>
      <c r="AZ292" s="1">
        <f t="shared" si="106"/>
        <v>22</v>
      </c>
      <c r="BA292" s="1">
        <f t="shared" si="107"/>
        <v>14</v>
      </c>
      <c r="BB292" s="10">
        <f t="shared" si="108"/>
        <v>2951662</v>
      </c>
      <c r="BC292" s="1">
        <f t="shared" si="109"/>
        <v>2951648</v>
      </c>
      <c r="BD292" s="1">
        <f t="shared" si="111"/>
        <v>112417</v>
      </c>
      <c r="BE292" s="86">
        <f t="shared" si="112"/>
        <v>32387</v>
      </c>
      <c r="BF292" s="1">
        <f t="shared" si="114"/>
        <v>9714</v>
      </c>
      <c r="BH292" s="44" t="s">
        <v>352</v>
      </c>
      <c r="BI292" s="1">
        <f t="shared" si="116"/>
        <v>114514.5</v>
      </c>
      <c r="BJ292">
        <v>65000</v>
      </c>
    </row>
    <row r="293" spans="1:62" x14ac:dyDescent="0.25">
      <c r="A293" s="8">
        <v>32417</v>
      </c>
      <c r="B293" s="1">
        <v>532639</v>
      </c>
      <c r="C293" s="1">
        <v>63287</v>
      </c>
      <c r="D293" s="1">
        <v>4371</v>
      </c>
      <c r="E293" s="1">
        <v>1082</v>
      </c>
      <c r="F293" s="1">
        <v>45</v>
      </c>
      <c r="G293" s="1">
        <v>0</v>
      </c>
      <c r="H293" s="1">
        <v>13</v>
      </c>
      <c r="I293" s="10">
        <f t="shared" si="102"/>
        <v>601437</v>
      </c>
      <c r="K293" s="1">
        <v>372311</v>
      </c>
      <c r="L293" s="1">
        <v>45598</v>
      </c>
      <c r="M293" s="1">
        <v>3348</v>
      </c>
      <c r="N293" s="1">
        <v>523</v>
      </c>
      <c r="O293" s="1">
        <v>81</v>
      </c>
      <c r="P293" s="1">
        <v>0</v>
      </c>
      <c r="Q293" s="1">
        <v>0</v>
      </c>
      <c r="R293" s="10">
        <f t="shared" si="95"/>
        <v>421861</v>
      </c>
      <c r="T293" s="1">
        <v>674887</v>
      </c>
      <c r="U293" s="1">
        <v>88700</v>
      </c>
      <c r="V293" s="1">
        <v>2785</v>
      </c>
      <c r="W293" s="1">
        <v>576</v>
      </c>
      <c r="X293" s="1">
        <v>61</v>
      </c>
      <c r="Y293" s="1">
        <v>22</v>
      </c>
      <c r="Z293" s="1">
        <v>0</v>
      </c>
      <c r="AA293" s="10">
        <f t="shared" si="96"/>
        <v>767031</v>
      </c>
      <c r="AC293" s="1">
        <v>584735</v>
      </c>
      <c r="AD293" s="1">
        <v>67851</v>
      </c>
      <c r="AE293" s="1">
        <v>2884</v>
      </c>
      <c r="AF293" s="1">
        <v>200</v>
      </c>
      <c r="AG293" s="1">
        <v>90</v>
      </c>
      <c r="AH293" s="1">
        <v>0</v>
      </c>
      <c r="AI293" s="1">
        <v>0</v>
      </c>
      <c r="AJ293" s="10">
        <f t="shared" si="97"/>
        <v>655760</v>
      </c>
      <c r="AL293" s="1">
        <v>461543</v>
      </c>
      <c r="AM293" s="1">
        <v>52624</v>
      </c>
      <c r="AN293" s="1">
        <v>4709</v>
      </c>
      <c r="AO293" s="1">
        <v>600</v>
      </c>
      <c r="AP293" s="1">
        <v>51</v>
      </c>
      <c r="AQ293" s="1">
        <v>0</v>
      </c>
      <c r="AR293" s="1">
        <v>0</v>
      </c>
      <c r="AS293" s="10">
        <f t="shared" si="98"/>
        <v>519527</v>
      </c>
      <c r="AU293" s="1">
        <f t="shared" si="115"/>
        <v>2626115</v>
      </c>
      <c r="AV293" s="1">
        <f t="shared" si="115"/>
        <v>318060</v>
      </c>
      <c r="AW293" s="1">
        <f t="shared" si="103"/>
        <v>18097</v>
      </c>
      <c r="AX293" s="1">
        <f t="shared" si="104"/>
        <v>2981</v>
      </c>
      <c r="AY293" s="1">
        <f t="shared" si="105"/>
        <v>328</v>
      </c>
      <c r="AZ293" s="1">
        <f t="shared" si="106"/>
        <v>22</v>
      </c>
      <c r="BA293" s="1">
        <f t="shared" si="107"/>
        <v>13</v>
      </c>
      <c r="BB293" s="10">
        <f t="shared" si="108"/>
        <v>2965616</v>
      </c>
      <c r="BC293" s="1">
        <f t="shared" si="109"/>
        <v>2965603</v>
      </c>
      <c r="BD293" s="1">
        <f t="shared" si="111"/>
        <v>112730</v>
      </c>
      <c r="BE293" s="86">
        <f t="shared" si="112"/>
        <v>32417</v>
      </c>
      <c r="BF293" s="1">
        <f t="shared" si="114"/>
        <v>13954</v>
      </c>
      <c r="BH293" s="44" t="s">
        <v>353</v>
      </c>
      <c r="BI293" s="1">
        <f t="shared" si="116"/>
        <v>114119.08333333333</v>
      </c>
      <c r="BJ293">
        <v>65000</v>
      </c>
    </row>
    <row r="294" spans="1:62" x14ac:dyDescent="0.25">
      <c r="A294" s="8">
        <v>32448</v>
      </c>
      <c r="B294" s="1">
        <v>537900</v>
      </c>
      <c r="C294" s="1">
        <v>63609</v>
      </c>
      <c r="D294" s="1">
        <v>4343</v>
      </c>
      <c r="E294" s="1">
        <v>1104</v>
      </c>
      <c r="F294" s="1">
        <v>45</v>
      </c>
      <c r="G294" s="1">
        <v>0</v>
      </c>
      <c r="H294" s="1">
        <v>13</v>
      </c>
      <c r="I294" s="10">
        <f t="shared" si="102"/>
        <v>607014</v>
      </c>
      <c r="K294" s="1">
        <v>374942</v>
      </c>
      <c r="L294" s="1">
        <v>45754</v>
      </c>
      <c r="M294" s="1">
        <v>3352</v>
      </c>
      <c r="N294" s="1">
        <v>526</v>
      </c>
      <c r="O294" s="1">
        <v>81</v>
      </c>
      <c r="P294" s="1">
        <v>0</v>
      </c>
      <c r="Q294" s="1">
        <v>0</v>
      </c>
      <c r="R294" s="10">
        <f t="shared" si="95"/>
        <v>424655</v>
      </c>
      <c r="T294" s="1">
        <v>677166</v>
      </c>
      <c r="U294" s="1">
        <v>88991</v>
      </c>
      <c r="V294" s="1">
        <v>2772</v>
      </c>
      <c r="W294" s="1">
        <v>579</v>
      </c>
      <c r="X294" s="1">
        <v>61</v>
      </c>
      <c r="Y294" s="1">
        <v>22</v>
      </c>
      <c r="Z294" s="1">
        <v>0</v>
      </c>
      <c r="AA294" s="10">
        <f t="shared" si="96"/>
        <v>769591</v>
      </c>
      <c r="AC294" s="1">
        <v>588337</v>
      </c>
      <c r="AD294" s="1">
        <v>68206</v>
      </c>
      <c r="AE294" s="1">
        <v>2888</v>
      </c>
      <c r="AF294" s="1">
        <v>202</v>
      </c>
      <c r="AG294" s="1">
        <v>90</v>
      </c>
      <c r="AH294" s="1">
        <v>0</v>
      </c>
      <c r="AI294" s="1">
        <v>0</v>
      </c>
      <c r="AJ294" s="10">
        <f t="shared" si="97"/>
        <v>659723</v>
      </c>
      <c r="AL294" s="1">
        <v>472356</v>
      </c>
      <c r="AM294" s="1">
        <v>52884</v>
      </c>
      <c r="AN294" s="1">
        <v>4751</v>
      </c>
      <c r="AO294" s="1">
        <v>606</v>
      </c>
      <c r="AP294" s="1">
        <v>51</v>
      </c>
      <c r="AQ294" s="1">
        <v>0</v>
      </c>
      <c r="AR294" s="1">
        <v>0</v>
      </c>
      <c r="AS294" s="10">
        <f t="shared" si="98"/>
        <v>530648</v>
      </c>
      <c r="AU294" s="1">
        <f t="shared" si="115"/>
        <v>2650701</v>
      </c>
      <c r="AV294" s="1">
        <f t="shared" si="115"/>
        <v>319444</v>
      </c>
      <c r="AW294" s="1">
        <f t="shared" si="103"/>
        <v>18106</v>
      </c>
      <c r="AX294" s="1">
        <f t="shared" si="104"/>
        <v>3017</v>
      </c>
      <c r="AY294" s="1">
        <f t="shared" si="105"/>
        <v>328</v>
      </c>
      <c r="AZ294" s="1">
        <f t="shared" si="106"/>
        <v>22</v>
      </c>
      <c r="BA294" s="1">
        <f t="shared" si="107"/>
        <v>13</v>
      </c>
      <c r="BB294" s="10">
        <f t="shared" si="108"/>
        <v>2991631</v>
      </c>
      <c r="BC294" s="1">
        <f t="shared" si="109"/>
        <v>2991618</v>
      </c>
      <c r="BD294" s="1">
        <f t="shared" si="111"/>
        <v>111987</v>
      </c>
      <c r="BE294" s="86">
        <f t="shared" si="112"/>
        <v>32448</v>
      </c>
      <c r="BF294" s="1">
        <f t="shared" si="114"/>
        <v>26015</v>
      </c>
      <c r="BH294" s="44" t="s">
        <v>354</v>
      </c>
      <c r="BI294" s="1">
        <f t="shared" si="116"/>
        <v>113763.41666666667</v>
      </c>
      <c r="BJ294">
        <v>65000</v>
      </c>
    </row>
    <row r="295" spans="1:62" x14ac:dyDescent="0.25">
      <c r="A295" s="8">
        <v>32478</v>
      </c>
      <c r="B295" s="1">
        <v>543098</v>
      </c>
      <c r="C295" s="1">
        <v>64002</v>
      </c>
      <c r="D295" s="1">
        <v>4279</v>
      </c>
      <c r="E295" s="1">
        <v>1123</v>
      </c>
      <c r="F295" s="1">
        <v>45</v>
      </c>
      <c r="G295" s="1">
        <v>0</v>
      </c>
      <c r="H295" s="1">
        <v>13</v>
      </c>
      <c r="I295" s="10">
        <f t="shared" si="102"/>
        <v>612560</v>
      </c>
      <c r="K295" s="1">
        <v>378094</v>
      </c>
      <c r="L295" s="1">
        <v>45828</v>
      </c>
      <c r="M295" s="1">
        <v>3331</v>
      </c>
      <c r="N295" s="1">
        <v>525</v>
      </c>
      <c r="O295" s="1">
        <v>81</v>
      </c>
      <c r="P295" s="1">
        <v>0</v>
      </c>
      <c r="Q295" s="1">
        <v>0</v>
      </c>
      <c r="R295" s="10">
        <f t="shared" si="95"/>
        <v>427859</v>
      </c>
      <c r="T295" s="1">
        <v>680568</v>
      </c>
      <c r="U295" s="1">
        <v>89265</v>
      </c>
      <c r="V295" s="1">
        <v>2781</v>
      </c>
      <c r="W295" s="1">
        <v>580</v>
      </c>
      <c r="X295" s="1">
        <v>61</v>
      </c>
      <c r="Y295" s="1">
        <v>22</v>
      </c>
      <c r="Z295" s="1">
        <v>0</v>
      </c>
      <c r="AA295" s="10">
        <f t="shared" si="96"/>
        <v>773277</v>
      </c>
      <c r="AC295" s="1">
        <v>592275</v>
      </c>
      <c r="AD295" s="1">
        <v>68438</v>
      </c>
      <c r="AE295" s="1">
        <v>2898</v>
      </c>
      <c r="AF295" s="1">
        <v>203</v>
      </c>
      <c r="AG295" s="1">
        <v>90</v>
      </c>
      <c r="AH295" s="1">
        <v>0</v>
      </c>
      <c r="AI295" s="1">
        <v>0</v>
      </c>
      <c r="AJ295" s="10">
        <f t="shared" si="97"/>
        <v>663904</v>
      </c>
      <c r="AL295" s="1">
        <v>482322</v>
      </c>
      <c r="AM295" s="1">
        <v>53144</v>
      </c>
      <c r="AN295" s="1">
        <v>4774</v>
      </c>
      <c r="AO295" s="1">
        <v>611</v>
      </c>
      <c r="AP295" s="1">
        <v>51</v>
      </c>
      <c r="AQ295" s="1">
        <v>0</v>
      </c>
      <c r="AR295" s="1">
        <v>0</v>
      </c>
      <c r="AS295" s="10">
        <f t="shared" si="98"/>
        <v>540902</v>
      </c>
      <c r="AU295" s="1">
        <f t="shared" si="115"/>
        <v>2676357</v>
      </c>
      <c r="AV295" s="1">
        <f t="shared" si="115"/>
        <v>320677</v>
      </c>
      <c r="AW295" s="1">
        <f t="shared" si="103"/>
        <v>18063</v>
      </c>
      <c r="AX295" s="1">
        <f t="shared" si="104"/>
        <v>3042</v>
      </c>
      <c r="AY295" s="1">
        <f t="shared" si="105"/>
        <v>328</v>
      </c>
      <c r="AZ295" s="1">
        <f t="shared" si="106"/>
        <v>22</v>
      </c>
      <c r="BA295" s="1">
        <f t="shared" si="107"/>
        <v>13</v>
      </c>
      <c r="BB295" s="10">
        <f t="shared" si="108"/>
        <v>3018502</v>
      </c>
      <c r="BC295" s="1">
        <f t="shared" si="109"/>
        <v>3018489</v>
      </c>
      <c r="BD295" s="1">
        <f t="shared" si="111"/>
        <v>111673</v>
      </c>
      <c r="BE295" s="86">
        <f t="shared" si="112"/>
        <v>32478</v>
      </c>
      <c r="BF295" s="1">
        <f t="shared" si="114"/>
        <v>26871</v>
      </c>
      <c r="BH295" s="44" t="s">
        <v>355</v>
      </c>
      <c r="BI295" s="1">
        <f t="shared" si="116"/>
        <v>113456.66666666667</v>
      </c>
      <c r="BJ295">
        <v>65000</v>
      </c>
    </row>
    <row r="296" spans="1:62" x14ac:dyDescent="0.25">
      <c r="A296" s="8">
        <v>32509</v>
      </c>
      <c r="B296" s="1">
        <v>547368</v>
      </c>
      <c r="C296" s="1">
        <v>64385</v>
      </c>
      <c r="D296" s="1">
        <v>4266</v>
      </c>
      <c r="E296" s="1">
        <v>1116</v>
      </c>
      <c r="F296" s="1">
        <v>45</v>
      </c>
      <c r="G296" s="1">
        <v>0</v>
      </c>
      <c r="H296" s="1">
        <v>13</v>
      </c>
      <c r="I296" s="10">
        <f t="shared" si="102"/>
        <v>617193</v>
      </c>
      <c r="K296" s="1">
        <v>380847</v>
      </c>
      <c r="L296" s="1">
        <v>46075</v>
      </c>
      <c r="M296" s="1">
        <v>3304</v>
      </c>
      <c r="N296" s="1">
        <v>526</v>
      </c>
      <c r="O296" s="1">
        <v>80</v>
      </c>
      <c r="P296" s="1">
        <v>0</v>
      </c>
      <c r="Q296" s="1">
        <v>0</v>
      </c>
      <c r="R296" s="10">
        <f t="shared" si="95"/>
        <v>430832</v>
      </c>
      <c r="T296" s="1">
        <v>683819</v>
      </c>
      <c r="U296" s="1">
        <v>89549</v>
      </c>
      <c r="V296" s="1">
        <v>2779</v>
      </c>
      <c r="W296" s="1">
        <v>581</v>
      </c>
      <c r="X296" s="1">
        <v>61</v>
      </c>
      <c r="Y296" s="1">
        <v>22</v>
      </c>
      <c r="Z296" s="1">
        <v>0</v>
      </c>
      <c r="AA296" s="10">
        <f t="shared" si="96"/>
        <v>776811</v>
      </c>
      <c r="AC296" s="1">
        <v>595746</v>
      </c>
      <c r="AD296" s="1">
        <v>68589</v>
      </c>
      <c r="AE296" s="1">
        <v>2880</v>
      </c>
      <c r="AF296" s="1">
        <v>203</v>
      </c>
      <c r="AG296" s="1">
        <v>90</v>
      </c>
      <c r="AH296" s="1">
        <v>0</v>
      </c>
      <c r="AI296" s="1">
        <v>0</v>
      </c>
      <c r="AJ296" s="10">
        <f t="shared" si="97"/>
        <v>667508</v>
      </c>
      <c r="AL296" s="1">
        <v>489520</v>
      </c>
      <c r="AM296" s="1">
        <v>53363</v>
      </c>
      <c r="AN296" s="1">
        <v>4727</v>
      </c>
      <c r="AO296" s="1">
        <v>612</v>
      </c>
      <c r="AP296" s="1">
        <v>51</v>
      </c>
      <c r="AQ296" s="1">
        <v>0</v>
      </c>
      <c r="AR296" s="1">
        <v>0</v>
      </c>
      <c r="AS296" s="10">
        <f t="shared" si="98"/>
        <v>548273</v>
      </c>
      <c r="AU296" s="1">
        <f t="shared" si="115"/>
        <v>2697300</v>
      </c>
      <c r="AV296" s="1">
        <f t="shared" si="115"/>
        <v>321961</v>
      </c>
      <c r="AW296" s="1">
        <f t="shared" si="103"/>
        <v>17956</v>
      </c>
      <c r="AX296" s="1">
        <f t="shared" si="104"/>
        <v>3038</v>
      </c>
      <c r="AY296" s="1">
        <f t="shared" si="105"/>
        <v>327</v>
      </c>
      <c r="AZ296" s="1">
        <f t="shared" si="106"/>
        <v>22</v>
      </c>
      <c r="BA296" s="1">
        <f t="shared" si="107"/>
        <v>13</v>
      </c>
      <c r="BB296" s="10">
        <f t="shared" si="108"/>
        <v>3040617</v>
      </c>
      <c r="BC296" s="1">
        <f t="shared" si="109"/>
        <v>3040604</v>
      </c>
      <c r="BD296" s="1">
        <f t="shared" si="111"/>
        <v>112265</v>
      </c>
      <c r="BE296" s="86">
        <f t="shared" si="112"/>
        <v>32509</v>
      </c>
      <c r="BF296" s="1">
        <f t="shared" si="114"/>
        <v>22115</v>
      </c>
      <c r="BH296" s="44" t="s">
        <v>368</v>
      </c>
      <c r="BI296" s="1">
        <f t="shared" si="116"/>
        <v>113264.91666666667</v>
      </c>
      <c r="BJ296">
        <v>65000</v>
      </c>
    </row>
    <row r="297" spans="1:62" x14ac:dyDescent="0.25">
      <c r="A297" s="8">
        <v>32540</v>
      </c>
      <c r="B297" s="1">
        <v>550918</v>
      </c>
      <c r="C297" s="1">
        <v>64687</v>
      </c>
      <c r="D297" s="1">
        <v>4275</v>
      </c>
      <c r="E297" s="1">
        <v>1131</v>
      </c>
      <c r="F297" s="1">
        <v>45</v>
      </c>
      <c r="G297" s="1">
        <v>0</v>
      </c>
      <c r="H297" s="1">
        <v>13</v>
      </c>
      <c r="I297" s="10">
        <f t="shared" si="102"/>
        <v>621069</v>
      </c>
      <c r="K297" s="1">
        <v>382667</v>
      </c>
      <c r="L297" s="1">
        <v>46323</v>
      </c>
      <c r="M297" s="1">
        <v>3262</v>
      </c>
      <c r="N297" s="1">
        <v>537</v>
      </c>
      <c r="O297" s="1">
        <v>80</v>
      </c>
      <c r="P297" s="1">
        <v>0</v>
      </c>
      <c r="Q297" s="1">
        <v>0</v>
      </c>
      <c r="R297" s="10">
        <f t="shared" si="95"/>
        <v>432869</v>
      </c>
      <c r="T297" s="1">
        <v>685813</v>
      </c>
      <c r="U297" s="1">
        <v>89691</v>
      </c>
      <c r="V297" s="1">
        <v>2759</v>
      </c>
      <c r="W297" s="1">
        <v>581</v>
      </c>
      <c r="X297" s="1">
        <v>61</v>
      </c>
      <c r="Y297" s="1">
        <v>22</v>
      </c>
      <c r="Z297" s="1">
        <v>0</v>
      </c>
      <c r="AA297" s="10">
        <f t="shared" si="96"/>
        <v>778927</v>
      </c>
      <c r="AC297" s="1">
        <v>598026</v>
      </c>
      <c r="AD297" s="1">
        <v>68891</v>
      </c>
      <c r="AE297" s="1">
        <v>2934</v>
      </c>
      <c r="AF297" s="1">
        <v>207</v>
      </c>
      <c r="AG297" s="1">
        <v>89</v>
      </c>
      <c r="AH297" s="1">
        <v>0</v>
      </c>
      <c r="AI297" s="1">
        <v>0</v>
      </c>
      <c r="AJ297" s="10">
        <f t="shared" si="97"/>
        <v>670147</v>
      </c>
      <c r="AL297" s="1">
        <v>494270</v>
      </c>
      <c r="AM297" s="1">
        <v>53564</v>
      </c>
      <c r="AN297" s="1">
        <v>4747</v>
      </c>
      <c r="AO297" s="1">
        <v>614</v>
      </c>
      <c r="AP297" s="1">
        <v>51</v>
      </c>
      <c r="AQ297" s="1">
        <v>0</v>
      </c>
      <c r="AR297" s="1">
        <v>0</v>
      </c>
      <c r="AS297" s="10">
        <f t="shared" si="98"/>
        <v>553246</v>
      </c>
      <c r="AU297" s="1">
        <f t="shared" si="115"/>
        <v>2711694</v>
      </c>
      <c r="AV297" s="1">
        <f t="shared" si="115"/>
        <v>323156</v>
      </c>
      <c r="AW297" s="1">
        <f t="shared" si="103"/>
        <v>17977</v>
      </c>
      <c r="AX297" s="1">
        <f t="shared" si="104"/>
        <v>3070</v>
      </c>
      <c r="AY297" s="1">
        <f t="shared" si="105"/>
        <v>326</v>
      </c>
      <c r="AZ297" s="1">
        <f t="shared" si="106"/>
        <v>22</v>
      </c>
      <c r="BA297" s="1">
        <f t="shared" si="107"/>
        <v>13</v>
      </c>
      <c r="BB297" s="10">
        <f t="shared" si="108"/>
        <v>3056258</v>
      </c>
      <c r="BC297" s="1">
        <f t="shared" si="109"/>
        <v>3056245</v>
      </c>
      <c r="BD297" s="1">
        <f t="shared" si="111"/>
        <v>111385</v>
      </c>
      <c r="BE297" s="86">
        <f t="shared" si="112"/>
        <v>32540</v>
      </c>
      <c r="BF297" s="1">
        <f t="shared" si="114"/>
        <v>15641</v>
      </c>
      <c r="BH297" s="44" t="s">
        <v>357</v>
      </c>
      <c r="BI297" s="1">
        <f t="shared" si="116"/>
        <v>112966.08333333333</v>
      </c>
      <c r="BJ297">
        <v>65000</v>
      </c>
    </row>
    <row r="298" spans="1:62" x14ac:dyDescent="0.25">
      <c r="A298" s="8">
        <v>32568</v>
      </c>
      <c r="B298" s="1">
        <v>553407</v>
      </c>
      <c r="C298" s="1">
        <v>64949</v>
      </c>
      <c r="D298" s="1">
        <v>4309</v>
      </c>
      <c r="E298" s="1">
        <v>1140</v>
      </c>
      <c r="F298" s="1">
        <v>45</v>
      </c>
      <c r="G298" s="1">
        <v>0</v>
      </c>
      <c r="H298" s="1">
        <v>13</v>
      </c>
      <c r="I298" s="10">
        <f t="shared" si="102"/>
        <v>623863</v>
      </c>
      <c r="K298" s="1">
        <v>384845</v>
      </c>
      <c r="L298" s="1">
        <v>46646</v>
      </c>
      <c r="M298" s="1">
        <v>3266</v>
      </c>
      <c r="N298" s="1">
        <v>543</v>
      </c>
      <c r="O298" s="1">
        <v>80</v>
      </c>
      <c r="P298" s="1">
        <v>0</v>
      </c>
      <c r="Q298" s="1">
        <v>0</v>
      </c>
      <c r="R298" s="10">
        <f t="shared" ref="R298:R361" si="117">SUM(K298:Q298)</f>
        <v>435380</v>
      </c>
      <c r="T298" s="1">
        <v>687760</v>
      </c>
      <c r="U298" s="1">
        <v>89843</v>
      </c>
      <c r="V298" s="1">
        <v>2763</v>
      </c>
      <c r="W298" s="1">
        <v>580</v>
      </c>
      <c r="X298" s="1">
        <v>61</v>
      </c>
      <c r="Y298" s="1">
        <v>22</v>
      </c>
      <c r="Z298" s="1">
        <v>0</v>
      </c>
      <c r="AA298" s="10">
        <f t="shared" ref="AA298:AA361" si="118">SUM(T298:Z298)</f>
        <v>781029</v>
      </c>
      <c r="AC298" s="1">
        <v>599597</v>
      </c>
      <c r="AD298" s="1">
        <v>69119</v>
      </c>
      <c r="AE298" s="1">
        <v>2899</v>
      </c>
      <c r="AF298" s="1">
        <v>211</v>
      </c>
      <c r="AG298" s="1">
        <v>88</v>
      </c>
      <c r="AH298" s="1">
        <v>0</v>
      </c>
      <c r="AI298" s="1">
        <v>0</v>
      </c>
      <c r="AJ298" s="10">
        <f t="shared" ref="AJ298:AJ361" si="119">SUM(AC298:AI298)</f>
        <v>671914</v>
      </c>
      <c r="AL298" s="1">
        <v>496392</v>
      </c>
      <c r="AM298" s="1">
        <v>53736</v>
      </c>
      <c r="AN298" s="1">
        <v>4688</v>
      </c>
      <c r="AO298" s="1">
        <v>618</v>
      </c>
      <c r="AP298" s="1">
        <v>51</v>
      </c>
      <c r="AQ298" s="1">
        <v>0</v>
      </c>
      <c r="AR298" s="1">
        <v>0</v>
      </c>
      <c r="AS298" s="10">
        <f t="shared" ref="AS298:AS361" si="120">SUM(AL298:AR298)</f>
        <v>555485</v>
      </c>
      <c r="AU298" s="1">
        <f t="shared" ref="AU298:AV307" si="121">B298+K298+T298+AC298+AL298</f>
        <v>2722001</v>
      </c>
      <c r="AV298" s="1">
        <f t="shared" si="121"/>
        <v>324293</v>
      </c>
      <c r="AW298" s="1">
        <f t="shared" si="103"/>
        <v>17925</v>
      </c>
      <c r="AX298" s="1">
        <f t="shared" si="104"/>
        <v>3092</v>
      </c>
      <c r="AY298" s="1">
        <f t="shared" si="105"/>
        <v>325</v>
      </c>
      <c r="AZ298" s="1">
        <f t="shared" si="106"/>
        <v>22</v>
      </c>
      <c r="BA298" s="1">
        <f t="shared" si="107"/>
        <v>13</v>
      </c>
      <c r="BB298" s="10">
        <f t="shared" si="108"/>
        <v>3067671</v>
      </c>
      <c r="BC298" s="1">
        <f t="shared" si="109"/>
        <v>3067658</v>
      </c>
      <c r="BD298" s="1">
        <f t="shared" si="111"/>
        <v>112414</v>
      </c>
      <c r="BE298" s="86">
        <f t="shared" si="112"/>
        <v>32568</v>
      </c>
      <c r="BF298" s="1">
        <f t="shared" si="114"/>
        <v>11413</v>
      </c>
      <c r="BH298" s="44" t="s">
        <v>358</v>
      </c>
      <c r="BI298" s="1">
        <f t="shared" si="116"/>
        <v>112783.75</v>
      </c>
      <c r="BJ298">
        <v>65000</v>
      </c>
    </row>
    <row r="299" spans="1:62" x14ac:dyDescent="0.25">
      <c r="A299" s="8">
        <v>32599</v>
      </c>
      <c r="B299" s="1">
        <v>553032</v>
      </c>
      <c r="C299" s="1">
        <v>65299</v>
      </c>
      <c r="D299" s="1">
        <v>4260</v>
      </c>
      <c r="E299" s="1">
        <v>1147</v>
      </c>
      <c r="F299" s="1">
        <v>45</v>
      </c>
      <c r="G299" s="1">
        <v>0</v>
      </c>
      <c r="H299" s="1">
        <v>13</v>
      </c>
      <c r="I299" s="10">
        <f t="shared" si="102"/>
        <v>623796</v>
      </c>
      <c r="K299" s="1">
        <v>384929</v>
      </c>
      <c r="L299" s="1">
        <v>46827</v>
      </c>
      <c r="M299" s="1">
        <v>3234</v>
      </c>
      <c r="N299" s="1">
        <v>552</v>
      </c>
      <c r="O299" s="1">
        <v>80</v>
      </c>
      <c r="P299" s="1">
        <v>0</v>
      </c>
      <c r="Q299" s="1">
        <v>0</v>
      </c>
      <c r="R299" s="10">
        <f t="shared" si="117"/>
        <v>435622</v>
      </c>
      <c r="T299" s="1">
        <v>688001</v>
      </c>
      <c r="U299" s="1">
        <v>90069</v>
      </c>
      <c r="V299" s="1">
        <v>2749</v>
      </c>
      <c r="W299" s="1">
        <v>581</v>
      </c>
      <c r="X299" s="1">
        <v>61</v>
      </c>
      <c r="Y299" s="1">
        <v>22</v>
      </c>
      <c r="Z299" s="1">
        <v>0</v>
      </c>
      <c r="AA299" s="10">
        <f t="shared" si="118"/>
        <v>781483</v>
      </c>
      <c r="AC299" s="1">
        <v>599004</v>
      </c>
      <c r="AD299" s="1">
        <v>69269</v>
      </c>
      <c r="AE299" s="1">
        <v>2869</v>
      </c>
      <c r="AF299" s="1">
        <v>213</v>
      </c>
      <c r="AG299" s="1">
        <v>88</v>
      </c>
      <c r="AH299" s="1">
        <v>0</v>
      </c>
      <c r="AI299" s="1">
        <v>0</v>
      </c>
      <c r="AJ299" s="10">
        <f t="shared" si="119"/>
        <v>671443</v>
      </c>
      <c r="AL299" s="1">
        <v>491596</v>
      </c>
      <c r="AM299" s="1">
        <v>53937</v>
      </c>
      <c r="AN299" s="1">
        <v>4694</v>
      </c>
      <c r="AO299" s="1">
        <v>620</v>
      </c>
      <c r="AP299" s="1">
        <v>51</v>
      </c>
      <c r="AQ299" s="1">
        <v>0</v>
      </c>
      <c r="AR299" s="1">
        <v>0</v>
      </c>
      <c r="AS299" s="10">
        <f t="shared" si="120"/>
        <v>550898</v>
      </c>
      <c r="AU299" s="1">
        <f t="shared" si="121"/>
        <v>2716562</v>
      </c>
      <c r="AV299" s="1">
        <f t="shared" si="121"/>
        <v>325401</v>
      </c>
      <c r="AW299" s="1">
        <f t="shared" si="103"/>
        <v>17806</v>
      </c>
      <c r="AX299" s="1">
        <f t="shared" si="104"/>
        <v>3113</v>
      </c>
      <c r="AY299" s="1">
        <f t="shared" si="105"/>
        <v>325</v>
      </c>
      <c r="AZ299" s="1">
        <f t="shared" si="106"/>
        <v>22</v>
      </c>
      <c r="BA299" s="1">
        <f t="shared" si="107"/>
        <v>13</v>
      </c>
      <c r="BB299" s="10">
        <f t="shared" si="108"/>
        <v>3063242</v>
      </c>
      <c r="BC299" s="1">
        <f t="shared" si="109"/>
        <v>3063229</v>
      </c>
      <c r="BD299" s="1">
        <f t="shared" si="111"/>
        <v>113686</v>
      </c>
      <c r="BE299" s="86">
        <f t="shared" si="112"/>
        <v>32599</v>
      </c>
      <c r="BF299" s="1">
        <f t="shared" si="114"/>
        <v>-4429</v>
      </c>
      <c r="BH299" s="44" t="s">
        <v>359</v>
      </c>
      <c r="BI299" s="1">
        <f t="shared" si="116"/>
        <v>112841.91666666667</v>
      </c>
      <c r="BJ299">
        <v>65000</v>
      </c>
    </row>
    <row r="300" spans="1:62" x14ac:dyDescent="0.25">
      <c r="A300" s="8">
        <v>32629</v>
      </c>
      <c r="B300" s="1">
        <v>550721</v>
      </c>
      <c r="C300" s="1">
        <v>65317</v>
      </c>
      <c r="D300" s="1">
        <v>4168</v>
      </c>
      <c r="E300" s="1">
        <v>1162</v>
      </c>
      <c r="F300" s="1">
        <v>45</v>
      </c>
      <c r="G300" s="1">
        <v>0</v>
      </c>
      <c r="H300" s="1">
        <v>13</v>
      </c>
      <c r="I300" s="10">
        <f t="shared" si="102"/>
        <v>621426</v>
      </c>
      <c r="K300" s="1">
        <v>383541</v>
      </c>
      <c r="L300" s="1">
        <v>46902</v>
      </c>
      <c r="M300" s="1">
        <v>3218</v>
      </c>
      <c r="N300" s="1">
        <v>553</v>
      </c>
      <c r="O300" s="1">
        <v>80</v>
      </c>
      <c r="P300" s="1">
        <v>0</v>
      </c>
      <c r="Q300" s="1">
        <v>0</v>
      </c>
      <c r="R300" s="10">
        <f t="shared" si="117"/>
        <v>434294</v>
      </c>
      <c r="T300" s="1">
        <v>687234</v>
      </c>
      <c r="U300" s="1">
        <v>90304</v>
      </c>
      <c r="V300" s="1">
        <v>2706</v>
      </c>
      <c r="W300" s="1">
        <v>582</v>
      </c>
      <c r="X300" s="1">
        <v>61</v>
      </c>
      <c r="Y300" s="1">
        <v>22</v>
      </c>
      <c r="Z300" s="1">
        <v>0</v>
      </c>
      <c r="AA300" s="10">
        <f t="shared" si="118"/>
        <v>780909</v>
      </c>
      <c r="AC300" s="1">
        <v>596693</v>
      </c>
      <c r="AD300" s="1">
        <v>69451</v>
      </c>
      <c r="AE300" s="1">
        <v>2839</v>
      </c>
      <c r="AF300" s="1">
        <v>216</v>
      </c>
      <c r="AG300" s="1">
        <v>88</v>
      </c>
      <c r="AH300" s="1">
        <v>0</v>
      </c>
      <c r="AI300" s="1">
        <v>0</v>
      </c>
      <c r="AJ300" s="10">
        <f t="shared" si="119"/>
        <v>669287</v>
      </c>
      <c r="AL300" s="1">
        <v>479661</v>
      </c>
      <c r="AM300" s="1">
        <v>54154</v>
      </c>
      <c r="AN300" s="1">
        <v>4673</v>
      </c>
      <c r="AO300" s="1">
        <v>622</v>
      </c>
      <c r="AP300" s="1">
        <v>51</v>
      </c>
      <c r="AQ300" s="1">
        <v>0</v>
      </c>
      <c r="AR300" s="1">
        <v>0</v>
      </c>
      <c r="AS300" s="10">
        <f t="shared" si="120"/>
        <v>539161</v>
      </c>
      <c r="AU300" s="1">
        <f t="shared" si="121"/>
        <v>2697850</v>
      </c>
      <c r="AV300" s="1">
        <f t="shared" si="121"/>
        <v>326128</v>
      </c>
      <c r="AW300" s="1">
        <f t="shared" si="103"/>
        <v>17604</v>
      </c>
      <c r="AX300" s="1">
        <f t="shared" si="104"/>
        <v>3135</v>
      </c>
      <c r="AY300" s="1">
        <f t="shared" si="105"/>
        <v>325</v>
      </c>
      <c r="AZ300" s="1">
        <f t="shared" si="106"/>
        <v>22</v>
      </c>
      <c r="BA300" s="1">
        <f t="shared" si="107"/>
        <v>13</v>
      </c>
      <c r="BB300" s="10">
        <f t="shared" si="108"/>
        <v>3045077</v>
      </c>
      <c r="BC300" s="1">
        <f t="shared" si="109"/>
        <v>3045064</v>
      </c>
      <c r="BD300" s="1">
        <f t="shared" si="111"/>
        <v>113044</v>
      </c>
      <c r="BE300" s="86">
        <f t="shared" si="112"/>
        <v>32629</v>
      </c>
      <c r="BF300" s="1">
        <f t="shared" si="114"/>
        <v>-18165</v>
      </c>
      <c r="BH300" s="44" t="s">
        <v>360</v>
      </c>
      <c r="BI300" s="1">
        <f t="shared" si="116"/>
        <v>112793.25</v>
      </c>
      <c r="BJ300">
        <v>65000</v>
      </c>
    </row>
    <row r="301" spans="1:62" x14ac:dyDescent="0.25">
      <c r="A301" s="8">
        <v>32660</v>
      </c>
      <c r="B301" s="1">
        <v>550700</v>
      </c>
      <c r="C301" s="1">
        <v>65546</v>
      </c>
      <c r="D301" s="1">
        <v>4178</v>
      </c>
      <c r="E301" s="1">
        <v>1171</v>
      </c>
      <c r="F301" s="1">
        <v>45</v>
      </c>
      <c r="G301" s="1">
        <v>0</v>
      </c>
      <c r="H301" s="1">
        <v>13</v>
      </c>
      <c r="I301" s="10">
        <f t="shared" si="102"/>
        <v>621653</v>
      </c>
      <c r="K301" s="1">
        <v>383548</v>
      </c>
      <c r="L301" s="1">
        <v>46905</v>
      </c>
      <c r="M301" s="1">
        <v>3218</v>
      </c>
      <c r="N301" s="1">
        <v>556</v>
      </c>
      <c r="O301" s="1">
        <v>80</v>
      </c>
      <c r="P301" s="1">
        <v>0</v>
      </c>
      <c r="Q301" s="1">
        <v>0</v>
      </c>
      <c r="R301" s="10">
        <f t="shared" si="117"/>
        <v>434307</v>
      </c>
      <c r="T301" s="1">
        <v>687421</v>
      </c>
      <c r="U301" s="1">
        <v>90532</v>
      </c>
      <c r="V301" s="1">
        <v>2700</v>
      </c>
      <c r="W301" s="1">
        <v>582</v>
      </c>
      <c r="X301" s="1">
        <v>61</v>
      </c>
      <c r="Y301" s="1">
        <v>23</v>
      </c>
      <c r="Z301" s="1">
        <v>0</v>
      </c>
      <c r="AA301" s="10">
        <f t="shared" si="118"/>
        <v>781319</v>
      </c>
      <c r="AC301" s="1">
        <v>596572</v>
      </c>
      <c r="AD301" s="1">
        <v>69597</v>
      </c>
      <c r="AE301" s="1">
        <v>2828</v>
      </c>
      <c r="AF301" s="1">
        <v>219</v>
      </c>
      <c r="AG301" s="1">
        <v>88</v>
      </c>
      <c r="AH301" s="1">
        <v>0</v>
      </c>
      <c r="AI301" s="1">
        <v>0</v>
      </c>
      <c r="AJ301" s="10">
        <f t="shared" si="119"/>
        <v>669304</v>
      </c>
      <c r="AL301" s="1">
        <v>476163</v>
      </c>
      <c r="AM301" s="1">
        <v>54340</v>
      </c>
      <c r="AN301" s="1">
        <v>4666</v>
      </c>
      <c r="AO301" s="1">
        <v>628</v>
      </c>
      <c r="AP301" s="1">
        <v>51</v>
      </c>
      <c r="AQ301" s="1">
        <v>0</v>
      </c>
      <c r="AR301" s="1">
        <v>0</v>
      </c>
      <c r="AS301" s="10">
        <f t="shared" si="120"/>
        <v>535848</v>
      </c>
      <c r="AU301" s="1">
        <f t="shared" si="121"/>
        <v>2694404</v>
      </c>
      <c r="AV301" s="1">
        <f t="shared" si="121"/>
        <v>326920</v>
      </c>
      <c r="AW301" s="1">
        <f t="shared" si="103"/>
        <v>17590</v>
      </c>
      <c r="AX301" s="1">
        <f t="shared" si="104"/>
        <v>3156</v>
      </c>
      <c r="AY301" s="1">
        <f t="shared" si="105"/>
        <v>325</v>
      </c>
      <c r="AZ301" s="1">
        <f t="shared" si="106"/>
        <v>23</v>
      </c>
      <c r="BA301" s="1">
        <f t="shared" si="107"/>
        <v>13</v>
      </c>
      <c r="BB301" s="10">
        <f t="shared" si="108"/>
        <v>3042431</v>
      </c>
      <c r="BC301" s="1">
        <f t="shared" si="109"/>
        <v>3042418</v>
      </c>
      <c r="BD301" s="1">
        <f t="shared" si="111"/>
        <v>112654</v>
      </c>
      <c r="BE301" s="86">
        <f t="shared" si="112"/>
        <v>32660</v>
      </c>
      <c r="BF301" s="1">
        <f t="shared" si="114"/>
        <v>-2646</v>
      </c>
      <c r="BH301" s="44" t="s">
        <v>361</v>
      </c>
      <c r="BI301" s="1">
        <f t="shared" si="116"/>
        <v>112607.75</v>
      </c>
      <c r="BJ301">
        <v>65000</v>
      </c>
    </row>
    <row r="302" spans="1:62" x14ac:dyDescent="0.25">
      <c r="A302" s="8">
        <v>32690</v>
      </c>
      <c r="B302" s="1">
        <v>551795</v>
      </c>
      <c r="C302" s="1">
        <v>65770</v>
      </c>
      <c r="D302" s="1">
        <v>4153</v>
      </c>
      <c r="E302" s="1">
        <v>1187</v>
      </c>
      <c r="F302" s="1">
        <v>44</v>
      </c>
      <c r="G302" s="1">
        <v>0</v>
      </c>
      <c r="H302" s="1">
        <v>13</v>
      </c>
      <c r="I302" s="10">
        <f t="shared" si="102"/>
        <v>622962</v>
      </c>
      <c r="K302" s="1">
        <v>384495</v>
      </c>
      <c r="L302" s="1">
        <v>46936</v>
      </c>
      <c r="M302" s="1">
        <v>3209</v>
      </c>
      <c r="N302" s="1">
        <v>555</v>
      </c>
      <c r="O302" s="1">
        <v>80</v>
      </c>
      <c r="P302" s="1">
        <v>0</v>
      </c>
      <c r="Q302" s="1">
        <v>0</v>
      </c>
      <c r="R302" s="10">
        <f t="shared" si="117"/>
        <v>435275</v>
      </c>
      <c r="T302" s="1">
        <v>688374</v>
      </c>
      <c r="U302" s="1">
        <v>90775</v>
      </c>
      <c r="V302" s="1">
        <v>2687</v>
      </c>
      <c r="W302" s="1">
        <v>587</v>
      </c>
      <c r="X302" s="1">
        <v>61</v>
      </c>
      <c r="Y302" s="1">
        <v>23</v>
      </c>
      <c r="Z302" s="1">
        <v>0</v>
      </c>
      <c r="AA302" s="10">
        <f t="shared" si="118"/>
        <v>782507</v>
      </c>
      <c r="AC302" s="1">
        <v>596871</v>
      </c>
      <c r="AD302" s="1">
        <v>69695</v>
      </c>
      <c r="AE302" s="1">
        <v>2790</v>
      </c>
      <c r="AF302" s="1">
        <v>221</v>
      </c>
      <c r="AG302" s="1">
        <v>88</v>
      </c>
      <c r="AH302" s="1">
        <v>0</v>
      </c>
      <c r="AI302" s="1">
        <v>0</v>
      </c>
      <c r="AJ302" s="10">
        <f t="shared" si="119"/>
        <v>669665</v>
      </c>
      <c r="AL302" s="1">
        <v>476251</v>
      </c>
      <c r="AM302" s="1">
        <v>54517</v>
      </c>
      <c r="AN302" s="1">
        <v>4653</v>
      </c>
      <c r="AO302" s="1">
        <v>631</v>
      </c>
      <c r="AP302" s="1">
        <v>51</v>
      </c>
      <c r="AQ302" s="1">
        <v>0</v>
      </c>
      <c r="AR302" s="1">
        <v>0</v>
      </c>
      <c r="AS302" s="10">
        <f t="shared" si="120"/>
        <v>536103</v>
      </c>
      <c r="AU302" s="1">
        <f t="shared" si="121"/>
        <v>2697786</v>
      </c>
      <c r="AV302" s="1">
        <f t="shared" si="121"/>
        <v>327693</v>
      </c>
      <c r="AW302" s="1">
        <f t="shared" si="103"/>
        <v>17492</v>
      </c>
      <c r="AX302" s="1">
        <f t="shared" si="104"/>
        <v>3181</v>
      </c>
      <c r="AY302" s="1">
        <f t="shared" si="105"/>
        <v>324</v>
      </c>
      <c r="AZ302" s="1">
        <f t="shared" si="106"/>
        <v>23</v>
      </c>
      <c r="BA302" s="1">
        <f t="shared" si="107"/>
        <v>13</v>
      </c>
      <c r="BB302" s="10">
        <f t="shared" si="108"/>
        <v>3046512</v>
      </c>
      <c r="BC302" s="1">
        <f t="shared" si="109"/>
        <v>3046499</v>
      </c>
      <c r="BD302" s="1">
        <f t="shared" si="111"/>
        <v>111760</v>
      </c>
      <c r="BE302" s="86">
        <f t="shared" si="112"/>
        <v>32690</v>
      </c>
      <c r="BF302" s="1">
        <f t="shared" si="114"/>
        <v>4081</v>
      </c>
      <c r="BH302" s="44" t="s">
        <v>362</v>
      </c>
      <c r="BI302" s="1">
        <f t="shared" si="116"/>
        <v>112388.33333333333</v>
      </c>
      <c r="BJ302">
        <v>65000</v>
      </c>
    </row>
    <row r="303" spans="1:62" x14ac:dyDescent="0.25">
      <c r="A303" s="8">
        <v>32721</v>
      </c>
      <c r="B303" s="1">
        <v>553545</v>
      </c>
      <c r="C303" s="1">
        <v>65950</v>
      </c>
      <c r="D303" s="1">
        <v>4176</v>
      </c>
      <c r="E303" s="1">
        <v>1203</v>
      </c>
      <c r="F303" s="1">
        <v>44</v>
      </c>
      <c r="G303" s="1">
        <v>0</v>
      </c>
      <c r="H303" s="1">
        <v>13</v>
      </c>
      <c r="I303" s="10">
        <f t="shared" si="102"/>
        <v>624931</v>
      </c>
      <c r="K303" s="1">
        <v>385694</v>
      </c>
      <c r="L303" s="1">
        <v>47038</v>
      </c>
      <c r="M303" s="1">
        <v>3190</v>
      </c>
      <c r="N303" s="1">
        <v>558</v>
      </c>
      <c r="O303" s="1">
        <v>80</v>
      </c>
      <c r="P303" s="1">
        <v>0</v>
      </c>
      <c r="Q303" s="1">
        <v>0</v>
      </c>
      <c r="R303" s="10">
        <f t="shared" si="117"/>
        <v>436560</v>
      </c>
      <c r="T303" s="1">
        <v>689472</v>
      </c>
      <c r="U303" s="1">
        <v>90890</v>
      </c>
      <c r="V303" s="1">
        <v>2712</v>
      </c>
      <c r="W303" s="1">
        <v>589</v>
      </c>
      <c r="X303" s="1">
        <v>61</v>
      </c>
      <c r="Y303" s="1">
        <v>23</v>
      </c>
      <c r="Z303" s="1">
        <v>0</v>
      </c>
      <c r="AA303" s="10">
        <f t="shared" si="118"/>
        <v>783747</v>
      </c>
      <c r="AC303" s="1">
        <v>597703</v>
      </c>
      <c r="AD303" s="1">
        <v>69800</v>
      </c>
      <c r="AE303" s="1">
        <v>2798</v>
      </c>
      <c r="AF303" s="1">
        <v>224</v>
      </c>
      <c r="AG303" s="1">
        <v>88</v>
      </c>
      <c r="AH303" s="1">
        <v>0</v>
      </c>
      <c r="AI303" s="1">
        <v>0</v>
      </c>
      <c r="AJ303" s="10">
        <f t="shared" si="119"/>
        <v>670613</v>
      </c>
      <c r="AL303" s="1">
        <v>477556</v>
      </c>
      <c r="AM303" s="1">
        <v>54738</v>
      </c>
      <c r="AN303" s="1">
        <v>4685</v>
      </c>
      <c r="AO303" s="1">
        <v>632</v>
      </c>
      <c r="AP303" s="1">
        <v>51</v>
      </c>
      <c r="AQ303" s="1">
        <v>0</v>
      </c>
      <c r="AR303" s="1">
        <v>0</v>
      </c>
      <c r="AS303" s="10">
        <f t="shared" si="120"/>
        <v>537662</v>
      </c>
      <c r="AU303" s="1">
        <f t="shared" si="121"/>
        <v>2703970</v>
      </c>
      <c r="AV303" s="1">
        <f t="shared" si="121"/>
        <v>328416</v>
      </c>
      <c r="AW303" s="1">
        <f t="shared" si="103"/>
        <v>17561</v>
      </c>
      <c r="AX303" s="1">
        <f t="shared" si="104"/>
        <v>3206</v>
      </c>
      <c r="AY303" s="1">
        <f t="shared" si="105"/>
        <v>324</v>
      </c>
      <c r="AZ303" s="1">
        <f t="shared" si="106"/>
        <v>23</v>
      </c>
      <c r="BA303" s="1">
        <f t="shared" si="107"/>
        <v>13</v>
      </c>
      <c r="BB303" s="10">
        <f t="shared" si="108"/>
        <v>3053513</v>
      </c>
      <c r="BC303" s="1">
        <f t="shared" si="109"/>
        <v>3053500</v>
      </c>
      <c r="BD303" s="1">
        <f t="shared" si="111"/>
        <v>111565</v>
      </c>
      <c r="BE303" s="86">
        <f t="shared" si="112"/>
        <v>32721</v>
      </c>
      <c r="BF303" s="1">
        <f t="shared" si="114"/>
        <v>7001</v>
      </c>
      <c r="BH303" s="44" t="s">
        <v>363</v>
      </c>
      <c r="BI303" s="1">
        <f t="shared" si="116"/>
        <v>112298.33333333333</v>
      </c>
      <c r="BJ303">
        <v>65000</v>
      </c>
    </row>
    <row r="304" spans="1:62" x14ac:dyDescent="0.25">
      <c r="A304" s="8">
        <v>32752</v>
      </c>
      <c r="B304" s="1">
        <v>555483</v>
      </c>
      <c r="C304" s="1">
        <v>66152</v>
      </c>
      <c r="D304" s="1">
        <v>4120</v>
      </c>
      <c r="E304" s="1">
        <v>1217</v>
      </c>
      <c r="F304" s="1">
        <v>44</v>
      </c>
      <c r="G304" s="1">
        <v>0</v>
      </c>
      <c r="H304" s="1">
        <v>12</v>
      </c>
      <c r="I304" s="10">
        <f t="shared" si="102"/>
        <v>627028</v>
      </c>
      <c r="K304" s="1">
        <v>387148</v>
      </c>
      <c r="L304" s="1">
        <v>47184</v>
      </c>
      <c r="M304" s="1">
        <v>3205</v>
      </c>
      <c r="N304" s="1">
        <v>563</v>
      </c>
      <c r="O304" s="1">
        <v>80</v>
      </c>
      <c r="P304" s="1">
        <v>0</v>
      </c>
      <c r="Q304" s="1">
        <v>0</v>
      </c>
      <c r="R304" s="10">
        <f t="shared" si="117"/>
        <v>438180</v>
      </c>
      <c r="T304" s="1">
        <v>690306</v>
      </c>
      <c r="U304" s="1">
        <v>90940</v>
      </c>
      <c r="V304" s="1">
        <v>2736</v>
      </c>
      <c r="W304" s="1">
        <v>590</v>
      </c>
      <c r="X304" s="1">
        <v>61</v>
      </c>
      <c r="Y304" s="1">
        <v>23</v>
      </c>
      <c r="Z304" s="1">
        <v>0</v>
      </c>
      <c r="AA304" s="10">
        <f t="shared" si="118"/>
        <v>784656</v>
      </c>
      <c r="AC304" s="1">
        <v>598785</v>
      </c>
      <c r="AD304" s="1">
        <v>69981</v>
      </c>
      <c r="AE304" s="1">
        <v>2775</v>
      </c>
      <c r="AF304" s="1">
        <v>225</v>
      </c>
      <c r="AG304" s="1">
        <v>89</v>
      </c>
      <c r="AH304" s="1">
        <v>0</v>
      </c>
      <c r="AI304" s="1">
        <v>0</v>
      </c>
      <c r="AJ304" s="10">
        <f t="shared" si="119"/>
        <v>671855</v>
      </c>
      <c r="AL304" s="1">
        <v>479517</v>
      </c>
      <c r="AM304" s="1">
        <v>54893</v>
      </c>
      <c r="AN304" s="1">
        <v>4713</v>
      </c>
      <c r="AO304" s="1">
        <v>635</v>
      </c>
      <c r="AP304" s="1">
        <v>51</v>
      </c>
      <c r="AQ304" s="1">
        <v>0</v>
      </c>
      <c r="AR304" s="1">
        <v>0</v>
      </c>
      <c r="AS304" s="10">
        <f t="shared" si="120"/>
        <v>539809</v>
      </c>
      <c r="AU304" s="1">
        <f t="shared" si="121"/>
        <v>2711239</v>
      </c>
      <c r="AV304" s="1">
        <f t="shared" si="121"/>
        <v>329150</v>
      </c>
      <c r="AW304" s="1">
        <f t="shared" si="103"/>
        <v>17549</v>
      </c>
      <c r="AX304" s="1">
        <f t="shared" si="104"/>
        <v>3230</v>
      </c>
      <c r="AY304" s="1">
        <f t="shared" si="105"/>
        <v>325</v>
      </c>
      <c r="AZ304" s="1">
        <f t="shared" si="106"/>
        <v>23</v>
      </c>
      <c r="BA304" s="1">
        <f t="shared" si="107"/>
        <v>12</v>
      </c>
      <c r="BB304" s="10">
        <f t="shared" si="108"/>
        <v>3061528</v>
      </c>
      <c r="BC304" s="1">
        <f t="shared" si="109"/>
        <v>3061516</v>
      </c>
      <c r="BD304" s="1">
        <f t="shared" si="111"/>
        <v>109866</v>
      </c>
      <c r="BE304" s="86">
        <f t="shared" si="112"/>
        <v>32752</v>
      </c>
      <c r="BF304" s="1">
        <f t="shared" si="114"/>
        <v>8015</v>
      </c>
      <c r="BH304" s="44" t="s">
        <v>364</v>
      </c>
      <c r="BI304" s="1">
        <f t="shared" si="116"/>
        <v>112085.75</v>
      </c>
      <c r="BJ304">
        <v>65000</v>
      </c>
    </row>
    <row r="305" spans="1:62" x14ac:dyDescent="0.25">
      <c r="A305" s="8">
        <v>32782</v>
      </c>
      <c r="B305" s="1">
        <v>558866</v>
      </c>
      <c r="C305" s="1">
        <v>66443</v>
      </c>
      <c r="D305" s="1">
        <v>4101</v>
      </c>
      <c r="E305" s="1">
        <v>1223</v>
      </c>
      <c r="F305" s="1">
        <v>44</v>
      </c>
      <c r="G305" s="1">
        <v>0</v>
      </c>
      <c r="H305" s="1">
        <v>12</v>
      </c>
      <c r="I305" s="10">
        <f t="shared" si="102"/>
        <v>630689</v>
      </c>
      <c r="K305" s="1">
        <v>388492</v>
      </c>
      <c r="L305" s="1">
        <v>47330</v>
      </c>
      <c r="M305" s="1">
        <v>3178</v>
      </c>
      <c r="N305" s="1">
        <v>566</v>
      </c>
      <c r="O305" s="1">
        <v>80</v>
      </c>
      <c r="P305" s="1">
        <v>0</v>
      </c>
      <c r="Q305" s="1">
        <v>0</v>
      </c>
      <c r="R305" s="10">
        <f t="shared" si="117"/>
        <v>439646</v>
      </c>
      <c r="T305" s="1">
        <v>690950</v>
      </c>
      <c r="U305" s="1">
        <v>91154</v>
      </c>
      <c r="V305" s="1">
        <v>2717</v>
      </c>
      <c r="W305" s="1">
        <v>590</v>
      </c>
      <c r="X305" s="1">
        <v>61</v>
      </c>
      <c r="Y305" s="1">
        <v>23</v>
      </c>
      <c r="Z305" s="1">
        <v>0</v>
      </c>
      <c r="AA305" s="10">
        <f t="shared" si="118"/>
        <v>785495</v>
      </c>
      <c r="AC305" s="1">
        <v>600698</v>
      </c>
      <c r="AD305" s="1">
        <v>70175</v>
      </c>
      <c r="AE305" s="1">
        <v>2780</v>
      </c>
      <c r="AF305" s="1">
        <v>228</v>
      </c>
      <c r="AG305" s="1">
        <v>89</v>
      </c>
      <c r="AH305" s="1">
        <v>0</v>
      </c>
      <c r="AI305" s="1">
        <v>0</v>
      </c>
      <c r="AJ305" s="10">
        <f t="shared" si="119"/>
        <v>673970</v>
      </c>
      <c r="AL305" s="1">
        <v>483645</v>
      </c>
      <c r="AM305" s="1">
        <v>55107</v>
      </c>
      <c r="AN305" s="1">
        <v>4741</v>
      </c>
      <c r="AO305" s="1">
        <v>638</v>
      </c>
      <c r="AP305" s="1">
        <v>51</v>
      </c>
      <c r="AQ305" s="1">
        <v>0</v>
      </c>
      <c r="AR305" s="1">
        <v>0</v>
      </c>
      <c r="AS305" s="10">
        <f t="shared" si="120"/>
        <v>544182</v>
      </c>
      <c r="AU305" s="1">
        <f t="shared" si="121"/>
        <v>2722651</v>
      </c>
      <c r="AV305" s="1">
        <f t="shared" si="121"/>
        <v>330209</v>
      </c>
      <c r="AW305" s="1">
        <f t="shared" si="103"/>
        <v>17517</v>
      </c>
      <c r="AX305" s="1">
        <f t="shared" si="104"/>
        <v>3245</v>
      </c>
      <c r="AY305" s="1">
        <f t="shared" si="105"/>
        <v>325</v>
      </c>
      <c r="AZ305" s="1">
        <f t="shared" si="106"/>
        <v>23</v>
      </c>
      <c r="BA305" s="1">
        <f t="shared" si="107"/>
        <v>12</v>
      </c>
      <c r="BB305" s="10">
        <f t="shared" si="108"/>
        <v>3073982</v>
      </c>
      <c r="BC305" s="1">
        <f t="shared" si="109"/>
        <v>3073970</v>
      </c>
      <c r="BD305" s="1">
        <f t="shared" si="111"/>
        <v>108366</v>
      </c>
      <c r="BE305" s="86">
        <f t="shared" si="112"/>
        <v>32782</v>
      </c>
      <c r="BF305" s="1">
        <f t="shared" si="114"/>
        <v>12454</v>
      </c>
      <c r="BH305" s="44" t="s">
        <v>365</v>
      </c>
      <c r="BI305" s="1">
        <f t="shared" si="116"/>
        <v>111722.08333333333</v>
      </c>
      <c r="BJ305">
        <v>65000</v>
      </c>
    </row>
    <row r="306" spans="1:62" x14ac:dyDescent="0.25">
      <c r="A306" s="8">
        <v>32813</v>
      </c>
      <c r="B306" s="1">
        <v>564235</v>
      </c>
      <c r="C306" s="1">
        <v>66823</v>
      </c>
      <c r="D306" s="1">
        <v>4041</v>
      </c>
      <c r="E306" s="1">
        <v>1234</v>
      </c>
      <c r="F306" s="1">
        <v>44</v>
      </c>
      <c r="G306" s="1">
        <v>0</v>
      </c>
      <c r="H306" s="1">
        <v>12</v>
      </c>
      <c r="I306" s="10">
        <f t="shared" si="102"/>
        <v>636389</v>
      </c>
      <c r="K306" s="1">
        <v>391389</v>
      </c>
      <c r="L306" s="1">
        <v>47520</v>
      </c>
      <c r="M306" s="1">
        <v>3179</v>
      </c>
      <c r="N306" s="1">
        <v>567</v>
      </c>
      <c r="O306" s="1">
        <v>80</v>
      </c>
      <c r="P306" s="1">
        <v>0</v>
      </c>
      <c r="Q306" s="1">
        <v>0</v>
      </c>
      <c r="R306" s="10">
        <f t="shared" si="117"/>
        <v>442735</v>
      </c>
      <c r="T306" s="1">
        <v>693144</v>
      </c>
      <c r="U306" s="1">
        <v>91368</v>
      </c>
      <c r="V306" s="1">
        <v>2697</v>
      </c>
      <c r="W306" s="1">
        <v>593</v>
      </c>
      <c r="X306" s="1">
        <v>61</v>
      </c>
      <c r="Y306" s="1">
        <v>23</v>
      </c>
      <c r="Z306" s="1">
        <v>0</v>
      </c>
      <c r="AA306" s="10">
        <f t="shared" si="118"/>
        <v>787886</v>
      </c>
      <c r="AC306" s="1">
        <v>604133</v>
      </c>
      <c r="AD306" s="1">
        <v>70316</v>
      </c>
      <c r="AE306" s="1">
        <v>2758</v>
      </c>
      <c r="AF306" s="1">
        <v>230</v>
      </c>
      <c r="AG306" s="1">
        <v>89</v>
      </c>
      <c r="AH306" s="1">
        <v>0</v>
      </c>
      <c r="AI306" s="1">
        <v>0</v>
      </c>
      <c r="AJ306" s="10">
        <f t="shared" si="119"/>
        <v>677526</v>
      </c>
      <c r="AL306" s="1">
        <v>494177</v>
      </c>
      <c r="AM306" s="1">
        <v>55400</v>
      </c>
      <c r="AN306" s="1">
        <v>4730</v>
      </c>
      <c r="AO306" s="1">
        <v>646</v>
      </c>
      <c r="AP306" s="1">
        <v>51</v>
      </c>
      <c r="AQ306" s="1">
        <v>0</v>
      </c>
      <c r="AR306" s="1">
        <v>0</v>
      </c>
      <c r="AS306" s="10">
        <f t="shared" si="120"/>
        <v>555004</v>
      </c>
      <c r="AU306" s="1">
        <f t="shared" si="121"/>
        <v>2747078</v>
      </c>
      <c r="AV306" s="1">
        <f t="shared" si="121"/>
        <v>331427</v>
      </c>
      <c r="AW306" s="1">
        <f t="shared" si="103"/>
        <v>17405</v>
      </c>
      <c r="AX306" s="1">
        <f t="shared" si="104"/>
        <v>3270</v>
      </c>
      <c r="AY306" s="1">
        <f t="shared" si="105"/>
        <v>325</v>
      </c>
      <c r="AZ306" s="1">
        <f t="shared" si="106"/>
        <v>23</v>
      </c>
      <c r="BA306" s="1">
        <f t="shared" si="107"/>
        <v>12</v>
      </c>
      <c r="BB306" s="10">
        <f t="shared" si="108"/>
        <v>3099540</v>
      </c>
      <c r="BC306" s="1">
        <f t="shared" si="109"/>
        <v>3099528</v>
      </c>
      <c r="BD306" s="1">
        <f t="shared" si="111"/>
        <v>107909</v>
      </c>
      <c r="BE306" s="86">
        <f t="shared" si="112"/>
        <v>32813</v>
      </c>
      <c r="BF306" s="1">
        <f t="shared" si="114"/>
        <v>25558</v>
      </c>
      <c r="BH306" s="44" t="s">
        <v>366</v>
      </c>
      <c r="BI306" s="1">
        <f t="shared" si="116"/>
        <v>111382.25</v>
      </c>
      <c r="BJ306">
        <v>65000</v>
      </c>
    </row>
    <row r="307" spans="1:62" x14ac:dyDescent="0.25">
      <c r="A307" s="8">
        <v>32843</v>
      </c>
      <c r="B307" s="1">
        <v>569108</v>
      </c>
      <c r="C307" s="1">
        <v>67068</v>
      </c>
      <c r="D307" s="1">
        <v>3975</v>
      </c>
      <c r="E307" s="1">
        <v>1245</v>
      </c>
      <c r="F307" s="1">
        <v>44</v>
      </c>
      <c r="G307" s="1">
        <v>0</v>
      </c>
      <c r="H307" s="1">
        <v>12</v>
      </c>
      <c r="I307" s="10">
        <f t="shared" si="102"/>
        <v>641452</v>
      </c>
      <c r="K307" s="1">
        <v>393969</v>
      </c>
      <c r="L307" s="1">
        <v>47686</v>
      </c>
      <c r="M307" s="1">
        <v>3156</v>
      </c>
      <c r="N307" s="1">
        <v>567</v>
      </c>
      <c r="O307" s="1">
        <v>80</v>
      </c>
      <c r="P307" s="1">
        <v>0</v>
      </c>
      <c r="Q307" s="1">
        <v>0</v>
      </c>
      <c r="R307" s="10">
        <f t="shared" si="117"/>
        <v>445458</v>
      </c>
      <c r="T307" s="1">
        <v>695470</v>
      </c>
      <c r="U307" s="1">
        <v>91544</v>
      </c>
      <c r="V307" s="1">
        <v>2714</v>
      </c>
      <c r="W307" s="1">
        <v>602</v>
      </c>
      <c r="X307" s="1">
        <v>61</v>
      </c>
      <c r="Y307" s="1">
        <v>23</v>
      </c>
      <c r="Z307" s="1">
        <v>0</v>
      </c>
      <c r="AA307" s="10">
        <f t="shared" si="118"/>
        <v>790414</v>
      </c>
      <c r="AC307" s="1">
        <v>607708</v>
      </c>
      <c r="AD307" s="1">
        <v>70565</v>
      </c>
      <c r="AE307" s="1">
        <v>2765</v>
      </c>
      <c r="AF307" s="1">
        <v>236</v>
      </c>
      <c r="AG307" s="1">
        <v>89</v>
      </c>
      <c r="AH307" s="1">
        <v>0</v>
      </c>
      <c r="AI307" s="1">
        <v>0</v>
      </c>
      <c r="AJ307" s="10">
        <f t="shared" si="119"/>
        <v>681363</v>
      </c>
      <c r="AL307" s="1">
        <v>503076</v>
      </c>
      <c r="AM307" s="1">
        <v>55706</v>
      </c>
      <c r="AN307" s="1">
        <v>4690</v>
      </c>
      <c r="AO307" s="1">
        <v>649</v>
      </c>
      <c r="AP307" s="1">
        <v>51</v>
      </c>
      <c r="AQ307" s="1">
        <v>0</v>
      </c>
      <c r="AR307" s="1">
        <v>0</v>
      </c>
      <c r="AS307" s="10">
        <f t="shared" si="120"/>
        <v>564172</v>
      </c>
      <c r="AU307" s="1">
        <f t="shared" si="121"/>
        <v>2769331</v>
      </c>
      <c r="AV307" s="1">
        <f t="shared" si="121"/>
        <v>332569</v>
      </c>
      <c r="AW307" s="1">
        <f t="shared" si="103"/>
        <v>17300</v>
      </c>
      <c r="AX307" s="1">
        <f t="shared" si="104"/>
        <v>3299</v>
      </c>
      <c r="AY307" s="1">
        <f t="shared" si="105"/>
        <v>325</v>
      </c>
      <c r="AZ307" s="1">
        <f t="shared" si="106"/>
        <v>23</v>
      </c>
      <c r="BA307" s="1">
        <f t="shared" si="107"/>
        <v>12</v>
      </c>
      <c r="BB307" s="10">
        <f t="shared" si="108"/>
        <v>3122859</v>
      </c>
      <c r="BC307" s="1">
        <f t="shared" si="109"/>
        <v>3122847</v>
      </c>
      <c r="BD307" s="1">
        <f t="shared" si="111"/>
        <v>104357</v>
      </c>
      <c r="BE307" s="86">
        <f t="shared" si="112"/>
        <v>32843</v>
      </c>
      <c r="BF307" s="1">
        <f t="shared" si="114"/>
        <v>23319</v>
      </c>
      <c r="BH307" s="44" t="s">
        <v>367</v>
      </c>
      <c r="BI307" s="1">
        <f t="shared" si="116"/>
        <v>110772.58333333333</v>
      </c>
      <c r="BJ307">
        <v>65000</v>
      </c>
    </row>
    <row r="308" spans="1:62" x14ac:dyDescent="0.25">
      <c r="A308" s="8">
        <v>32874</v>
      </c>
      <c r="B308" s="1">
        <v>573486</v>
      </c>
      <c r="C308" s="1">
        <v>67219</v>
      </c>
      <c r="D308" s="1">
        <v>3952</v>
      </c>
      <c r="E308" s="1">
        <v>1256</v>
      </c>
      <c r="F308" s="1">
        <v>44</v>
      </c>
      <c r="G308" s="1">
        <v>0</v>
      </c>
      <c r="H308" s="1">
        <v>12</v>
      </c>
      <c r="I308" s="10">
        <f t="shared" si="102"/>
        <v>645969</v>
      </c>
      <c r="K308" s="1">
        <v>396402</v>
      </c>
      <c r="L308" s="1">
        <v>47785</v>
      </c>
      <c r="M308" s="1">
        <v>3098</v>
      </c>
      <c r="N308" s="1">
        <v>572</v>
      </c>
      <c r="O308" s="1">
        <v>80</v>
      </c>
      <c r="P308" s="1">
        <v>0</v>
      </c>
      <c r="Q308" s="1">
        <v>0</v>
      </c>
      <c r="R308" s="10">
        <f t="shared" si="117"/>
        <v>447937</v>
      </c>
      <c r="T308" s="1">
        <v>698407</v>
      </c>
      <c r="U308" s="1">
        <v>91597</v>
      </c>
      <c r="V308" s="1">
        <v>2695</v>
      </c>
      <c r="W308" s="1">
        <v>601</v>
      </c>
      <c r="X308" s="1">
        <v>61</v>
      </c>
      <c r="Y308" s="1">
        <v>23</v>
      </c>
      <c r="Z308" s="1">
        <v>0</v>
      </c>
      <c r="AA308" s="10">
        <f t="shared" si="118"/>
        <v>793384</v>
      </c>
      <c r="AC308" s="1">
        <v>610702</v>
      </c>
      <c r="AD308" s="1">
        <v>70667</v>
      </c>
      <c r="AE308" s="1">
        <v>2723</v>
      </c>
      <c r="AF308" s="1">
        <v>244</v>
      </c>
      <c r="AG308" s="1">
        <v>89</v>
      </c>
      <c r="AH308" s="1">
        <v>0</v>
      </c>
      <c r="AI308" s="1">
        <v>0</v>
      </c>
      <c r="AJ308" s="10">
        <f t="shared" si="119"/>
        <v>684425</v>
      </c>
      <c r="AL308" s="1">
        <v>510312</v>
      </c>
      <c r="AM308" s="1">
        <v>55949</v>
      </c>
      <c r="AN308" s="1">
        <v>4626</v>
      </c>
      <c r="AO308" s="1">
        <v>652</v>
      </c>
      <c r="AP308" s="1">
        <v>51</v>
      </c>
      <c r="AQ308" s="1">
        <v>0</v>
      </c>
      <c r="AR308" s="1">
        <v>0</v>
      </c>
      <c r="AS308" s="10">
        <f t="shared" si="120"/>
        <v>571590</v>
      </c>
      <c r="AU308" s="1">
        <f t="shared" ref="AU308:AV317" si="122">B308+K308+T308+AC308+AL308</f>
        <v>2789309</v>
      </c>
      <c r="AV308" s="1">
        <f t="shared" si="122"/>
        <v>333217</v>
      </c>
      <c r="AW308" s="1">
        <f t="shared" si="103"/>
        <v>17094</v>
      </c>
      <c r="AX308" s="1">
        <f t="shared" si="104"/>
        <v>3325</v>
      </c>
      <c r="AY308" s="1">
        <f t="shared" si="105"/>
        <v>325</v>
      </c>
      <c r="AZ308" s="1">
        <f t="shared" si="106"/>
        <v>23</v>
      </c>
      <c r="BA308" s="1">
        <f t="shared" si="107"/>
        <v>12</v>
      </c>
      <c r="BB308" s="10">
        <f t="shared" si="108"/>
        <v>3143305</v>
      </c>
      <c r="BC308" s="1">
        <f t="shared" si="109"/>
        <v>3143293</v>
      </c>
      <c r="BD308" s="1">
        <f t="shared" si="111"/>
        <v>102688</v>
      </c>
      <c r="BE308" s="86">
        <f t="shared" si="112"/>
        <v>32874</v>
      </c>
      <c r="BF308" s="1">
        <f t="shared" si="114"/>
        <v>20446</v>
      </c>
      <c r="BH308" s="44" t="s">
        <v>380</v>
      </c>
      <c r="BI308" s="1">
        <f t="shared" si="116"/>
        <v>109974.5</v>
      </c>
      <c r="BJ308">
        <v>65000</v>
      </c>
    </row>
    <row r="309" spans="1:62" x14ac:dyDescent="0.25">
      <c r="A309" s="8">
        <v>32905</v>
      </c>
      <c r="B309" s="1">
        <v>576318</v>
      </c>
      <c r="C309" s="1">
        <v>67385</v>
      </c>
      <c r="D309" s="1">
        <v>3904</v>
      </c>
      <c r="E309" s="1">
        <v>1268</v>
      </c>
      <c r="F309" s="1">
        <v>44</v>
      </c>
      <c r="G309" s="1">
        <v>0</v>
      </c>
      <c r="H309" s="1">
        <v>12</v>
      </c>
      <c r="I309" s="10">
        <f t="shared" si="102"/>
        <v>648931</v>
      </c>
      <c r="K309" s="1">
        <v>397832</v>
      </c>
      <c r="L309" s="1">
        <v>48048</v>
      </c>
      <c r="M309" s="1">
        <v>3090</v>
      </c>
      <c r="N309" s="1">
        <v>573</v>
      </c>
      <c r="O309" s="1">
        <v>80</v>
      </c>
      <c r="P309" s="1">
        <v>0</v>
      </c>
      <c r="Q309" s="1">
        <v>0</v>
      </c>
      <c r="R309" s="10">
        <f t="shared" si="117"/>
        <v>449623</v>
      </c>
      <c r="T309" s="1">
        <v>699226</v>
      </c>
      <c r="U309" s="1">
        <v>91725</v>
      </c>
      <c r="V309" s="1">
        <v>2634</v>
      </c>
      <c r="W309" s="1">
        <v>601</v>
      </c>
      <c r="X309" s="1">
        <v>61</v>
      </c>
      <c r="Y309" s="1">
        <v>23</v>
      </c>
      <c r="Z309" s="1">
        <v>0</v>
      </c>
      <c r="AA309" s="10">
        <f t="shared" si="118"/>
        <v>794270</v>
      </c>
      <c r="AC309" s="1">
        <v>613003</v>
      </c>
      <c r="AD309" s="1">
        <v>70779</v>
      </c>
      <c r="AE309" s="1">
        <v>2695</v>
      </c>
      <c r="AF309" s="1">
        <v>247</v>
      </c>
      <c r="AG309" s="1">
        <v>89</v>
      </c>
      <c r="AH309" s="1">
        <v>0</v>
      </c>
      <c r="AI309" s="1">
        <v>0</v>
      </c>
      <c r="AJ309" s="10">
        <f t="shared" si="119"/>
        <v>686813</v>
      </c>
      <c r="AL309" s="1">
        <v>515357</v>
      </c>
      <c r="AM309" s="1">
        <v>56205</v>
      </c>
      <c r="AN309" s="1">
        <v>4628</v>
      </c>
      <c r="AO309" s="1">
        <v>659</v>
      </c>
      <c r="AP309" s="1">
        <v>50</v>
      </c>
      <c r="AQ309" s="1">
        <v>0</v>
      </c>
      <c r="AR309" s="1">
        <v>0</v>
      </c>
      <c r="AS309" s="10">
        <f t="shared" si="120"/>
        <v>576899</v>
      </c>
      <c r="AU309" s="1">
        <f t="shared" si="122"/>
        <v>2801736</v>
      </c>
      <c r="AV309" s="1">
        <f t="shared" si="122"/>
        <v>334142</v>
      </c>
      <c r="AW309" s="1">
        <f t="shared" si="103"/>
        <v>16951</v>
      </c>
      <c r="AX309" s="1">
        <f t="shared" si="104"/>
        <v>3348</v>
      </c>
      <c r="AY309" s="1">
        <f t="shared" si="105"/>
        <v>324</v>
      </c>
      <c r="AZ309" s="1">
        <f t="shared" si="106"/>
        <v>23</v>
      </c>
      <c r="BA309" s="1">
        <f t="shared" si="107"/>
        <v>12</v>
      </c>
      <c r="BB309" s="10">
        <f t="shared" si="108"/>
        <v>3156536</v>
      </c>
      <c r="BC309" s="1">
        <f t="shared" si="109"/>
        <v>3156524</v>
      </c>
      <c r="BD309" s="1">
        <f t="shared" si="111"/>
        <v>100278</v>
      </c>
      <c r="BE309" s="86">
        <f t="shared" si="112"/>
        <v>32905</v>
      </c>
      <c r="BF309" s="1">
        <f t="shared" si="114"/>
        <v>13231</v>
      </c>
      <c r="BH309" s="44" t="s">
        <v>369</v>
      </c>
      <c r="BI309" s="1">
        <f t="shared" si="116"/>
        <v>109048.91666666667</v>
      </c>
      <c r="BJ309">
        <v>65000</v>
      </c>
    </row>
    <row r="310" spans="1:62" x14ac:dyDescent="0.25">
      <c r="A310" s="8">
        <v>32933</v>
      </c>
      <c r="B310" s="1">
        <v>578306</v>
      </c>
      <c r="C310" s="1">
        <v>67586</v>
      </c>
      <c r="D310" s="1">
        <v>3869</v>
      </c>
      <c r="E310" s="1">
        <v>1287</v>
      </c>
      <c r="F310" s="1">
        <v>44</v>
      </c>
      <c r="G310" s="1">
        <v>0</v>
      </c>
      <c r="H310" s="1">
        <v>12</v>
      </c>
      <c r="I310" s="10">
        <f t="shared" si="102"/>
        <v>651104</v>
      </c>
      <c r="K310" s="1">
        <v>399294</v>
      </c>
      <c r="L310" s="1">
        <v>48234</v>
      </c>
      <c r="M310" s="1">
        <v>3104</v>
      </c>
      <c r="N310" s="1">
        <v>577</v>
      </c>
      <c r="O310" s="1">
        <v>80</v>
      </c>
      <c r="P310" s="1">
        <v>0</v>
      </c>
      <c r="Q310" s="1">
        <v>0</v>
      </c>
      <c r="R310" s="10">
        <f t="shared" si="117"/>
        <v>451289</v>
      </c>
      <c r="T310" s="1">
        <v>700995</v>
      </c>
      <c r="U310" s="1">
        <v>92004</v>
      </c>
      <c r="V310" s="1">
        <v>2661</v>
      </c>
      <c r="W310" s="1">
        <v>601</v>
      </c>
      <c r="X310" s="1">
        <v>61</v>
      </c>
      <c r="Y310" s="1">
        <v>23</v>
      </c>
      <c r="Z310" s="1">
        <v>0</v>
      </c>
      <c r="AA310" s="10">
        <f t="shared" si="118"/>
        <v>796345</v>
      </c>
      <c r="AC310" s="1">
        <v>614640</v>
      </c>
      <c r="AD310" s="1">
        <v>71016</v>
      </c>
      <c r="AE310" s="1">
        <v>2672</v>
      </c>
      <c r="AF310" s="1">
        <v>247</v>
      </c>
      <c r="AG310" s="1">
        <v>88</v>
      </c>
      <c r="AH310" s="1">
        <v>0</v>
      </c>
      <c r="AI310" s="1">
        <v>0</v>
      </c>
      <c r="AJ310" s="10">
        <f t="shared" si="119"/>
        <v>688663</v>
      </c>
      <c r="AL310" s="1">
        <v>517222</v>
      </c>
      <c r="AM310" s="1">
        <v>56341</v>
      </c>
      <c r="AN310" s="1">
        <v>4596</v>
      </c>
      <c r="AO310" s="1">
        <v>667</v>
      </c>
      <c r="AP310" s="1">
        <v>50</v>
      </c>
      <c r="AQ310" s="1">
        <v>0</v>
      </c>
      <c r="AR310" s="1">
        <v>0</v>
      </c>
      <c r="AS310" s="10">
        <f t="shared" si="120"/>
        <v>578876</v>
      </c>
      <c r="AU310" s="1">
        <f t="shared" si="122"/>
        <v>2810457</v>
      </c>
      <c r="AV310" s="1">
        <f t="shared" si="122"/>
        <v>335181</v>
      </c>
      <c r="AW310" s="1">
        <f t="shared" si="103"/>
        <v>16902</v>
      </c>
      <c r="AX310" s="1">
        <f t="shared" si="104"/>
        <v>3379</v>
      </c>
      <c r="AY310" s="1">
        <f t="shared" si="105"/>
        <v>323</v>
      </c>
      <c r="AZ310" s="1">
        <f t="shared" si="106"/>
        <v>23</v>
      </c>
      <c r="BA310" s="1">
        <f t="shared" si="107"/>
        <v>12</v>
      </c>
      <c r="BB310" s="10">
        <f t="shared" si="108"/>
        <v>3166277</v>
      </c>
      <c r="BC310" s="1">
        <f t="shared" si="109"/>
        <v>3166265</v>
      </c>
      <c r="BD310" s="1">
        <f t="shared" si="111"/>
        <v>98606</v>
      </c>
      <c r="BE310" s="86">
        <f t="shared" si="112"/>
        <v>32933</v>
      </c>
      <c r="BF310" s="1">
        <f t="shared" si="114"/>
        <v>9741</v>
      </c>
      <c r="BH310" s="44" t="s">
        <v>370</v>
      </c>
      <c r="BI310" s="1">
        <f t="shared" si="116"/>
        <v>107898.25</v>
      </c>
      <c r="BJ310">
        <v>65000</v>
      </c>
    </row>
    <row r="311" spans="1:62" x14ac:dyDescent="0.25">
      <c r="A311" s="8">
        <v>32964</v>
      </c>
      <c r="B311" s="1">
        <v>577961</v>
      </c>
      <c r="C311" s="1">
        <v>67855</v>
      </c>
      <c r="D311" s="1">
        <v>3851</v>
      </c>
      <c r="E311" s="1">
        <v>1300</v>
      </c>
      <c r="F311" s="1">
        <v>43</v>
      </c>
      <c r="G311" s="1">
        <v>0</v>
      </c>
      <c r="H311" s="1">
        <v>12</v>
      </c>
      <c r="I311" s="10">
        <f t="shared" si="102"/>
        <v>651022</v>
      </c>
      <c r="K311" s="1">
        <v>399643</v>
      </c>
      <c r="L311" s="1">
        <v>48318</v>
      </c>
      <c r="M311" s="1">
        <v>3131</v>
      </c>
      <c r="N311" s="1">
        <v>575</v>
      </c>
      <c r="O311" s="1">
        <v>80</v>
      </c>
      <c r="P311" s="1">
        <v>0</v>
      </c>
      <c r="Q311" s="1">
        <v>0</v>
      </c>
      <c r="R311" s="10">
        <f t="shared" si="117"/>
        <v>451747</v>
      </c>
      <c r="T311" s="1">
        <v>701450</v>
      </c>
      <c r="U311" s="1">
        <v>92242</v>
      </c>
      <c r="V311" s="1">
        <v>2653</v>
      </c>
      <c r="W311" s="1">
        <v>602</v>
      </c>
      <c r="X311" s="1">
        <v>61</v>
      </c>
      <c r="Y311" s="1">
        <v>23</v>
      </c>
      <c r="Z311" s="1">
        <v>0</v>
      </c>
      <c r="AA311" s="10">
        <f t="shared" si="118"/>
        <v>797031</v>
      </c>
      <c r="AC311" s="1">
        <v>614357</v>
      </c>
      <c r="AD311" s="1">
        <v>71205</v>
      </c>
      <c r="AE311" s="1">
        <v>2659</v>
      </c>
      <c r="AF311" s="1">
        <v>253</v>
      </c>
      <c r="AG311" s="1">
        <v>88</v>
      </c>
      <c r="AH311" s="1">
        <v>0</v>
      </c>
      <c r="AI311" s="1">
        <v>0</v>
      </c>
      <c r="AJ311" s="10">
        <f t="shared" si="119"/>
        <v>688562</v>
      </c>
      <c r="AL311" s="1">
        <v>512155</v>
      </c>
      <c r="AM311" s="1">
        <v>56517</v>
      </c>
      <c r="AN311" s="1">
        <v>4532</v>
      </c>
      <c r="AO311" s="1">
        <v>670</v>
      </c>
      <c r="AP311" s="1">
        <v>50</v>
      </c>
      <c r="AQ311" s="1">
        <v>0</v>
      </c>
      <c r="AR311" s="1">
        <v>0</v>
      </c>
      <c r="AS311" s="10">
        <f t="shared" si="120"/>
        <v>573924</v>
      </c>
      <c r="AU311" s="1">
        <f t="shared" si="122"/>
        <v>2805566</v>
      </c>
      <c r="AV311" s="1">
        <f t="shared" si="122"/>
        <v>336137</v>
      </c>
      <c r="AW311" s="1">
        <f t="shared" si="103"/>
        <v>16826</v>
      </c>
      <c r="AX311" s="1">
        <f t="shared" si="104"/>
        <v>3400</v>
      </c>
      <c r="AY311" s="1">
        <f t="shared" si="105"/>
        <v>322</v>
      </c>
      <c r="AZ311" s="1">
        <f t="shared" si="106"/>
        <v>23</v>
      </c>
      <c r="BA311" s="1">
        <f t="shared" si="107"/>
        <v>12</v>
      </c>
      <c r="BB311" s="10">
        <f t="shared" si="108"/>
        <v>3162286</v>
      </c>
      <c r="BC311" s="1">
        <f t="shared" si="109"/>
        <v>3162274</v>
      </c>
      <c r="BD311" s="1">
        <f t="shared" si="111"/>
        <v>99044</v>
      </c>
      <c r="BE311" s="86">
        <f t="shared" si="112"/>
        <v>32964</v>
      </c>
      <c r="BF311" s="1">
        <f t="shared" si="114"/>
        <v>-3991</v>
      </c>
      <c r="BH311" s="44" t="s">
        <v>371</v>
      </c>
      <c r="BI311" s="1">
        <f t="shared" si="116"/>
        <v>106678.08333333333</v>
      </c>
      <c r="BJ311">
        <v>65000</v>
      </c>
    </row>
    <row r="312" spans="1:62" x14ac:dyDescent="0.25">
      <c r="A312" s="8">
        <v>32994</v>
      </c>
      <c r="B312" s="1">
        <v>574809</v>
      </c>
      <c r="C312" s="1">
        <v>67980</v>
      </c>
      <c r="D312" s="1">
        <v>3803</v>
      </c>
      <c r="E312" s="1">
        <v>1325</v>
      </c>
      <c r="F312" s="1">
        <v>43</v>
      </c>
      <c r="G312" s="1">
        <v>0</v>
      </c>
      <c r="H312" s="1">
        <v>12</v>
      </c>
      <c r="I312" s="10">
        <f t="shared" si="102"/>
        <v>647972</v>
      </c>
      <c r="K312" s="1">
        <v>397595</v>
      </c>
      <c r="L312" s="1">
        <v>48363</v>
      </c>
      <c r="M312" s="1">
        <v>3100</v>
      </c>
      <c r="N312" s="1">
        <v>577</v>
      </c>
      <c r="O312" s="1">
        <v>80</v>
      </c>
      <c r="P312" s="1">
        <v>0</v>
      </c>
      <c r="Q312" s="1">
        <v>0</v>
      </c>
      <c r="R312" s="10">
        <f t="shared" si="117"/>
        <v>449715</v>
      </c>
      <c r="T312" s="1">
        <v>701191</v>
      </c>
      <c r="U312" s="1">
        <v>92336</v>
      </c>
      <c r="V312" s="1">
        <v>2617</v>
      </c>
      <c r="W312" s="1">
        <v>605</v>
      </c>
      <c r="X312" s="1">
        <v>61</v>
      </c>
      <c r="Y312" s="1">
        <v>23</v>
      </c>
      <c r="Z312" s="1">
        <v>0</v>
      </c>
      <c r="AA312" s="10">
        <f t="shared" si="118"/>
        <v>796833</v>
      </c>
      <c r="AC312" s="1">
        <v>611525</v>
      </c>
      <c r="AD312" s="1">
        <v>71355</v>
      </c>
      <c r="AE312" s="1">
        <v>2634</v>
      </c>
      <c r="AF312" s="1">
        <v>254</v>
      </c>
      <c r="AG312" s="1">
        <v>88</v>
      </c>
      <c r="AH312" s="1">
        <v>0</v>
      </c>
      <c r="AI312" s="1">
        <v>0</v>
      </c>
      <c r="AJ312" s="10">
        <f t="shared" si="119"/>
        <v>685856</v>
      </c>
      <c r="AL312" s="1">
        <v>500249</v>
      </c>
      <c r="AM312" s="1">
        <v>56617</v>
      </c>
      <c r="AN312" s="1">
        <v>4524</v>
      </c>
      <c r="AO312" s="1">
        <v>676</v>
      </c>
      <c r="AP312" s="1">
        <v>50</v>
      </c>
      <c r="AQ312" s="1">
        <v>0</v>
      </c>
      <c r="AR312" s="1">
        <v>0</v>
      </c>
      <c r="AS312" s="10">
        <f t="shared" si="120"/>
        <v>562116</v>
      </c>
      <c r="AU312" s="1">
        <f t="shared" si="122"/>
        <v>2785369</v>
      </c>
      <c r="AV312" s="1">
        <f t="shared" si="122"/>
        <v>336651</v>
      </c>
      <c r="AW312" s="1">
        <f t="shared" si="103"/>
        <v>16678</v>
      </c>
      <c r="AX312" s="1">
        <f t="shared" si="104"/>
        <v>3437</v>
      </c>
      <c r="AY312" s="1">
        <f t="shared" si="105"/>
        <v>322</v>
      </c>
      <c r="AZ312" s="1">
        <f t="shared" si="106"/>
        <v>23</v>
      </c>
      <c r="BA312" s="1">
        <f t="shared" si="107"/>
        <v>12</v>
      </c>
      <c r="BB312" s="10">
        <f t="shared" si="108"/>
        <v>3142492</v>
      </c>
      <c r="BC312" s="1">
        <f t="shared" si="109"/>
        <v>3142480</v>
      </c>
      <c r="BD312" s="1">
        <f t="shared" si="111"/>
        <v>97415</v>
      </c>
      <c r="BE312" s="86">
        <f t="shared" si="112"/>
        <v>32994</v>
      </c>
      <c r="BF312" s="1">
        <f t="shared" si="114"/>
        <v>-19794</v>
      </c>
      <c r="BH312" s="44" t="s">
        <v>372</v>
      </c>
      <c r="BI312" s="1">
        <f t="shared" si="116"/>
        <v>105375.66666666667</v>
      </c>
      <c r="BJ312">
        <v>65000</v>
      </c>
    </row>
    <row r="313" spans="1:62" x14ac:dyDescent="0.25">
      <c r="A313" s="8">
        <v>33025</v>
      </c>
      <c r="B313" s="1">
        <v>574125</v>
      </c>
      <c r="C313" s="1">
        <v>68078</v>
      </c>
      <c r="D313" s="1">
        <v>3733</v>
      </c>
      <c r="E313" s="1">
        <v>1338</v>
      </c>
      <c r="F313" s="1">
        <v>43</v>
      </c>
      <c r="G313" s="1">
        <v>0</v>
      </c>
      <c r="H313" s="1">
        <v>12</v>
      </c>
      <c r="I313" s="10">
        <f t="shared" si="102"/>
        <v>647329</v>
      </c>
      <c r="K313" s="1">
        <v>397336</v>
      </c>
      <c r="L313" s="1">
        <v>48450</v>
      </c>
      <c r="M313" s="1">
        <v>3066</v>
      </c>
      <c r="N313" s="1">
        <v>577</v>
      </c>
      <c r="O313" s="1">
        <v>80</v>
      </c>
      <c r="P313" s="1">
        <v>0</v>
      </c>
      <c r="Q313" s="1">
        <v>0</v>
      </c>
      <c r="R313" s="10">
        <f t="shared" si="117"/>
        <v>449509</v>
      </c>
      <c r="T313" s="1">
        <v>701474</v>
      </c>
      <c r="U313" s="1">
        <v>92543</v>
      </c>
      <c r="V313" s="1">
        <v>2586</v>
      </c>
      <c r="W313" s="1">
        <v>605</v>
      </c>
      <c r="X313" s="1">
        <v>61</v>
      </c>
      <c r="Y313" s="1">
        <v>23</v>
      </c>
      <c r="Z313" s="1">
        <v>0</v>
      </c>
      <c r="AA313" s="10">
        <f t="shared" si="118"/>
        <v>797292</v>
      </c>
      <c r="AC313" s="1">
        <v>610955</v>
      </c>
      <c r="AD313" s="1">
        <v>71479</v>
      </c>
      <c r="AE313" s="1">
        <v>2614</v>
      </c>
      <c r="AF313" s="1">
        <v>256</v>
      </c>
      <c r="AG313" s="1">
        <v>88</v>
      </c>
      <c r="AH313" s="1">
        <v>0</v>
      </c>
      <c r="AI313" s="1">
        <v>0</v>
      </c>
      <c r="AJ313" s="10">
        <f t="shared" si="119"/>
        <v>685392</v>
      </c>
      <c r="AL313" s="1">
        <v>497087</v>
      </c>
      <c r="AM313" s="1">
        <v>56754</v>
      </c>
      <c r="AN313" s="1">
        <v>4496</v>
      </c>
      <c r="AO313" s="1">
        <v>680</v>
      </c>
      <c r="AP313" s="1">
        <v>50</v>
      </c>
      <c r="AQ313" s="1">
        <v>0</v>
      </c>
      <c r="AR313" s="1">
        <v>0</v>
      </c>
      <c r="AS313" s="10">
        <f t="shared" si="120"/>
        <v>559067</v>
      </c>
      <c r="AU313" s="1">
        <f t="shared" si="122"/>
        <v>2780977</v>
      </c>
      <c r="AV313" s="1">
        <f t="shared" si="122"/>
        <v>337304</v>
      </c>
      <c r="AW313" s="1">
        <f t="shared" si="103"/>
        <v>16495</v>
      </c>
      <c r="AX313" s="1">
        <f t="shared" si="104"/>
        <v>3456</v>
      </c>
      <c r="AY313" s="1">
        <f t="shared" si="105"/>
        <v>322</v>
      </c>
      <c r="AZ313" s="1">
        <f t="shared" si="106"/>
        <v>23</v>
      </c>
      <c r="BA313" s="1">
        <f t="shared" si="107"/>
        <v>12</v>
      </c>
      <c r="BB313" s="10">
        <f t="shared" si="108"/>
        <v>3138589</v>
      </c>
      <c r="BC313" s="1">
        <f t="shared" si="109"/>
        <v>3138577</v>
      </c>
      <c r="BD313" s="1">
        <f t="shared" si="111"/>
        <v>96158</v>
      </c>
      <c r="BE313" s="86">
        <f t="shared" si="112"/>
        <v>33025</v>
      </c>
      <c r="BF313" s="1">
        <f t="shared" si="114"/>
        <v>-3903</v>
      </c>
      <c r="BH313" s="44" t="s">
        <v>373</v>
      </c>
      <c r="BI313" s="1">
        <f t="shared" si="116"/>
        <v>104001</v>
      </c>
      <c r="BJ313">
        <v>65000</v>
      </c>
    </row>
    <row r="314" spans="1:62" x14ac:dyDescent="0.25">
      <c r="A314" s="8">
        <v>33055</v>
      </c>
      <c r="B314" s="1">
        <v>574608</v>
      </c>
      <c r="C314" s="1">
        <v>68008</v>
      </c>
      <c r="D314" s="1">
        <v>3703</v>
      </c>
      <c r="E314" s="1">
        <v>1353</v>
      </c>
      <c r="F314" s="1">
        <v>43</v>
      </c>
      <c r="G314" s="1">
        <v>0</v>
      </c>
      <c r="H314" s="1">
        <v>12</v>
      </c>
      <c r="I314" s="10">
        <f t="shared" si="102"/>
        <v>647727</v>
      </c>
      <c r="K314" s="1">
        <v>398005</v>
      </c>
      <c r="L314" s="1">
        <v>48429</v>
      </c>
      <c r="M314" s="1">
        <v>3046</v>
      </c>
      <c r="N314" s="1">
        <v>581</v>
      </c>
      <c r="O314" s="1">
        <v>80</v>
      </c>
      <c r="P314" s="1">
        <v>0</v>
      </c>
      <c r="Q314" s="1">
        <v>0</v>
      </c>
      <c r="R314" s="10">
        <f t="shared" si="117"/>
        <v>450141</v>
      </c>
      <c r="T314" s="1">
        <v>701955</v>
      </c>
      <c r="U314" s="1">
        <v>92716</v>
      </c>
      <c r="V314" s="1">
        <v>2562</v>
      </c>
      <c r="W314" s="1">
        <v>608</v>
      </c>
      <c r="X314" s="1">
        <v>61</v>
      </c>
      <c r="Y314" s="1">
        <v>23</v>
      </c>
      <c r="Z314" s="1">
        <v>0</v>
      </c>
      <c r="AA314" s="10">
        <f t="shared" si="118"/>
        <v>797925</v>
      </c>
      <c r="AC314" s="1">
        <v>611311</v>
      </c>
      <c r="AD314" s="1">
        <v>71584</v>
      </c>
      <c r="AE314" s="1">
        <v>2599</v>
      </c>
      <c r="AF314" s="1">
        <v>266</v>
      </c>
      <c r="AG314" s="1">
        <v>88</v>
      </c>
      <c r="AH314" s="1">
        <v>0</v>
      </c>
      <c r="AI314" s="1">
        <v>0</v>
      </c>
      <c r="AJ314" s="10">
        <f t="shared" si="119"/>
        <v>685848</v>
      </c>
      <c r="AL314" s="1">
        <v>497460</v>
      </c>
      <c r="AM314" s="1">
        <v>56844</v>
      </c>
      <c r="AN314" s="1">
        <v>4543</v>
      </c>
      <c r="AO314" s="1">
        <v>690</v>
      </c>
      <c r="AP314" s="1">
        <v>50</v>
      </c>
      <c r="AQ314" s="1">
        <v>0</v>
      </c>
      <c r="AR314" s="1">
        <v>0</v>
      </c>
      <c r="AS314" s="10">
        <f t="shared" si="120"/>
        <v>559587</v>
      </c>
      <c r="AU314" s="1">
        <f t="shared" si="122"/>
        <v>2783339</v>
      </c>
      <c r="AV314" s="1">
        <f t="shared" si="122"/>
        <v>337581</v>
      </c>
      <c r="AW314" s="1">
        <f t="shared" si="103"/>
        <v>16453</v>
      </c>
      <c r="AX314" s="1">
        <f t="shared" si="104"/>
        <v>3498</v>
      </c>
      <c r="AY314" s="1">
        <f t="shared" si="105"/>
        <v>322</v>
      </c>
      <c r="AZ314" s="1">
        <f t="shared" si="106"/>
        <v>23</v>
      </c>
      <c r="BA314" s="1">
        <f t="shared" si="107"/>
        <v>12</v>
      </c>
      <c r="BB314" s="10">
        <f t="shared" si="108"/>
        <v>3141228</v>
      </c>
      <c r="BC314" s="1">
        <f t="shared" si="109"/>
        <v>3141216</v>
      </c>
      <c r="BD314" s="1">
        <f t="shared" si="111"/>
        <v>94716</v>
      </c>
      <c r="BE314" s="86">
        <f t="shared" si="112"/>
        <v>33055</v>
      </c>
      <c r="BF314" s="1">
        <f t="shared" si="114"/>
        <v>2639</v>
      </c>
      <c r="BH314" s="44" t="s">
        <v>374</v>
      </c>
      <c r="BI314" s="1">
        <f t="shared" si="116"/>
        <v>102580.66666666667</v>
      </c>
      <c r="BJ314">
        <v>65000</v>
      </c>
    </row>
    <row r="315" spans="1:62" x14ac:dyDescent="0.25">
      <c r="A315" s="8">
        <v>33086</v>
      </c>
      <c r="B315" s="1">
        <v>575482</v>
      </c>
      <c r="C315" s="1">
        <v>68015</v>
      </c>
      <c r="D315" s="1">
        <v>3678</v>
      </c>
      <c r="E315" s="1">
        <v>1355</v>
      </c>
      <c r="F315" s="1">
        <v>43</v>
      </c>
      <c r="G315" s="1">
        <v>0</v>
      </c>
      <c r="H315" s="1">
        <v>12</v>
      </c>
      <c r="I315" s="10">
        <f t="shared" si="102"/>
        <v>648585</v>
      </c>
      <c r="K315" s="1">
        <v>398624</v>
      </c>
      <c r="L315" s="1">
        <v>48437</v>
      </c>
      <c r="M315" s="1">
        <v>3071</v>
      </c>
      <c r="N315" s="1">
        <v>582</v>
      </c>
      <c r="O315" s="1">
        <v>80</v>
      </c>
      <c r="P315" s="1">
        <v>0</v>
      </c>
      <c r="Q315" s="1">
        <v>0</v>
      </c>
      <c r="R315" s="10">
        <f t="shared" si="117"/>
        <v>450794</v>
      </c>
      <c r="T315" s="1">
        <v>702776</v>
      </c>
      <c r="U315" s="1">
        <v>92907</v>
      </c>
      <c r="V315" s="1">
        <v>2564</v>
      </c>
      <c r="W315" s="1">
        <v>612</v>
      </c>
      <c r="X315" s="1">
        <v>60</v>
      </c>
      <c r="Y315" s="1">
        <v>23</v>
      </c>
      <c r="Z315" s="1">
        <v>0</v>
      </c>
      <c r="AA315" s="10">
        <f t="shared" si="118"/>
        <v>798942</v>
      </c>
      <c r="AC315" s="1">
        <v>611923</v>
      </c>
      <c r="AD315" s="1">
        <v>71663</v>
      </c>
      <c r="AE315" s="1">
        <v>2589</v>
      </c>
      <c r="AF315" s="1">
        <v>269</v>
      </c>
      <c r="AG315" s="1">
        <v>88</v>
      </c>
      <c r="AH315" s="1">
        <v>0</v>
      </c>
      <c r="AI315" s="1">
        <v>0</v>
      </c>
      <c r="AJ315" s="10">
        <f t="shared" si="119"/>
        <v>686532</v>
      </c>
      <c r="AL315" s="1">
        <v>498212</v>
      </c>
      <c r="AM315" s="1">
        <v>56999</v>
      </c>
      <c r="AN315" s="1">
        <v>4518</v>
      </c>
      <c r="AO315" s="1">
        <v>692</v>
      </c>
      <c r="AP315" s="1">
        <v>50</v>
      </c>
      <c r="AQ315" s="1">
        <v>0</v>
      </c>
      <c r="AR315" s="1">
        <v>0</v>
      </c>
      <c r="AS315" s="10">
        <f t="shared" si="120"/>
        <v>560471</v>
      </c>
      <c r="AU315" s="1">
        <f t="shared" si="122"/>
        <v>2787017</v>
      </c>
      <c r="AV315" s="1">
        <f t="shared" si="122"/>
        <v>338021</v>
      </c>
      <c r="AW315" s="1">
        <f t="shared" si="103"/>
        <v>16420</v>
      </c>
      <c r="AX315" s="1">
        <f t="shared" si="104"/>
        <v>3510</v>
      </c>
      <c r="AY315" s="1">
        <f t="shared" si="105"/>
        <v>321</v>
      </c>
      <c r="AZ315" s="1">
        <f t="shared" si="106"/>
        <v>23</v>
      </c>
      <c r="BA315" s="1">
        <f t="shared" si="107"/>
        <v>12</v>
      </c>
      <c r="BB315" s="10">
        <f t="shared" si="108"/>
        <v>3145324</v>
      </c>
      <c r="BC315" s="1">
        <f t="shared" si="109"/>
        <v>3145312</v>
      </c>
      <c r="BD315" s="1">
        <f t="shared" si="111"/>
        <v>91811</v>
      </c>
      <c r="BE315" s="86">
        <f t="shared" si="112"/>
        <v>33086</v>
      </c>
      <c r="BF315" s="1">
        <f t="shared" si="114"/>
        <v>4096</v>
      </c>
      <c r="BH315" s="44" t="s">
        <v>375</v>
      </c>
      <c r="BI315" s="1">
        <f t="shared" si="116"/>
        <v>100934.5</v>
      </c>
      <c r="BJ315">
        <v>65000</v>
      </c>
    </row>
    <row r="316" spans="1:62" x14ac:dyDescent="0.25">
      <c r="A316" s="8">
        <v>33117</v>
      </c>
      <c r="B316" s="1">
        <v>576946</v>
      </c>
      <c r="C316" s="1">
        <v>68078</v>
      </c>
      <c r="D316" s="1">
        <v>3662</v>
      </c>
      <c r="E316" s="1">
        <v>1360</v>
      </c>
      <c r="F316" s="1">
        <v>43</v>
      </c>
      <c r="G316" s="1">
        <v>0</v>
      </c>
      <c r="H316" s="1">
        <v>12</v>
      </c>
      <c r="I316" s="10">
        <f t="shared" si="102"/>
        <v>650101</v>
      </c>
      <c r="K316" s="1">
        <v>400109</v>
      </c>
      <c r="L316" s="1">
        <v>48267</v>
      </c>
      <c r="M316" s="1">
        <v>3260</v>
      </c>
      <c r="N316" s="1">
        <v>581</v>
      </c>
      <c r="O316" s="1">
        <v>80</v>
      </c>
      <c r="P316" s="1">
        <v>0</v>
      </c>
      <c r="Q316" s="1">
        <v>0</v>
      </c>
      <c r="R316" s="10">
        <f t="shared" si="117"/>
        <v>452297</v>
      </c>
      <c r="T316" s="1">
        <v>704394</v>
      </c>
      <c r="U316" s="1">
        <v>93138</v>
      </c>
      <c r="V316" s="1">
        <v>2532</v>
      </c>
      <c r="W316" s="1">
        <v>613</v>
      </c>
      <c r="X316" s="1">
        <v>60</v>
      </c>
      <c r="Y316" s="1">
        <v>23</v>
      </c>
      <c r="Z316" s="1">
        <v>0</v>
      </c>
      <c r="AA316" s="10">
        <f t="shared" si="118"/>
        <v>800760</v>
      </c>
      <c r="AC316" s="1">
        <v>612917</v>
      </c>
      <c r="AD316" s="1">
        <v>71622</v>
      </c>
      <c r="AE316" s="1">
        <v>2603</v>
      </c>
      <c r="AF316" s="1">
        <v>273</v>
      </c>
      <c r="AG316" s="1">
        <v>88</v>
      </c>
      <c r="AH316" s="1">
        <v>0</v>
      </c>
      <c r="AI316" s="1">
        <v>0</v>
      </c>
      <c r="AJ316" s="10">
        <f t="shared" si="119"/>
        <v>687503</v>
      </c>
      <c r="AL316" s="1">
        <v>500192</v>
      </c>
      <c r="AM316" s="1">
        <v>57104</v>
      </c>
      <c r="AN316" s="1">
        <v>4675</v>
      </c>
      <c r="AO316" s="1">
        <v>696</v>
      </c>
      <c r="AP316" s="1">
        <v>50</v>
      </c>
      <c r="AQ316" s="1">
        <v>0</v>
      </c>
      <c r="AR316" s="1">
        <v>0</v>
      </c>
      <c r="AS316" s="10">
        <f t="shared" si="120"/>
        <v>562717</v>
      </c>
      <c r="AU316" s="1">
        <f t="shared" si="122"/>
        <v>2794558</v>
      </c>
      <c r="AV316" s="1">
        <f t="shared" si="122"/>
        <v>338209</v>
      </c>
      <c r="AW316" s="1">
        <f t="shared" si="103"/>
        <v>16732</v>
      </c>
      <c r="AX316" s="1">
        <f t="shared" si="104"/>
        <v>3523</v>
      </c>
      <c r="AY316" s="1">
        <f t="shared" si="105"/>
        <v>321</v>
      </c>
      <c r="AZ316" s="1">
        <f t="shared" si="106"/>
        <v>23</v>
      </c>
      <c r="BA316" s="1">
        <f t="shared" si="107"/>
        <v>12</v>
      </c>
      <c r="BB316" s="10">
        <f t="shared" si="108"/>
        <v>3153378</v>
      </c>
      <c r="BC316" s="1">
        <f t="shared" si="109"/>
        <v>3153366</v>
      </c>
      <c r="BD316" s="1">
        <f t="shared" si="111"/>
        <v>91850</v>
      </c>
      <c r="BE316" s="86">
        <f t="shared" si="112"/>
        <v>33117</v>
      </c>
      <c r="BF316" s="1">
        <f t="shared" si="114"/>
        <v>8054</v>
      </c>
      <c r="BH316" s="44" t="s">
        <v>376</v>
      </c>
      <c r="BI316" s="1">
        <f t="shared" si="116"/>
        <v>99433.166666666672</v>
      </c>
      <c r="BJ316">
        <v>65000</v>
      </c>
    </row>
    <row r="317" spans="1:62" x14ac:dyDescent="0.25">
      <c r="A317" s="8">
        <v>33147</v>
      </c>
      <c r="B317" s="1">
        <v>579347</v>
      </c>
      <c r="C317" s="1">
        <v>68286</v>
      </c>
      <c r="D317" s="1">
        <v>3569</v>
      </c>
      <c r="E317" s="1">
        <v>1363</v>
      </c>
      <c r="F317" s="1">
        <v>43</v>
      </c>
      <c r="G317" s="1">
        <v>0</v>
      </c>
      <c r="H317" s="1">
        <v>12</v>
      </c>
      <c r="I317" s="10">
        <f t="shared" si="102"/>
        <v>652620</v>
      </c>
      <c r="K317" s="1">
        <v>401215</v>
      </c>
      <c r="L317" s="1">
        <v>48354</v>
      </c>
      <c r="M317" s="1">
        <v>3249</v>
      </c>
      <c r="N317" s="1">
        <v>589</v>
      </c>
      <c r="O317" s="1">
        <v>79</v>
      </c>
      <c r="P317" s="1">
        <v>0</v>
      </c>
      <c r="Q317" s="1">
        <v>0</v>
      </c>
      <c r="R317" s="10">
        <f t="shared" si="117"/>
        <v>453486</v>
      </c>
      <c r="T317" s="1">
        <v>704768</v>
      </c>
      <c r="U317" s="1">
        <v>93154</v>
      </c>
      <c r="V317" s="1">
        <v>2511</v>
      </c>
      <c r="W317" s="1">
        <v>614</v>
      </c>
      <c r="X317" s="1">
        <v>60</v>
      </c>
      <c r="Y317" s="1">
        <v>23</v>
      </c>
      <c r="Z317" s="1">
        <v>0</v>
      </c>
      <c r="AA317" s="10">
        <f t="shared" si="118"/>
        <v>801130</v>
      </c>
      <c r="AC317" s="1">
        <v>614252</v>
      </c>
      <c r="AD317" s="1">
        <v>71756</v>
      </c>
      <c r="AE317" s="1">
        <v>2651</v>
      </c>
      <c r="AF317" s="1">
        <v>278</v>
      </c>
      <c r="AG317" s="1">
        <v>88</v>
      </c>
      <c r="AH317" s="1">
        <v>0</v>
      </c>
      <c r="AI317" s="1">
        <v>0</v>
      </c>
      <c r="AJ317" s="10">
        <f t="shared" si="119"/>
        <v>689025</v>
      </c>
      <c r="AL317" s="1">
        <v>503835</v>
      </c>
      <c r="AM317" s="1">
        <v>57198</v>
      </c>
      <c r="AN317" s="1">
        <v>4696</v>
      </c>
      <c r="AO317" s="1">
        <v>698</v>
      </c>
      <c r="AP317" s="1">
        <v>48</v>
      </c>
      <c r="AQ317" s="1">
        <v>0</v>
      </c>
      <c r="AR317" s="1">
        <v>0</v>
      </c>
      <c r="AS317" s="10">
        <f t="shared" si="120"/>
        <v>566475</v>
      </c>
      <c r="AU317" s="1">
        <f t="shared" si="122"/>
        <v>2803417</v>
      </c>
      <c r="AV317" s="1">
        <f t="shared" si="122"/>
        <v>338748</v>
      </c>
      <c r="AW317" s="1">
        <f t="shared" si="103"/>
        <v>16676</v>
      </c>
      <c r="AX317" s="1">
        <f t="shared" si="104"/>
        <v>3542</v>
      </c>
      <c r="AY317" s="1">
        <f t="shared" si="105"/>
        <v>318</v>
      </c>
      <c r="AZ317" s="1">
        <f t="shared" si="106"/>
        <v>23</v>
      </c>
      <c r="BA317" s="1">
        <f t="shared" si="107"/>
        <v>12</v>
      </c>
      <c r="BB317" s="10">
        <f t="shared" si="108"/>
        <v>3162736</v>
      </c>
      <c r="BC317" s="1">
        <f t="shared" si="109"/>
        <v>3162724</v>
      </c>
      <c r="BD317" s="1">
        <f t="shared" si="111"/>
        <v>88754</v>
      </c>
      <c r="BE317" s="86">
        <f t="shared" si="112"/>
        <v>33147</v>
      </c>
      <c r="BF317" s="1">
        <f t="shared" si="114"/>
        <v>9358</v>
      </c>
      <c r="BH317" s="44" t="s">
        <v>377</v>
      </c>
      <c r="BI317" s="1">
        <f t="shared" si="116"/>
        <v>97798.833333333328</v>
      </c>
      <c r="BJ317">
        <v>65000</v>
      </c>
    </row>
    <row r="318" spans="1:62" x14ac:dyDescent="0.25">
      <c r="A318" s="8">
        <v>33178</v>
      </c>
      <c r="B318" s="1">
        <v>583556</v>
      </c>
      <c r="C318" s="1">
        <v>68525</v>
      </c>
      <c r="D318" s="1">
        <v>3496</v>
      </c>
      <c r="E318" s="1">
        <v>1370</v>
      </c>
      <c r="F318" s="1">
        <v>43</v>
      </c>
      <c r="G318" s="1">
        <v>0</v>
      </c>
      <c r="H318" s="1">
        <v>12</v>
      </c>
      <c r="I318" s="10">
        <f t="shared" si="102"/>
        <v>657002</v>
      </c>
      <c r="K318" s="1">
        <v>403556</v>
      </c>
      <c r="L318" s="1">
        <v>48474</v>
      </c>
      <c r="M318" s="1">
        <v>3199</v>
      </c>
      <c r="N318" s="1">
        <v>589</v>
      </c>
      <c r="O318" s="1">
        <v>78</v>
      </c>
      <c r="P318" s="1">
        <v>0</v>
      </c>
      <c r="Q318" s="1">
        <v>0</v>
      </c>
      <c r="R318" s="10">
        <f t="shared" si="117"/>
        <v>455896</v>
      </c>
      <c r="T318" s="1">
        <v>706503</v>
      </c>
      <c r="U318" s="1">
        <v>93366</v>
      </c>
      <c r="V318" s="1">
        <v>2497</v>
      </c>
      <c r="W318" s="1">
        <v>619</v>
      </c>
      <c r="X318" s="1">
        <v>60</v>
      </c>
      <c r="Y318" s="1">
        <v>23</v>
      </c>
      <c r="Z318" s="1">
        <v>0</v>
      </c>
      <c r="AA318" s="10">
        <f t="shared" si="118"/>
        <v>803068</v>
      </c>
      <c r="AC318" s="1">
        <v>617619</v>
      </c>
      <c r="AD318" s="1">
        <v>71923</v>
      </c>
      <c r="AE318" s="1">
        <v>2601</v>
      </c>
      <c r="AF318" s="1">
        <v>282</v>
      </c>
      <c r="AG318" s="1">
        <v>88</v>
      </c>
      <c r="AH318" s="1">
        <v>0</v>
      </c>
      <c r="AI318" s="1">
        <v>0</v>
      </c>
      <c r="AJ318" s="10">
        <f t="shared" si="119"/>
        <v>692513</v>
      </c>
      <c r="AL318" s="1">
        <v>514076</v>
      </c>
      <c r="AM318" s="1">
        <v>57503</v>
      </c>
      <c r="AN318" s="1">
        <v>4655</v>
      </c>
      <c r="AO318" s="1">
        <v>699</v>
      </c>
      <c r="AP318" s="1">
        <v>48</v>
      </c>
      <c r="AQ318" s="1">
        <v>0</v>
      </c>
      <c r="AR318" s="1">
        <v>0</v>
      </c>
      <c r="AS318" s="10">
        <f t="shared" si="120"/>
        <v>576981</v>
      </c>
      <c r="AU318" s="1">
        <f t="shared" ref="AU318:AV327" si="123">B318+K318+T318+AC318+AL318</f>
        <v>2825310</v>
      </c>
      <c r="AV318" s="1">
        <f t="shared" si="123"/>
        <v>339791</v>
      </c>
      <c r="AW318" s="1">
        <f t="shared" si="103"/>
        <v>16448</v>
      </c>
      <c r="AX318" s="1">
        <f t="shared" si="104"/>
        <v>3559</v>
      </c>
      <c r="AY318" s="1">
        <f t="shared" si="105"/>
        <v>317</v>
      </c>
      <c r="AZ318" s="1">
        <f t="shared" si="106"/>
        <v>23</v>
      </c>
      <c r="BA318" s="1">
        <f t="shared" si="107"/>
        <v>12</v>
      </c>
      <c r="BB318" s="10">
        <f t="shared" si="108"/>
        <v>3185460</v>
      </c>
      <c r="BC318" s="1">
        <f t="shared" si="109"/>
        <v>3185448</v>
      </c>
      <c r="BD318" s="1">
        <f t="shared" si="111"/>
        <v>85920</v>
      </c>
      <c r="BE318" s="86">
        <f t="shared" si="112"/>
        <v>33178</v>
      </c>
      <c r="BF318" s="1">
        <f t="shared" si="114"/>
        <v>22724</v>
      </c>
      <c r="BH318" s="44" t="s">
        <v>378</v>
      </c>
      <c r="BI318" s="1">
        <f t="shared" si="116"/>
        <v>95966.416666666672</v>
      </c>
      <c r="BJ318">
        <v>65000</v>
      </c>
    </row>
    <row r="319" spans="1:62" x14ac:dyDescent="0.25">
      <c r="A319" s="8">
        <v>33208</v>
      </c>
      <c r="B319" s="1">
        <v>587779</v>
      </c>
      <c r="C319" s="1">
        <v>68695</v>
      </c>
      <c r="D319" s="1">
        <v>3497</v>
      </c>
      <c r="E319" s="1">
        <v>1372</v>
      </c>
      <c r="F319" s="1">
        <v>43</v>
      </c>
      <c r="G319" s="1">
        <v>0</v>
      </c>
      <c r="H319" s="1">
        <v>11</v>
      </c>
      <c r="I319" s="10">
        <f t="shared" si="102"/>
        <v>661397</v>
      </c>
      <c r="K319" s="1">
        <v>406028</v>
      </c>
      <c r="L319" s="1">
        <v>48586</v>
      </c>
      <c r="M319" s="1">
        <v>3131</v>
      </c>
      <c r="N319" s="1">
        <v>596</v>
      </c>
      <c r="O319" s="1">
        <v>77</v>
      </c>
      <c r="P319" s="1">
        <v>0</v>
      </c>
      <c r="Q319" s="1">
        <v>0</v>
      </c>
      <c r="R319" s="10">
        <f t="shared" si="117"/>
        <v>458418</v>
      </c>
      <c r="T319" s="1">
        <v>708958</v>
      </c>
      <c r="U319" s="1">
        <v>93518</v>
      </c>
      <c r="V319" s="1">
        <v>2473</v>
      </c>
      <c r="W319" s="1">
        <v>624</v>
      </c>
      <c r="X319" s="1">
        <v>60</v>
      </c>
      <c r="Y319" s="1">
        <v>23</v>
      </c>
      <c r="Z319" s="1">
        <v>0</v>
      </c>
      <c r="AA319" s="10">
        <f t="shared" si="118"/>
        <v>805656</v>
      </c>
      <c r="AC319" s="1">
        <v>621596</v>
      </c>
      <c r="AD319" s="1">
        <v>72089</v>
      </c>
      <c r="AE319" s="1">
        <v>2596</v>
      </c>
      <c r="AF319" s="1">
        <v>285</v>
      </c>
      <c r="AG319" s="1">
        <v>87</v>
      </c>
      <c r="AH319" s="1">
        <v>0</v>
      </c>
      <c r="AI319" s="1">
        <v>0</v>
      </c>
      <c r="AJ319" s="10">
        <f t="shared" si="119"/>
        <v>696653</v>
      </c>
      <c r="AL319" s="1">
        <v>523090</v>
      </c>
      <c r="AM319" s="1">
        <v>57723</v>
      </c>
      <c r="AN319" s="1">
        <v>4510</v>
      </c>
      <c r="AO319" s="1">
        <v>701</v>
      </c>
      <c r="AP319" s="1">
        <v>48</v>
      </c>
      <c r="AQ319" s="1">
        <v>0</v>
      </c>
      <c r="AR319" s="1">
        <v>0</v>
      </c>
      <c r="AS319" s="10">
        <f t="shared" si="120"/>
        <v>586072</v>
      </c>
      <c r="AU319" s="1">
        <f t="shared" si="123"/>
        <v>2847451</v>
      </c>
      <c r="AV319" s="1">
        <f t="shared" si="123"/>
        <v>340611</v>
      </c>
      <c r="AW319" s="1">
        <f t="shared" si="103"/>
        <v>16207</v>
      </c>
      <c r="AX319" s="1">
        <f t="shared" si="104"/>
        <v>3578</v>
      </c>
      <c r="AY319" s="1">
        <f t="shared" si="105"/>
        <v>315</v>
      </c>
      <c r="AZ319" s="1">
        <f t="shared" si="106"/>
        <v>23</v>
      </c>
      <c r="BA319" s="1">
        <f t="shared" si="107"/>
        <v>11</v>
      </c>
      <c r="BB319" s="10">
        <f t="shared" si="108"/>
        <v>3208196</v>
      </c>
      <c r="BC319" s="1">
        <f t="shared" si="109"/>
        <v>3208185</v>
      </c>
      <c r="BD319" s="1">
        <f t="shared" si="111"/>
        <v>85337</v>
      </c>
      <c r="BE319" s="86">
        <f t="shared" si="112"/>
        <v>33208</v>
      </c>
      <c r="BF319" s="1">
        <f t="shared" si="114"/>
        <v>22736</v>
      </c>
      <c r="BH319" s="44" t="s">
        <v>379</v>
      </c>
      <c r="BI319" s="1">
        <f t="shared" si="116"/>
        <v>94381.416666666672</v>
      </c>
      <c r="BJ319">
        <v>65000</v>
      </c>
    </row>
    <row r="320" spans="1:62" x14ac:dyDescent="0.25">
      <c r="A320" s="8">
        <v>33239</v>
      </c>
      <c r="B320" s="1">
        <v>591246</v>
      </c>
      <c r="C320" s="1">
        <v>68652</v>
      </c>
      <c r="D320" s="1">
        <v>3400</v>
      </c>
      <c r="E320" s="1">
        <v>1388</v>
      </c>
      <c r="F320" s="1">
        <v>43</v>
      </c>
      <c r="G320" s="1">
        <v>0</v>
      </c>
      <c r="H320" s="1">
        <v>11</v>
      </c>
      <c r="I320" s="10">
        <f t="shared" si="102"/>
        <v>664740</v>
      </c>
      <c r="K320" s="1">
        <v>407840</v>
      </c>
      <c r="L320" s="1">
        <v>48742</v>
      </c>
      <c r="M320" s="1">
        <v>3079</v>
      </c>
      <c r="N320" s="1">
        <v>593</v>
      </c>
      <c r="O320" s="1">
        <v>77</v>
      </c>
      <c r="P320" s="1">
        <v>0</v>
      </c>
      <c r="Q320" s="1">
        <v>0</v>
      </c>
      <c r="R320" s="10">
        <f t="shared" si="117"/>
        <v>460331</v>
      </c>
      <c r="T320" s="1">
        <v>710740</v>
      </c>
      <c r="U320" s="1">
        <v>93619</v>
      </c>
      <c r="V320" s="1">
        <v>2425</v>
      </c>
      <c r="W320" s="1">
        <v>624</v>
      </c>
      <c r="X320" s="1">
        <v>60</v>
      </c>
      <c r="Y320" s="1">
        <v>23</v>
      </c>
      <c r="Z320" s="1">
        <v>0</v>
      </c>
      <c r="AA320" s="10">
        <f t="shared" si="118"/>
        <v>807491</v>
      </c>
      <c r="AC320" s="1">
        <v>624131</v>
      </c>
      <c r="AD320" s="1">
        <v>72063</v>
      </c>
      <c r="AE320" s="1">
        <v>2564</v>
      </c>
      <c r="AF320" s="1">
        <v>289</v>
      </c>
      <c r="AG320" s="1">
        <v>87</v>
      </c>
      <c r="AH320" s="1">
        <v>0</v>
      </c>
      <c r="AI320" s="1">
        <v>0</v>
      </c>
      <c r="AJ320" s="10">
        <f t="shared" si="119"/>
        <v>699134</v>
      </c>
      <c r="AL320" s="1">
        <v>529655</v>
      </c>
      <c r="AM320" s="1">
        <v>57836</v>
      </c>
      <c r="AN320" s="1">
        <v>4388</v>
      </c>
      <c r="AO320" s="1">
        <v>703</v>
      </c>
      <c r="AP320" s="1">
        <v>48</v>
      </c>
      <c r="AQ320" s="1">
        <v>0</v>
      </c>
      <c r="AR320" s="1">
        <v>0</v>
      </c>
      <c r="AS320" s="10">
        <f t="shared" si="120"/>
        <v>592630</v>
      </c>
      <c r="AU320" s="1">
        <f t="shared" si="123"/>
        <v>2863612</v>
      </c>
      <c r="AV320" s="1">
        <f t="shared" si="123"/>
        <v>340912</v>
      </c>
      <c r="AW320" s="1">
        <f t="shared" si="103"/>
        <v>15856</v>
      </c>
      <c r="AX320" s="1">
        <f t="shared" si="104"/>
        <v>3597</v>
      </c>
      <c r="AY320" s="1">
        <f t="shared" si="105"/>
        <v>315</v>
      </c>
      <c r="AZ320" s="1">
        <f t="shared" si="106"/>
        <v>23</v>
      </c>
      <c r="BA320" s="1">
        <f t="shared" si="107"/>
        <v>11</v>
      </c>
      <c r="BB320" s="10">
        <f t="shared" si="108"/>
        <v>3224326</v>
      </c>
      <c r="BC320" s="1">
        <f t="shared" si="109"/>
        <v>3224315</v>
      </c>
      <c r="BD320" s="1">
        <f t="shared" si="111"/>
        <v>81021</v>
      </c>
      <c r="BE320" s="86">
        <f t="shared" si="112"/>
        <v>33239</v>
      </c>
      <c r="BF320" s="1">
        <f t="shared" si="114"/>
        <v>16130</v>
      </c>
      <c r="BH320" s="44" t="s">
        <v>392</v>
      </c>
      <c r="BI320" s="1">
        <f t="shared" si="116"/>
        <v>92575.833333333328</v>
      </c>
      <c r="BJ320">
        <v>65000</v>
      </c>
    </row>
    <row r="321" spans="1:62" x14ac:dyDescent="0.25">
      <c r="A321" s="8">
        <v>33270</v>
      </c>
      <c r="B321" s="1">
        <v>593994</v>
      </c>
      <c r="C321" s="1">
        <v>68691</v>
      </c>
      <c r="D321" s="1">
        <v>3336</v>
      </c>
      <c r="E321" s="1">
        <v>1400</v>
      </c>
      <c r="F321" s="1">
        <v>43</v>
      </c>
      <c r="G321" s="1">
        <v>0</v>
      </c>
      <c r="H321" s="1">
        <v>11</v>
      </c>
      <c r="I321" s="10">
        <f t="shared" si="102"/>
        <v>667475</v>
      </c>
      <c r="K321" s="1">
        <v>408728</v>
      </c>
      <c r="L321" s="1">
        <v>48488</v>
      </c>
      <c r="M321" s="1">
        <v>3233</v>
      </c>
      <c r="N321" s="1">
        <v>599</v>
      </c>
      <c r="O321" s="1">
        <v>77</v>
      </c>
      <c r="P321" s="1">
        <v>0</v>
      </c>
      <c r="Q321" s="1">
        <v>0</v>
      </c>
      <c r="R321" s="10">
        <f t="shared" si="117"/>
        <v>461125</v>
      </c>
      <c r="T321" s="1">
        <v>711404</v>
      </c>
      <c r="U321" s="1">
        <v>93696</v>
      </c>
      <c r="V321" s="1">
        <v>2362</v>
      </c>
      <c r="W321" s="1">
        <v>627</v>
      </c>
      <c r="X321" s="1">
        <v>60</v>
      </c>
      <c r="Y321" s="1">
        <v>23</v>
      </c>
      <c r="Z321" s="1">
        <v>0</v>
      </c>
      <c r="AA321" s="10">
        <f t="shared" si="118"/>
        <v>808172</v>
      </c>
      <c r="AC321" s="1">
        <v>626021</v>
      </c>
      <c r="AD321" s="1">
        <v>72199</v>
      </c>
      <c r="AE321" s="1">
        <v>2537</v>
      </c>
      <c r="AF321" s="1">
        <v>296</v>
      </c>
      <c r="AG321" s="1">
        <v>85</v>
      </c>
      <c r="AH321" s="1">
        <v>0</v>
      </c>
      <c r="AI321" s="1">
        <v>0</v>
      </c>
      <c r="AJ321" s="10">
        <f t="shared" si="119"/>
        <v>701138</v>
      </c>
      <c r="AL321" s="1">
        <v>533791</v>
      </c>
      <c r="AM321" s="1">
        <v>58027</v>
      </c>
      <c r="AN321" s="1">
        <v>4238</v>
      </c>
      <c r="AO321" s="1">
        <v>708</v>
      </c>
      <c r="AP321" s="1">
        <v>48</v>
      </c>
      <c r="AQ321" s="1">
        <v>0</v>
      </c>
      <c r="AR321" s="1">
        <v>0</v>
      </c>
      <c r="AS321" s="10">
        <f t="shared" si="120"/>
        <v>596812</v>
      </c>
      <c r="AU321" s="1">
        <f t="shared" si="123"/>
        <v>2873938</v>
      </c>
      <c r="AV321" s="1">
        <f t="shared" si="123"/>
        <v>341101</v>
      </c>
      <c r="AW321" s="1">
        <f t="shared" si="103"/>
        <v>15706</v>
      </c>
      <c r="AX321" s="1">
        <f t="shared" si="104"/>
        <v>3630</v>
      </c>
      <c r="AY321" s="1">
        <f t="shared" si="105"/>
        <v>313</v>
      </c>
      <c r="AZ321" s="1">
        <f t="shared" si="106"/>
        <v>23</v>
      </c>
      <c r="BA321" s="1">
        <f t="shared" si="107"/>
        <v>11</v>
      </c>
      <c r="BB321" s="10">
        <f t="shared" si="108"/>
        <v>3234722</v>
      </c>
      <c r="BC321" s="1">
        <f t="shared" si="109"/>
        <v>3234711</v>
      </c>
      <c r="BD321" s="1">
        <f t="shared" si="111"/>
        <v>78186</v>
      </c>
      <c r="BE321" s="86">
        <f t="shared" si="112"/>
        <v>33270</v>
      </c>
      <c r="BF321" s="1">
        <f t="shared" si="114"/>
        <v>10396</v>
      </c>
      <c r="BH321" s="44" t="s">
        <v>381</v>
      </c>
      <c r="BI321" s="1">
        <f t="shared" si="116"/>
        <v>90734.833333333328</v>
      </c>
      <c r="BJ321">
        <v>65000</v>
      </c>
    </row>
    <row r="322" spans="1:62" x14ac:dyDescent="0.25">
      <c r="A322" s="8">
        <v>33298</v>
      </c>
      <c r="B322" s="1">
        <v>595578</v>
      </c>
      <c r="C322" s="1">
        <v>68797</v>
      </c>
      <c r="D322" s="1">
        <v>3285</v>
      </c>
      <c r="E322" s="1">
        <v>1402</v>
      </c>
      <c r="F322" s="1">
        <v>43</v>
      </c>
      <c r="G322" s="1">
        <v>0</v>
      </c>
      <c r="H322" s="1">
        <v>11</v>
      </c>
      <c r="I322" s="10">
        <f t="shared" si="102"/>
        <v>669116</v>
      </c>
      <c r="K322" s="1">
        <v>410561</v>
      </c>
      <c r="L322" s="1">
        <v>48628</v>
      </c>
      <c r="M322" s="1">
        <v>3266</v>
      </c>
      <c r="N322" s="1">
        <v>606</v>
      </c>
      <c r="O322" s="1">
        <v>77</v>
      </c>
      <c r="P322" s="1">
        <v>0</v>
      </c>
      <c r="Q322" s="1">
        <v>0</v>
      </c>
      <c r="R322" s="10">
        <f t="shared" si="117"/>
        <v>463138</v>
      </c>
      <c r="T322" s="1">
        <v>712639</v>
      </c>
      <c r="U322" s="1">
        <v>93865</v>
      </c>
      <c r="V322" s="1">
        <v>2313</v>
      </c>
      <c r="W322" s="1">
        <v>629</v>
      </c>
      <c r="X322" s="1">
        <v>60</v>
      </c>
      <c r="Y322" s="1">
        <v>23</v>
      </c>
      <c r="Z322" s="1">
        <v>0</v>
      </c>
      <c r="AA322" s="10">
        <f t="shared" si="118"/>
        <v>809529</v>
      </c>
      <c r="AC322" s="1">
        <v>627194</v>
      </c>
      <c r="AD322" s="1">
        <v>72276</v>
      </c>
      <c r="AE322" s="1">
        <v>2507</v>
      </c>
      <c r="AF322" s="1">
        <v>298</v>
      </c>
      <c r="AG322" s="1">
        <v>85</v>
      </c>
      <c r="AH322" s="1">
        <v>0</v>
      </c>
      <c r="AI322" s="1">
        <v>0</v>
      </c>
      <c r="AJ322" s="10">
        <f t="shared" si="119"/>
        <v>702360</v>
      </c>
      <c r="AL322" s="1">
        <v>535554</v>
      </c>
      <c r="AM322" s="1">
        <v>58231</v>
      </c>
      <c r="AN322" s="1">
        <v>4159</v>
      </c>
      <c r="AO322" s="1">
        <v>710</v>
      </c>
      <c r="AP322" s="1">
        <v>48</v>
      </c>
      <c r="AQ322" s="1">
        <v>0</v>
      </c>
      <c r="AR322" s="1">
        <v>0</v>
      </c>
      <c r="AS322" s="10">
        <f t="shared" si="120"/>
        <v>598702</v>
      </c>
      <c r="AU322" s="1">
        <f t="shared" si="123"/>
        <v>2881526</v>
      </c>
      <c r="AV322" s="1">
        <f t="shared" si="123"/>
        <v>341797</v>
      </c>
      <c r="AW322" s="1">
        <f t="shared" si="103"/>
        <v>15530</v>
      </c>
      <c r="AX322" s="1">
        <f t="shared" si="104"/>
        <v>3645</v>
      </c>
      <c r="AY322" s="1">
        <f t="shared" si="105"/>
        <v>313</v>
      </c>
      <c r="AZ322" s="1">
        <f t="shared" si="106"/>
        <v>23</v>
      </c>
      <c r="BA322" s="1">
        <f t="shared" si="107"/>
        <v>11</v>
      </c>
      <c r="BB322" s="10">
        <f t="shared" si="108"/>
        <v>3242845</v>
      </c>
      <c r="BC322" s="1">
        <f t="shared" si="109"/>
        <v>3242834</v>
      </c>
      <c r="BD322" s="1">
        <f t="shared" si="111"/>
        <v>76568</v>
      </c>
      <c r="BE322" s="86">
        <f t="shared" si="112"/>
        <v>33298</v>
      </c>
      <c r="BF322" s="1">
        <f t="shared" si="114"/>
        <v>8123</v>
      </c>
      <c r="BH322" s="44" t="s">
        <v>382</v>
      </c>
      <c r="BI322" s="1">
        <f t="shared" si="116"/>
        <v>88898.333333333328</v>
      </c>
      <c r="BJ322">
        <v>65000</v>
      </c>
    </row>
    <row r="323" spans="1:62" x14ac:dyDescent="0.25">
      <c r="A323" s="8">
        <v>33329</v>
      </c>
      <c r="B323" s="1">
        <v>593894</v>
      </c>
      <c r="C323" s="1">
        <v>68951</v>
      </c>
      <c r="D323" s="1">
        <v>3212</v>
      </c>
      <c r="E323" s="1">
        <v>1427</v>
      </c>
      <c r="F323" s="1">
        <v>43</v>
      </c>
      <c r="G323" s="1">
        <v>0</v>
      </c>
      <c r="H323" s="1">
        <v>11</v>
      </c>
      <c r="I323" s="10">
        <f t="shared" si="102"/>
        <v>667538</v>
      </c>
      <c r="K323" s="1">
        <v>410089</v>
      </c>
      <c r="L323" s="1">
        <v>48652</v>
      </c>
      <c r="M323" s="1">
        <v>3306</v>
      </c>
      <c r="N323" s="1">
        <v>608</v>
      </c>
      <c r="O323" s="1">
        <v>77</v>
      </c>
      <c r="P323" s="1">
        <v>0</v>
      </c>
      <c r="Q323" s="1">
        <v>0</v>
      </c>
      <c r="R323" s="10">
        <f t="shared" si="117"/>
        <v>462732</v>
      </c>
      <c r="T323" s="1">
        <v>712797</v>
      </c>
      <c r="U323" s="1">
        <v>94149</v>
      </c>
      <c r="V323" s="1">
        <v>2276</v>
      </c>
      <c r="W323" s="1">
        <v>633</v>
      </c>
      <c r="X323" s="1">
        <v>60</v>
      </c>
      <c r="Y323" s="1">
        <v>23</v>
      </c>
      <c r="Z323" s="1">
        <v>0</v>
      </c>
      <c r="AA323" s="10">
        <f t="shared" si="118"/>
        <v>809938</v>
      </c>
      <c r="AC323" s="1">
        <v>625512</v>
      </c>
      <c r="AD323" s="1">
        <v>72435</v>
      </c>
      <c r="AE323" s="1">
        <v>2478</v>
      </c>
      <c r="AF323" s="1">
        <v>301</v>
      </c>
      <c r="AG323" s="1">
        <v>85</v>
      </c>
      <c r="AH323" s="1">
        <v>0</v>
      </c>
      <c r="AI323" s="1">
        <v>0</v>
      </c>
      <c r="AJ323" s="10">
        <f t="shared" si="119"/>
        <v>700811</v>
      </c>
      <c r="AL323" s="1">
        <v>528899</v>
      </c>
      <c r="AM323" s="1">
        <v>58407</v>
      </c>
      <c r="AN323" s="1">
        <v>4083</v>
      </c>
      <c r="AO323" s="1">
        <v>716</v>
      </c>
      <c r="AP323" s="1">
        <v>48</v>
      </c>
      <c r="AQ323" s="1">
        <v>0</v>
      </c>
      <c r="AR323" s="1">
        <v>0</v>
      </c>
      <c r="AS323" s="10">
        <f t="shared" si="120"/>
        <v>592153</v>
      </c>
      <c r="AU323" s="1">
        <f t="shared" si="123"/>
        <v>2871191</v>
      </c>
      <c r="AV323" s="1">
        <f t="shared" si="123"/>
        <v>342594</v>
      </c>
      <c r="AW323" s="1">
        <f t="shared" si="103"/>
        <v>15355</v>
      </c>
      <c r="AX323" s="1">
        <f t="shared" si="104"/>
        <v>3685</v>
      </c>
      <c r="AY323" s="1">
        <f t="shared" si="105"/>
        <v>313</v>
      </c>
      <c r="AZ323" s="1">
        <f t="shared" si="106"/>
        <v>23</v>
      </c>
      <c r="BA323" s="1">
        <f t="shared" si="107"/>
        <v>11</v>
      </c>
      <c r="BB323" s="10">
        <f t="shared" si="108"/>
        <v>3233172</v>
      </c>
      <c r="BC323" s="1">
        <f t="shared" si="109"/>
        <v>3233161</v>
      </c>
      <c r="BD323" s="1">
        <f t="shared" si="111"/>
        <v>70886</v>
      </c>
      <c r="BE323" s="86">
        <f t="shared" si="112"/>
        <v>33329</v>
      </c>
      <c r="BF323" s="1">
        <f t="shared" si="114"/>
        <v>-9673</v>
      </c>
      <c r="BH323" s="44" t="s">
        <v>383</v>
      </c>
      <c r="BI323" s="1">
        <f t="shared" si="116"/>
        <v>86551.833333333328</v>
      </c>
      <c r="BJ323">
        <v>65000</v>
      </c>
    </row>
    <row r="324" spans="1:62" x14ac:dyDescent="0.25">
      <c r="A324" s="8">
        <v>33359</v>
      </c>
      <c r="B324" s="1">
        <v>590806</v>
      </c>
      <c r="C324" s="1">
        <v>68981</v>
      </c>
      <c r="D324" s="1">
        <v>3141</v>
      </c>
      <c r="E324" s="1">
        <v>1434</v>
      </c>
      <c r="F324" s="1">
        <v>43</v>
      </c>
      <c r="G324" s="1">
        <v>0</v>
      </c>
      <c r="H324" s="1">
        <v>11</v>
      </c>
      <c r="I324" s="10">
        <f t="shared" si="102"/>
        <v>664416</v>
      </c>
      <c r="K324" s="1">
        <v>408026</v>
      </c>
      <c r="L324" s="1">
        <v>48634</v>
      </c>
      <c r="M324" s="1">
        <v>3359</v>
      </c>
      <c r="N324" s="1">
        <v>608</v>
      </c>
      <c r="O324" s="1">
        <v>77</v>
      </c>
      <c r="P324" s="1">
        <v>0</v>
      </c>
      <c r="Q324" s="1">
        <v>0</v>
      </c>
      <c r="R324" s="10">
        <f t="shared" si="117"/>
        <v>460704</v>
      </c>
      <c r="T324" s="1">
        <v>712507</v>
      </c>
      <c r="U324" s="1">
        <v>94403</v>
      </c>
      <c r="V324" s="1">
        <v>2275</v>
      </c>
      <c r="W324" s="1">
        <v>633</v>
      </c>
      <c r="X324" s="1">
        <v>60</v>
      </c>
      <c r="Y324" s="1">
        <v>23</v>
      </c>
      <c r="Z324" s="1">
        <v>0</v>
      </c>
      <c r="AA324" s="10">
        <f t="shared" si="118"/>
        <v>809901</v>
      </c>
      <c r="AC324" s="1">
        <v>622166</v>
      </c>
      <c r="AD324" s="1">
        <v>72565</v>
      </c>
      <c r="AE324" s="1">
        <v>2451</v>
      </c>
      <c r="AF324" s="1">
        <v>308</v>
      </c>
      <c r="AG324" s="1">
        <v>85</v>
      </c>
      <c r="AH324" s="1">
        <v>0</v>
      </c>
      <c r="AI324" s="1">
        <v>0</v>
      </c>
      <c r="AJ324" s="10">
        <f t="shared" si="119"/>
        <v>697575</v>
      </c>
      <c r="AL324" s="1">
        <v>517024</v>
      </c>
      <c r="AM324" s="1">
        <v>58521</v>
      </c>
      <c r="AN324" s="1">
        <v>4054</v>
      </c>
      <c r="AO324" s="1">
        <v>727</v>
      </c>
      <c r="AP324" s="1">
        <v>48</v>
      </c>
      <c r="AQ324" s="1">
        <v>0</v>
      </c>
      <c r="AR324" s="1">
        <v>0</v>
      </c>
      <c r="AS324" s="10">
        <f t="shared" si="120"/>
        <v>580374</v>
      </c>
      <c r="AU324" s="1">
        <f t="shared" si="123"/>
        <v>2850529</v>
      </c>
      <c r="AV324" s="1">
        <f t="shared" si="123"/>
        <v>343104</v>
      </c>
      <c r="AW324" s="1">
        <f t="shared" si="103"/>
        <v>15280</v>
      </c>
      <c r="AX324" s="1">
        <f t="shared" si="104"/>
        <v>3710</v>
      </c>
      <c r="AY324" s="1">
        <f t="shared" si="105"/>
        <v>313</v>
      </c>
      <c r="AZ324" s="1">
        <f t="shared" si="106"/>
        <v>23</v>
      </c>
      <c r="BA324" s="1">
        <f t="shared" si="107"/>
        <v>11</v>
      </c>
      <c r="BB324" s="10">
        <f t="shared" si="108"/>
        <v>3212970</v>
      </c>
      <c r="BC324" s="1">
        <f t="shared" si="109"/>
        <v>3212959</v>
      </c>
      <c r="BD324" s="1">
        <f t="shared" si="111"/>
        <v>70478</v>
      </c>
      <c r="BE324" s="86">
        <f t="shared" si="112"/>
        <v>33359</v>
      </c>
      <c r="BF324" s="1">
        <f t="shared" si="114"/>
        <v>-20202</v>
      </c>
      <c r="BH324" s="44" t="s">
        <v>384</v>
      </c>
      <c r="BI324" s="1">
        <f t="shared" si="116"/>
        <v>84307.083333333328</v>
      </c>
      <c r="BJ324">
        <v>65000</v>
      </c>
    </row>
    <row r="325" spans="1:62" x14ac:dyDescent="0.25">
      <c r="A325" s="8">
        <v>33390</v>
      </c>
      <c r="B325" s="1">
        <v>589745</v>
      </c>
      <c r="C325" s="1">
        <v>69063</v>
      </c>
      <c r="D325" s="1">
        <v>3162</v>
      </c>
      <c r="E325" s="1">
        <v>1442</v>
      </c>
      <c r="F325" s="1">
        <v>43</v>
      </c>
      <c r="G325" s="1">
        <v>0</v>
      </c>
      <c r="H325" s="1">
        <v>10</v>
      </c>
      <c r="I325" s="10">
        <f t="shared" si="102"/>
        <v>663465</v>
      </c>
      <c r="K325" s="1">
        <v>407655</v>
      </c>
      <c r="L325" s="1">
        <v>48605</v>
      </c>
      <c r="M325" s="1">
        <v>3365</v>
      </c>
      <c r="N325" s="1">
        <v>611</v>
      </c>
      <c r="O325" s="1">
        <v>78</v>
      </c>
      <c r="P325" s="1">
        <v>0</v>
      </c>
      <c r="Q325" s="1">
        <v>0</v>
      </c>
      <c r="R325" s="10">
        <f t="shared" si="117"/>
        <v>460314</v>
      </c>
      <c r="T325" s="1">
        <v>712687</v>
      </c>
      <c r="U325" s="1">
        <v>94645</v>
      </c>
      <c r="V325" s="1">
        <v>2255</v>
      </c>
      <c r="W325" s="1">
        <v>642</v>
      </c>
      <c r="X325" s="1">
        <v>60</v>
      </c>
      <c r="Y325" s="1">
        <v>23</v>
      </c>
      <c r="Z325" s="1">
        <v>0</v>
      </c>
      <c r="AA325" s="10">
        <f t="shared" si="118"/>
        <v>810312</v>
      </c>
      <c r="AC325" s="1">
        <v>621144</v>
      </c>
      <c r="AD325" s="1">
        <v>72673</v>
      </c>
      <c r="AE325" s="1">
        <v>2417</v>
      </c>
      <c r="AF325" s="1">
        <v>310</v>
      </c>
      <c r="AG325" s="1">
        <v>85</v>
      </c>
      <c r="AH325" s="1">
        <v>0</v>
      </c>
      <c r="AI325" s="1">
        <v>0</v>
      </c>
      <c r="AJ325" s="10">
        <f t="shared" si="119"/>
        <v>696629</v>
      </c>
      <c r="AL325" s="1">
        <v>512930</v>
      </c>
      <c r="AM325" s="1">
        <v>58654</v>
      </c>
      <c r="AN325" s="1">
        <v>4060</v>
      </c>
      <c r="AO325" s="1">
        <v>732</v>
      </c>
      <c r="AP325" s="1">
        <v>48</v>
      </c>
      <c r="AQ325" s="1">
        <v>0</v>
      </c>
      <c r="AR325" s="1">
        <v>0</v>
      </c>
      <c r="AS325" s="10">
        <f t="shared" si="120"/>
        <v>576424</v>
      </c>
      <c r="AU325" s="1">
        <f t="shared" si="123"/>
        <v>2844161</v>
      </c>
      <c r="AV325" s="1">
        <f t="shared" si="123"/>
        <v>343640</v>
      </c>
      <c r="AW325" s="1">
        <f t="shared" si="103"/>
        <v>15259</v>
      </c>
      <c r="AX325" s="1">
        <f t="shared" si="104"/>
        <v>3737</v>
      </c>
      <c r="AY325" s="1">
        <f t="shared" si="105"/>
        <v>314</v>
      </c>
      <c r="AZ325" s="1">
        <f t="shared" si="106"/>
        <v>23</v>
      </c>
      <c r="BA325" s="1">
        <f t="shared" si="107"/>
        <v>10</v>
      </c>
      <c r="BB325" s="10">
        <f t="shared" si="108"/>
        <v>3207144</v>
      </c>
      <c r="BC325" s="1">
        <f t="shared" si="109"/>
        <v>3207134</v>
      </c>
      <c r="BD325" s="1">
        <f t="shared" si="111"/>
        <v>68555</v>
      </c>
      <c r="BE325" s="86">
        <f t="shared" si="112"/>
        <v>33390</v>
      </c>
      <c r="BF325" s="1">
        <f t="shared" si="114"/>
        <v>-5826</v>
      </c>
      <c r="BH325" s="44" t="s">
        <v>385</v>
      </c>
      <c r="BI325" s="1">
        <f t="shared" si="116"/>
        <v>82006.833333333328</v>
      </c>
      <c r="BJ325">
        <v>65000</v>
      </c>
    </row>
    <row r="326" spans="1:62" x14ac:dyDescent="0.25">
      <c r="A326" s="8">
        <v>33420</v>
      </c>
      <c r="B326" s="1">
        <v>589887</v>
      </c>
      <c r="C326" s="1">
        <v>69138</v>
      </c>
      <c r="D326" s="1">
        <v>3131</v>
      </c>
      <c r="E326" s="1">
        <v>1442</v>
      </c>
      <c r="F326" s="1">
        <v>43</v>
      </c>
      <c r="G326" s="1">
        <v>0</v>
      </c>
      <c r="H326" s="1">
        <v>10</v>
      </c>
      <c r="I326" s="10">
        <f t="shared" si="102"/>
        <v>663651</v>
      </c>
      <c r="K326" s="1">
        <v>407915</v>
      </c>
      <c r="L326" s="1">
        <v>48639</v>
      </c>
      <c r="M326" s="1">
        <v>3312</v>
      </c>
      <c r="N326" s="1">
        <v>611</v>
      </c>
      <c r="O326" s="1">
        <v>78</v>
      </c>
      <c r="P326" s="1">
        <v>0</v>
      </c>
      <c r="Q326" s="1">
        <v>0</v>
      </c>
      <c r="R326" s="10">
        <f t="shared" si="117"/>
        <v>460555</v>
      </c>
      <c r="T326" s="1">
        <v>712502</v>
      </c>
      <c r="U326" s="1">
        <v>94746</v>
      </c>
      <c r="V326" s="1">
        <v>2242</v>
      </c>
      <c r="W326" s="1">
        <v>644</v>
      </c>
      <c r="X326" s="1">
        <v>60</v>
      </c>
      <c r="Y326" s="1">
        <v>23</v>
      </c>
      <c r="Z326" s="1">
        <v>0</v>
      </c>
      <c r="AA326" s="10">
        <f t="shared" si="118"/>
        <v>810217</v>
      </c>
      <c r="AC326" s="1">
        <v>621065</v>
      </c>
      <c r="AD326" s="1">
        <v>72866</v>
      </c>
      <c r="AE326" s="1">
        <v>2375</v>
      </c>
      <c r="AF326" s="1">
        <v>318</v>
      </c>
      <c r="AG326" s="1">
        <v>84</v>
      </c>
      <c r="AH326" s="1">
        <v>0</v>
      </c>
      <c r="AI326" s="1">
        <v>0</v>
      </c>
      <c r="AJ326" s="10">
        <f t="shared" si="119"/>
        <v>696708</v>
      </c>
      <c r="AL326" s="1">
        <v>512420</v>
      </c>
      <c r="AM326" s="1">
        <v>58728</v>
      </c>
      <c r="AN326" s="1">
        <v>4166</v>
      </c>
      <c r="AO326" s="1">
        <v>734</v>
      </c>
      <c r="AP326" s="1">
        <v>48</v>
      </c>
      <c r="AQ326" s="1">
        <v>0</v>
      </c>
      <c r="AR326" s="1">
        <v>0</v>
      </c>
      <c r="AS326" s="10">
        <f t="shared" si="120"/>
        <v>576096</v>
      </c>
      <c r="AU326" s="1">
        <f t="shared" si="123"/>
        <v>2843789</v>
      </c>
      <c r="AV326" s="1">
        <f t="shared" si="123"/>
        <v>344117</v>
      </c>
      <c r="AW326" s="1">
        <f t="shared" si="103"/>
        <v>15226</v>
      </c>
      <c r="AX326" s="1">
        <f t="shared" si="104"/>
        <v>3749</v>
      </c>
      <c r="AY326" s="1">
        <f t="shared" si="105"/>
        <v>313</v>
      </c>
      <c r="AZ326" s="1">
        <f t="shared" si="106"/>
        <v>23</v>
      </c>
      <c r="BA326" s="1">
        <f t="shared" si="107"/>
        <v>10</v>
      </c>
      <c r="BB326" s="10">
        <f t="shared" si="108"/>
        <v>3207227</v>
      </c>
      <c r="BC326" s="1">
        <f t="shared" si="109"/>
        <v>3207217</v>
      </c>
      <c r="BD326" s="1">
        <f t="shared" si="111"/>
        <v>65999</v>
      </c>
      <c r="BE326" s="86">
        <f t="shared" si="112"/>
        <v>33420</v>
      </c>
      <c r="BF326" s="1">
        <f t="shared" si="114"/>
        <v>83</v>
      </c>
      <c r="BH326" s="44" t="s">
        <v>386</v>
      </c>
      <c r="BI326" s="1">
        <f t="shared" si="116"/>
        <v>79613.75</v>
      </c>
      <c r="BJ326">
        <v>65000</v>
      </c>
    </row>
    <row r="327" spans="1:62" x14ac:dyDescent="0.25">
      <c r="A327" s="8">
        <v>33451</v>
      </c>
      <c r="B327" s="1">
        <v>590438</v>
      </c>
      <c r="C327" s="1">
        <v>69136</v>
      </c>
      <c r="D327" s="1">
        <v>3149</v>
      </c>
      <c r="E327" s="1">
        <v>1441</v>
      </c>
      <c r="F327" s="1">
        <v>42</v>
      </c>
      <c r="G327" s="1">
        <v>0</v>
      </c>
      <c r="H327" s="1">
        <v>10</v>
      </c>
      <c r="I327" s="10">
        <f t="shared" si="102"/>
        <v>664216</v>
      </c>
      <c r="K327" s="1">
        <v>408593</v>
      </c>
      <c r="L327" s="1">
        <v>48684</v>
      </c>
      <c r="M327" s="1">
        <v>3289</v>
      </c>
      <c r="N327" s="1">
        <v>616</v>
      </c>
      <c r="O327" s="1">
        <v>78</v>
      </c>
      <c r="P327" s="1">
        <v>0</v>
      </c>
      <c r="Q327" s="1">
        <v>0</v>
      </c>
      <c r="R327" s="10">
        <f t="shared" si="117"/>
        <v>461260</v>
      </c>
      <c r="T327" s="1">
        <v>712873</v>
      </c>
      <c r="U327" s="1">
        <v>94883</v>
      </c>
      <c r="V327" s="1">
        <v>2219</v>
      </c>
      <c r="W327" s="1">
        <v>644</v>
      </c>
      <c r="X327" s="1">
        <v>60</v>
      </c>
      <c r="Y327" s="1">
        <v>23</v>
      </c>
      <c r="Z327" s="1">
        <v>0</v>
      </c>
      <c r="AA327" s="10">
        <f t="shared" si="118"/>
        <v>810702</v>
      </c>
      <c r="AC327" s="1">
        <v>621560</v>
      </c>
      <c r="AD327" s="1">
        <v>72978</v>
      </c>
      <c r="AE327" s="1">
        <v>2364</v>
      </c>
      <c r="AF327" s="1">
        <v>318</v>
      </c>
      <c r="AG327" s="1">
        <v>84</v>
      </c>
      <c r="AH327" s="1">
        <v>0</v>
      </c>
      <c r="AI327" s="1">
        <v>0</v>
      </c>
      <c r="AJ327" s="10">
        <f t="shared" si="119"/>
        <v>697304</v>
      </c>
      <c r="AL327" s="1">
        <v>513019</v>
      </c>
      <c r="AM327" s="1">
        <v>58845</v>
      </c>
      <c r="AN327" s="1">
        <v>4192</v>
      </c>
      <c r="AO327" s="1">
        <v>735</v>
      </c>
      <c r="AP327" s="1">
        <v>48</v>
      </c>
      <c r="AQ327" s="1">
        <v>0</v>
      </c>
      <c r="AR327" s="1">
        <v>0</v>
      </c>
      <c r="AS327" s="10">
        <f t="shared" si="120"/>
        <v>576839</v>
      </c>
      <c r="AU327" s="1">
        <f t="shared" si="123"/>
        <v>2846483</v>
      </c>
      <c r="AV327" s="1">
        <f t="shared" si="123"/>
        <v>344526</v>
      </c>
      <c r="AW327" s="1">
        <f t="shared" si="103"/>
        <v>15213</v>
      </c>
      <c r="AX327" s="1">
        <f t="shared" si="104"/>
        <v>3754</v>
      </c>
      <c r="AY327" s="1">
        <f t="shared" si="105"/>
        <v>312</v>
      </c>
      <c r="AZ327" s="1">
        <f t="shared" si="106"/>
        <v>23</v>
      </c>
      <c r="BA327" s="1">
        <f t="shared" si="107"/>
        <v>10</v>
      </c>
      <c r="BB327" s="10">
        <f t="shared" si="108"/>
        <v>3210321</v>
      </c>
      <c r="BC327" s="1">
        <f t="shared" si="109"/>
        <v>3210311</v>
      </c>
      <c r="BD327" s="1">
        <f t="shared" si="111"/>
        <v>64997</v>
      </c>
      <c r="BE327" s="86">
        <f t="shared" si="112"/>
        <v>33451</v>
      </c>
      <c r="BF327" s="1">
        <f t="shared" si="114"/>
        <v>3094</v>
      </c>
      <c r="BH327" s="44" t="s">
        <v>387</v>
      </c>
      <c r="BI327" s="1">
        <f t="shared" si="116"/>
        <v>77379.25</v>
      </c>
      <c r="BJ327">
        <v>65000</v>
      </c>
    </row>
    <row r="328" spans="1:62" x14ac:dyDescent="0.25">
      <c r="A328" s="8">
        <v>33482</v>
      </c>
      <c r="B328" s="1">
        <v>591352</v>
      </c>
      <c r="C328" s="1">
        <v>69178</v>
      </c>
      <c r="D328" s="1">
        <v>3160</v>
      </c>
      <c r="E328" s="1">
        <v>1454</v>
      </c>
      <c r="F328" s="1">
        <v>42</v>
      </c>
      <c r="G328" s="1">
        <v>0</v>
      </c>
      <c r="H328" s="1">
        <v>10</v>
      </c>
      <c r="I328" s="10">
        <f t="shared" ref="I328:I391" si="124">SUM(B328:H328)</f>
        <v>665196</v>
      </c>
      <c r="K328" s="1">
        <v>409248</v>
      </c>
      <c r="L328" s="1">
        <v>48768</v>
      </c>
      <c r="M328" s="1">
        <v>3276</v>
      </c>
      <c r="N328" s="1">
        <v>618</v>
      </c>
      <c r="O328" s="1">
        <v>78</v>
      </c>
      <c r="P328" s="1">
        <v>0</v>
      </c>
      <c r="Q328" s="1">
        <v>0</v>
      </c>
      <c r="R328" s="10">
        <f t="shared" si="117"/>
        <v>461988</v>
      </c>
      <c r="T328" s="1">
        <v>714026</v>
      </c>
      <c r="U328" s="1">
        <v>95067</v>
      </c>
      <c r="V328" s="1">
        <v>2199</v>
      </c>
      <c r="W328" s="1">
        <v>644</v>
      </c>
      <c r="X328" s="1">
        <v>60</v>
      </c>
      <c r="Y328" s="1">
        <v>23</v>
      </c>
      <c r="Z328" s="1">
        <v>0</v>
      </c>
      <c r="AA328" s="10">
        <f t="shared" si="118"/>
        <v>812019</v>
      </c>
      <c r="AC328" s="1">
        <v>621733</v>
      </c>
      <c r="AD328" s="1">
        <v>73037</v>
      </c>
      <c r="AE328" s="1">
        <v>2353</v>
      </c>
      <c r="AF328" s="1">
        <v>318</v>
      </c>
      <c r="AG328" s="1">
        <v>84</v>
      </c>
      <c r="AH328" s="1">
        <v>0</v>
      </c>
      <c r="AI328" s="1">
        <v>0</v>
      </c>
      <c r="AJ328" s="10">
        <f t="shared" si="119"/>
        <v>697525</v>
      </c>
      <c r="AL328" s="1">
        <v>513832</v>
      </c>
      <c r="AM328" s="1">
        <v>58935</v>
      </c>
      <c r="AN328" s="1">
        <v>4221</v>
      </c>
      <c r="AO328" s="1">
        <v>741</v>
      </c>
      <c r="AP328" s="1">
        <v>48</v>
      </c>
      <c r="AQ328" s="1">
        <v>0</v>
      </c>
      <c r="AR328" s="1">
        <v>0</v>
      </c>
      <c r="AS328" s="10">
        <f t="shared" si="120"/>
        <v>577777</v>
      </c>
      <c r="AU328" s="1">
        <f t="shared" ref="AU328:AV337" si="125">B328+K328+T328+AC328+AL328</f>
        <v>2850191</v>
      </c>
      <c r="AV328" s="1">
        <f t="shared" si="125"/>
        <v>344985</v>
      </c>
      <c r="AW328" s="1">
        <f t="shared" ref="AW328:AW391" si="126">D328+M328+V328+AE328+AN328</f>
        <v>15209</v>
      </c>
      <c r="AX328" s="1">
        <f t="shared" ref="AX328:AX391" si="127">E328+N328+W328+AF328+AO328</f>
        <v>3775</v>
      </c>
      <c r="AY328" s="1">
        <f t="shared" ref="AY328:AY391" si="128">F328+O328+X328+AG328+AP328</f>
        <v>312</v>
      </c>
      <c r="AZ328" s="1">
        <f t="shared" ref="AZ328:AZ391" si="129">G328+P328+Y328+AH328+AQ328</f>
        <v>23</v>
      </c>
      <c r="BA328" s="1">
        <f t="shared" ref="BA328:BA391" si="130">H328+Q328+Z328+AI328+AR328</f>
        <v>10</v>
      </c>
      <c r="BB328" s="10">
        <f t="shared" ref="BB328:BB391" si="131">SUM(AU328:BA328)</f>
        <v>3214505</v>
      </c>
      <c r="BC328" s="1">
        <f t="shared" ref="BC328:BC391" si="132">SUM(AU328:AZ328)</f>
        <v>3214495</v>
      </c>
      <c r="BD328" s="1">
        <f t="shared" si="111"/>
        <v>61127</v>
      </c>
      <c r="BE328" s="86">
        <f t="shared" si="112"/>
        <v>33482</v>
      </c>
      <c r="BF328" s="1">
        <f t="shared" si="114"/>
        <v>4184</v>
      </c>
      <c r="BH328" s="44" t="s">
        <v>388</v>
      </c>
      <c r="BI328" s="1">
        <f t="shared" si="116"/>
        <v>74819</v>
      </c>
      <c r="BJ328">
        <v>65000</v>
      </c>
    </row>
    <row r="329" spans="1:62" x14ac:dyDescent="0.25">
      <c r="A329" s="8">
        <v>33512</v>
      </c>
      <c r="B329" s="1">
        <v>593258</v>
      </c>
      <c r="C329" s="1">
        <v>69313</v>
      </c>
      <c r="D329" s="1">
        <v>3166</v>
      </c>
      <c r="E329" s="1">
        <v>1468</v>
      </c>
      <c r="F329" s="1">
        <v>42</v>
      </c>
      <c r="G329" s="1">
        <v>0</v>
      </c>
      <c r="H329" s="1">
        <v>10</v>
      </c>
      <c r="I329" s="10">
        <f t="shared" si="124"/>
        <v>667257</v>
      </c>
      <c r="K329" s="1">
        <v>410219</v>
      </c>
      <c r="L329" s="1">
        <v>48833</v>
      </c>
      <c r="M329" s="1">
        <v>3255</v>
      </c>
      <c r="N329" s="1">
        <v>616</v>
      </c>
      <c r="O329" s="1">
        <v>78</v>
      </c>
      <c r="P329" s="1">
        <v>0</v>
      </c>
      <c r="Q329" s="1">
        <v>0</v>
      </c>
      <c r="R329" s="10">
        <f t="shared" si="117"/>
        <v>463001</v>
      </c>
      <c r="T329" s="1">
        <v>714918</v>
      </c>
      <c r="U329" s="1">
        <v>95171</v>
      </c>
      <c r="V329" s="1">
        <v>2201</v>
      </c>
      <c r="W329" s="1">
        <v>647</v>
      </c>
      <c r="X329" s="1">
        <v>59</v>
      </c>
      <c r="Y329" s="1">
        <v>23</v>
      </c>
      <c r="Z329" s="1">
        <v>0</v>
      </c>
      <c r="AA329" s="10">
        <f t="shared" si="118"/>
        <v>813019</v>
      </c>
      <c r="AC329" s="1">
        <v>622462</v>
      </c>
      <c r="AD329" s="1">
        <v>73034</v>
      </c>
      <c r="AE329" s="1">
        <v>2351</v>
      </c>
      <c r="AF329" s="1">
        <v>320</v>
      </c>
      <c r="AG329" s="1">
        <v>84</v>
      </c>
      <c r="AH329" s="1">
        <v>0</v>
      </c>
      <c r="AI329" s="1">
        <v>0</v>
      </c>
      <c r="AJ329" s="10">
        <f t="shared" si="119"/>
        <v>698251</v>
      </c>
      <c r="AL329" s="1">
        <v>517002</v>
      </c>
      <c r="AM329" s="1">
        <v>59118</v>
      </c>
      <c r="AN329" s="1">
        <v>4237</v>
      </c>
      <c r="AO329" s="1">
        <v>745</v>
      </c>
      <c r="AP329" s="1">
        <v>48</v>
      </c>
      <c r="AQ329" s="1">
        <v>0</v>
      </c>
      <c r="AR329" s="1">
        <v>0</v>
      </c>
      <c r="AS329" s="10">
        <f t="shared" si="120"/>
        <v>581150</v>
      </c>
      <c r="AU329" s="1">
        <f t="shared" si="125"/>
        <v>2857859</v>
      </c>
      <c r="AV329" s="1">
        <f t="shared" si="125"/>
        <v>345469</v>
      </c>
      <c r="AW329" s="1">
        <f t="shared" si="126"/>
        <v>15210</v>
      </c>
      <c r="AX329" s="1">
        <f t="shared" si="127"/>
        <v>3796</v>
      </c>
      <c r="AY329" s="1">
        <f t="shared" si="128"/>
        <v>311</v>
      </c>
      <c r="AZ329" s="1">
        <f t="shared" si="129"/>
        <v>23</v>
      </c>
      <c r="BA329" s="1">
        <f t="shared" si="130"/>
        <v>10</v>
      </c>
      <c r="BB329" s="10">
        <f t="shared" si="131"/>
        <v>3222678</v>
      </c>
      <c r="BC329" s="1">
        <f t="shared" si="132"/>
        <v>3222668</v>
      </c>
      <c r="BD329" s="1">
        <f t="shared" si="111"/>
        <v>59942</v>
      </c>
      <c r="BE329" s="86">
        <f t="shared" si="112"/>
        <v>33512</v>
      </c>
      <c r="BF329" s="1">
        <f t="shared" si="114"/>
        <v>8173</v>
      </c>
      <c r="BH329" s="44" t="s">
        <v>389</v>
      </c>
      <c r="BI329" s="1">
        <f t="shared" si="116"/>
        <v>72418</v>
      </c>
      <c r="BJ329">
        <v>65000</v>
      </c>
    </row>
    <row r="330" spans="1:62" x14ac:dyDescent="0.25">
      <c r="A330" s="8">
        <v>33543</v>
      </c>
      <c r="B330" s="1">
        <v>597281</v>
      </c>
      <c r="C330" s="1">
        <v>69467</v>
      </c>
      <c r="D330" s="1">
        <v>3191</v>
      </c>
      <c r="E330" s="1">
        <v>1467</v>
      </c>
      <c r="F330" s="1">
        <v>42</v>
      </c>
      <c r="G330" s="1">
        <v>0</v>
      </c>
      <c r="H330" s="1">
        <v>10</v>
      </c>
      <c r="I330" s="10">
        <f t="shared" si="124"/>
        <v>671458</v>
      </c>
      <c r="K330" s="1">
        <v>412402</v>
      </c>
      <c r="L330" s="1">
        <v>48976</v>
      </c>
      <c r="M330" s="1">
        <v>3248</v>
      </c>
      <c r="N330" s="1">
        <v>648</v>
      </c>
      <c r="O330" s="1">
        <v>79</v>
      </c>
      <c r="P330" s="1">
        <v>0</v>
      </c>
      <c r="Q330" s="1">
        <v>0</v>
      </c>
      <c r="R330" s="10">
        <f t="shared" si="117"/>
        <v>465353</v>
      </c>
      <c r="T330" s="1">
        <v>716443</v>
      </c>
      <c r="U330" s="1">
        <v>95412</v>
      </c>
      <c r="V330" s="1">
        <v>2210</v>
      </c>
      <c r="W330" s="1">
        <v>653</v>
      </c>
      <c r="X330" s="1">
        <v>59</v>
      </c>
      <c r="Y330" s="1">
        <v>23</v>
      </c>
      <c r="Z330" s="1">
        <v>0</v>
      </c>
      <c r="AA330" s="10">
        <f t="shared" si="118"/>
        <v>814800</v>
      </c>
      <c r="AC330" s="1">
        <v>625541</v>
      </c>
      <c r="AD330" s="1">
        <v>73229</v>
      </c>
      <c r="AE330" s="1">
        <v>2336</v>
      </c>
      <c r="AF330" s="1">
        <v>319</v>
      </c>
      <c r="AG330" s="1">
        <v>84</v>
      </c>
      <c r="AH330" s="1">
        <v>0</v>
      </c>
      <c r="AI330" s="1">
        <v>0</v>
      </c>
      <c r="AJ330" s="10">
        <f t="shared" si="119"/>
        <v>701509</v>
      </c>
      <c r="AL330" s="1">
        <v>526641</v>
      </c>
      <c r="AM330" s="1">
        <v>59402</v>
      </c>
      <c r="AN330" s="1">
        <v>4228</v>
      </c>
      <c r="AO330" s="1">
        <v>745</v>
      </c>
      <c r="AP330" s="1">
        <v>48</v>
      </c>
      <c r="AQ330" s="1">
        <v>0</v>
      </c>
      <c r="AR330" s="1">
        <v>0</v>
      </c>
      <c r="AS330" s="10">
        <f t="shared" si="120"/>
        <v>591064</v>
      </c>
      <c r="AU330" s="1">
        <f t="shared" si="125"/>
        <v>2878308</v>
      </c>
      <c r="AV330" s="1">
        <f t="shared" si="125"/>
        <v>346486</v>
      </c>
      <c r="AW330" s="1">
        <f t="shared" si="126"/>
        <v>15213</v>
      </c>
      <c r="AX330" s="1">
        <f t="shared" si="127"/>
        <v>3832</v>
      </c>
      <c r="AY330" s="1">
        <f t="shared" si="128"/>
        <v>312</v>
      </c>
      <c r="AZ330" s="1">
        <f t="shared" si="129"/>
        <v>23</v>
      </c>
      <c r="BA330" s="1">
        <f t="shared" si="130"/>
        <v>10</v>
      </c>
      <c r="BB330" s="10">
        <f t="shared" si="131"/>
        <v>3244184</v>
      </c>
      <c r="BC330" s="1">
        <f t="shared" si="132"/>
        <v>3244174</v>
      </c>
      <c r="BD330" s="1">
        <f t="shared" si="111"/>
        <v>58724</v>
      </c>
      <c r="BE330" s="86">
        <f t="shared" si="112"/>
        <v>33543</v>
      </c>
      <c r="BF330" s="1">
        <f t="shared" si="114"/>
        <v>21506</v>
      </c>
      <c r="BH330" s="44" t="s">
        <v>390</v>
      </c>
      <c r="BI330" s="1">
        <f t="shared" si="116"/>
        <v>70151.666666666672</v>
      </c>
      <c r="BJ330">
        <v>65000</v>
      </c>
    </row>
    <row r="331" spans="1:62" x14ac:dyDescent="0.25">
      <c r="A331" s="8">
        <v>33573</v>
      </c>
      <c r="B331" s="1">
        <v>600962</v>
      </c>
      <c r="C331" s="1">
        <v>69627</v>
      </c>
      <c r="D331" s="1">
        <v>3147</v>
      </c>
      <c r="E331" s="1">
        <v>1480</v>
      </c>
      <c r="F331" s="1">
        <v>42</v>
      </c>
      <c r="G331" s="1">
        <v>0</v>
      </c>
      <c r="H331" s="1">
        <v>10</v>
      </c>
      <c r="I331" s="10">
        <f t="shared" si="124"/>
        <v>675268</v>
      </c>
      <c r="K331" s="1">
        <v>413822</v>
      </c>
      <c r="L331" s="1">
        <v>49190</v>
      </c>
      <c r="M331" s="1">
        <v>3230</v>
      </c>
      <c r="N331" s="1">
        <v>652</v>
      </c>
      <c r="O331" s="1">
        <v>79</v>
      </c>
      <c r="P331" s="1">
        <v>0</v>
      </c>
      <c r="Q331" s="1">
        <v>0</v>
      </c>
      <c r="R331" s="10">
        <f t="shared" si="117"/>
        <v>466973</v>
      </c>
      <c r="T331" s="1">
        <v>717826</v>
      </c>
      <c r="U331" s="1">
        <v>95481</v>
      </c>
      <c r="V331" s="1">
        <v>2202</v>
      </c>
      <c r="W331" s="1">
        <v>654</v>
      </c>
      <c r="X331" s="1">
        <v>59</v>
      </c>
      <c r="Y331" s="1">
        <v>23</v>
      </c>
      <c r="Z331" s="1">
        <v>0</v>
      </c>
      <c r="AA331" s="10">
        <f t="shared" si="118"/>
        <v>816245</v>
      </c>
      <c r="AC331" s="1">
        <v>628787</v>
      </c>
      <c r="AD331" s="1">
        <v>73363</v>
      </c>
      <c r="AE331" s="1">
        <v>2361</v>
      </c>
      <c r="AF331" s="1">
        <v>321</v>
      </c>
      <c r="AG331" s="1">
        <v>84</v>
      </c>
      <c r="AH331" s="1">
        <v>0</v>
      </c>
      <c r="AI331" s="1">
        <v>0</v>
      </c>
      <c r="AJ331" s="10">
        <f t="shared" si="119"/>
        <v>704916</v>
      </c>
      <c r="AL331" s="1">
        <v>535386</v>
      </c>
      <c r="AM331" s="1">
        <v>59614</v>
      </c>
      <c r="AN331" s="1">
        <v>4173</v>
      </c>
      <c r="AO331" s="1">
        <v>747</v>
      </c>
      <c r="AP331" s="1">
        <v>48</v>
      </c>
      <c r="AQ331" s="1">
        <v>0</v>
      </c>
      <c r="AR331" s="1">
        <v>0</v>
      </c>
      <c r="AS331" s="10">
        <f t="shared" si="120"/>
        <v>599968</v>
      </c>
      <c r="AU331" s="1">
        <f t="shared" si="125"/>
        <v>2896783</v>
      </c>
      <c r="AV331" s="1">
        <f t="shared" si="125"/>
        <v>347275</v>
      </c>
      <c r="AW331" s="1">
        <f t="shared" si="126"/>
        <v>15113</v>
      </c>
      <c r="AX331" s="1">
        <f t="shared" si="127"/>
        <v>3854</v>
      </c>
      <c r="AY331" s="1">
        <f t="shared" si="128"/>
        <v>312</v>
      </c>
      <c r="AZ331" s="1">
        <f t="shared" si="129"/>
        <v>23</v>
      </c>
      <c r="BA331" s="1">
        <f t="shared" si="130"/>
        <v>10</v>
      </c>
      <c r="BB331" s="10">
        <f t="shared" si="131"/>
        <v>3263370</v>
      </c>
      <c r="BC331" s="1">
        <f t="shared" si="132"/>
        <v>3263360</v>
      </c>
      <c r="BD331" s="1">
        <f t="shared" si="111"/>
        <v>55174</v>
      </c>
      <c r="BE331" s="86">
        <f t="shared" si="112"/>
        <v>33573</v>
      </c>
      <c r="BF331" s="1">
        <f t="shared" si="114"/>
        <v>19186</v>
      </c>
      <c r="BH331" s="44" t="s">
        <v>391</v>
      </c>
      <c r="BI331" s="1">
        <f t="shared" si="116"/>
        <v>67638.083333333328</v>
      </c>
      <c r="BJ331">
        <v>65000</v>
      </c>
    </row>
    <row r="332" spans="1:62" x14ac:dyDescent="0.25">
      <c r="A332" s="8">
        <v>33604</v>
      </c>
      <c r="B332" s="1">
        <v>604148</v>
      </c>
      <c r="C332" s="1">
        <v>69721</v>
      </c>
      <c r="D332" s="1">
        <v>3105</v>
      </c>
      <c r="E332" s="1">
        <v>1484</v>
      </c>
      <c r="F332" s="1">
        <v>42</v>
      </c>
      <c r="G332" s="1">
        <v>0</v>
      </c>
      <c r="H332" s="1">
        <v>11</v>
      </c>
      <c r="I332" s="10">
        <f t="shared" si="124"/>
        <v>678511</v>
      </c>
      <c r="K332" s="1">
        <v>415701</v>
      </c>
      <c r="L332" s="1">
        <v>49244</v>
      </c>
      <c r="M332" s="1">
        <v>3197</v>
      </c>
      <c r="N332" s="1">
        <v>652</v>
      </c>
      <c r="O332" s="1">
        <v>79</v>
      </c>
      <c r="P332" s="1">
        <v>0</v>
      </c>
      <c r="Q332" s="1">
        <v>0</v>
      </c>
      <c r="R332" s="10">
        <f t="shared" si="117"/>
        <v>468873</v>
      </c>
      <c r="T332" s="1">
        <v>719374</v>
      </c>
      <c r="U332" s="1">
        <v>95442</v>
      </c>
      <c r="V332" s="1">
        <v>2185</v>
      </c>
      <c r="W332" s="1">
        <v>657</v>
      </c>
      <c r="X332" s="1">
        <v>59</v>
      </c>
      <c r="Y332" s="1">
        <v>23</v>
      </c>
      <c r="Z332" s="1">
        <v>0</v>
      </c>
      <c r="AA332" s="10">
        <f t="shared" si="118"/>
        <v>817740</v>
      </c>
      <c r="AC332" s="1">
        <v>631576</v>
      </c>
      <c r="AD332" s="1">
        <v>73404</v>
      </c>
      <c r="AE332" s="1">
        <v>2315</v>
      </c>
      <c r="AF332" s="1">
        <v>322</v>
      </c>
      <c r="AG332" s="1">
        <v>84</v>
      </c>
      <c r="AH332" s="1">
        <v>0</v>
      </c>
      <c r="AI332" s="1">
        <v>0</v>
      </c>
      <c r="AJ332" s="10">
        <f t="shared" si="119"/>
        <v>707701</v>
      </c>
      <c r="AL332" s="1">
        <v>542086</v>
      </c>
      <c r="AM332" s="1">
        <v>59685</v>
      </c>
      <c r="AN332" s="1">
        <v>4080</v>
      </c>
      <c r="AO332" s="1">
        <v>746</v>
      </c>
      <c r="AP332" s="1">
        <v>48</v>
      </c>
      <c r="AQ332" s="1">
        <v>0</v>
      </c>
      <c r="AR332" s="1">
        <v>0</v>
      </c>
      <c r="AS332" s="10">
        <f t="shared" si="120"/>
        <v>606645</v>
      </c>
      <c r="AU332" s="1">
        <f t="shared" si="125"/>
        <v>2912885</v>
      </c>
      <c r="AV332" s="1">
        <f t="shared" si="125"/>
        <v>347496</v>
      </c>
      <c r="AW332" s="1">
        <f t="shared" si="126"/>
        <v>14882</v>
      </c>
      <c r="AX332" s="1">
        <f t="shared" si="127"/>
        <v>3861</v>
      </c>
      <c r="AY332" s="1">
        <f t="shared" si="128"/>
        <v>312</v>
      </c>
      <c r="AZ332" s="1">
        <f t="shared" si="129"/>
        <v>23</v>
      </c>
      <c r="BA332" s="1">
        <f t="shared" si="130"/>
        <v>11</v>
      </c>
      <c r="BB332" s="10">
        <f t="shared" si="131"/>
        <v>3279470</v>
      </c>
      <c r="BC332" s="1">
        <f t="shared" si="132"/>
        <v>3279459</v>
      </c>
      <c r="BD332" s="1">
        <f t="shared" si="111"/>
        <v>55144</v>
      </c>
      <c r="BE332" s="86">
        <f t="shared" si="112"/>
        <v>33604</v>
      </c>
      <c r="BF332" s="1">
        <f t="shared" si="114"/>
        <v>16100</v>
      </c>
      <c r="BH332" s="44" t="s">
        <v>404</v>
      </c>
      <c r="BI332" s="1">
        <f t="shared" si="116"/>
        <v>65481.666666666664</v>
      </c>
      <c r="BJ332">
        <v>65000</v>
      </c>
    </row>
    <row r="333" spans="1:62" x14ac:dyDescent="0.25">
      <c r="A333" s="8">
        <v>33635</v>
      </c>
      <c r="B333" s="1">
        <v>606028</v>
      </c>
      <c r="C333" s="1">
        <v>69796</v>
      </c>
      <c r="D333" s="1">
        <v>3098</v>
      </c>
      <c r="E333" s="1">
        <v>1508</v>
      </c>
      <c r="F333" s="1">
        <v>42</v>
      </c>
      <c r="G333" s="1">
        <v>0</v>
      </c>
      <c r="H333" s="1">
        <v>11</v>
      </c>
      <c r="I333" s="10">
        <f t="shared" si="124"/>
        <v>680483</v>
      </c>
      <c r="K333" s="1">
        <v>417424</v>
      </c>
      <c r="L333" s="1">
        <v>49429</v>
      </c>
      <c r="M333" s="1">
        <v>3222</v>
      </c>
      <c r="N333" s="1">
        <v>659</v>
      </c>
      <c r="O333" s="1">
        <v>79</v>
      </c>
      <c r="P333" s="1">
        <v>0</v>
      </c>
      <c r="Q333" s="1">
        <v>0</v>
      </c>
      <c r="R333" s="10">
        <f t="shared" si="117"/>
        <v>470813</v>
      </c>
      <c r="T333" s="1">
        <v>720472</v>
      </c>
      <c r="U333" s="1">
        <v>95456</v>
      </c>
      <c r="V333" s="1">
        <v>2141</v>
      </c>
      <c r="W333" s="1">
        <v>657</v>
      </c>
      <c r="X333" s="1">
        <v>59</v>
      </c>
      <c r="Y333" s="1">
        <v>23</v>
      </c>
      <c r="Z333" s="1">
        <v>0</v>
      </c>
      <c r="AA333" s="10">
        <f t="shared" si="118"/>
        <v>818808</v>
      </c>
      <c r="AC333" s="1">
        <v>633018</v>
      </c>
      <c r="AD333" s="1">
        <v>73611</v>
      </c>
      <c r="AE333" s="1">
        <v>2318</v>
      </c>
      <c r="AF333" s="1">
        <v>322</v>
      </c>
      <c r="AG333" s="1">
        <v>84</v>
      </c>
      <c r="AH333" s="1">
        <v>0</v>
      </c>
      <c r="AI333" s="1">
        <v>0</v>
      </c>
      <c r="AJ333" s="10">
        <f t="shared" si="119"/>
        <v>709353</v>
      </c>
      <c r="AL333" s="1">
        <v>546065</v>
      </c>
      <c r="AM333" s="1">
        <v>59777</v>
      </c>
      <c r="AN333" s="1">
        <v>4028</v>
      </c>
      <c r="AO333" s="1">
        <v>762</v>
      </c>
      <c r="AP333" s="1">
        <v>48</v>
      </c>
      <c r="AQ333" s="1">
        <v>0</v>
      </c>
      <c r="AR333" s="1">
        <v>0</v>
      </c>
      <c r="AS333" s="10">
        <f t="shared" si="120"/>
        <v>610680</v>
      </c>
      <c r="AU333" s="1">
        <f t="shared" si="125"/>
        <v>2923007</v>
      </c>
      <c r="AV333" s="1">
        <f t="shared" si="125"/>
        <v>348069</v>
      </c>
      <c r="AW333" s="1">
        <f t="shared" si="126"/>
        <v>14807</v>
      </c>
      <c r="AX333" s="1">
        <f t="shared" si="127"/>
        <v>3908</v>
      </c>
      <c r="AY333" s="1">
        <f t="shared" si="128"/>
        <v>312</v>
      </c>
      <c r="AZ333" s="1">
        <f t="shared" si="129"/>
        <v>23</v>
      </c>
      <c r="BA333" s="1">
        <f t="shared" si="130"/>
        <v>11</v>
      </c>
      <c r="BB333" s="10">
        <f t="shared" si="131"/>
        <v>3290137</v>
      </c>
      <c r="BC333" s="1">
        <f t="shared" si="132"/>
        <v>3290126</v>
      </c>
      <c r="BD333" s="1">
        <f t="shared" si="111"/>
        <v>55415</v>
      </c>
      <c r="BE333" s="86">
        <f t="shared" si="112"/>
        <v>33635</v>
      </c>
      <c r="BF333" s="1">
        <f t="shared" si="114"/>
        <v>10667</v>
      </c>
      <c r="BH333" s="44" t="s">
        <v>393</v>
      </c>
      <c r="BI333" s="1">
        <f t="shared" si="116"/>
        <v>63584.083333333336</v>
      </c>
      <c r="BJ333">
        <v>65000</v>
      </c>
    </row>
    <row r="334" spans="1:62" x14ac:dyDescent="0.25">
      <c r="A334" s="8">
        <v>33664</v>
      </c>
      <c r="B334" s="1">
        <v>607206</v>
      </c>
      <c r="C334" s="1">
        <v>69924</v>
      </c>
      <c r="D334" s="1">
        <v>3041</v>
      </c>
      <c r="E334" s="1">
        <v>1512</v>
      </c>
      <c r="F334" s="1">
        <v>42</v>
      </c>
      <c r="G334" s="1">
        <v>0</v>
      </c>
      <c r="H334" s="1">
        <v>11</v>
      </c>
      <c r="I334" s="10">
        <f t="shared" si="124"/>
        <v>681736</v>
      </c>
      <c r="K334" s="1">
        <v>418401</v>
      </c>
      <c r="L334" s="1">
        <v>49543</v>
      </c>
      <c r="M334" s="1">
        <v>3178</v>
      </c>
      <c r="N334" s="1">
        <v>665</v>
      </c>
      <c r="O334" s="1">
        <v>79</v>
      </c>
      <c r="P334" s="1">
        <v>0</v>
      </c>
      <c r="Q334" s="1">
        <v>0</v>
      </c>
      <c r="R334" s="10">
        <f t="shared" si="117"/>
        <v>471866</v>
      </c>
      <c r="T334" s="1">
        <v>721294</v>
      </c>
      <c r="U334" s="1">
        <v>95646</v>
      </c>
      <c r="V334" s="1">
        <v>2135</v>
      </c>
      <c r="W334" s="1">
        <v>658</v>
      </c>
      <c r="X334" s="1">
        <v>59</v>
      </c>
      <c r="Y334" s="1">
        <v>23</v>
      </c>
      <c r="Z334" s="1">
        <v>0</v>
      </c>
      <c r="AA334" s="10">
        <f t="shared" si="118"/>
        <v>819815</v>
      </c>
      <c r="AC334" s="1">
        <v>634234</v>
      </c>
      <c r="AD334" s="1">
        <v>73690</v>
      </c>
      <c r="AE334" s="1">
        <v>2283</v>
      </c>
      <c r="AF334" s="1">
        <v>329</v>
      </c>
      <c r="AG334" s="1">
        <v>83</v>
      </c>
      <c r="AH334" s="1">
        <v>0</v>
      </c>
      <c r="AI334" s="1">
        <v>0</v>
      </c>
      <c r="AJ334" s="10">
        <f t="shared" si="119"/>
        <v>710619</v>
      </c>
      <c r="AL334" s="1">
        <v>547806</v>
      </c>
      <c r="AM334" s="1">
        <v>60014</v>
      </c>
      <c r="AN334" s="1">
        <v>3975</v>
      </c>
      <c r="AO334" s="1">
        <v>770</v>
      </c>
      <c r="AP334" s="1">
        <v>47</v>
      </c>
      <c r="AQ334" s="1">
        <v>0</v>
      </c>
      <c r="AR334" s="1">
        <v>0</v>
      </c>
      <c r="AS334" s="10">
        <f t="shared" si="120"/>
        <v>612612</v>
      </c>
      <c r="AU334" s="1">
        <f t="shared" si="125"/>
        <v>2928941</v>
      </c>
      <c r="AV334" s="1">
        <f t="shared" si="125"/>
        <v>348817</v>
      </c>
      <c r="AW334" s="1">
        <f t="shared" si="126"/>
        <v>14612</v>
      </c>
      <c r="AX334" s="1">
        <f t="shared" si="127"/>
        <v>3934</v>
      </c>
      <c r="AY334" s="1">
        <f t="shared" si="128"/>
        <v>310</v>
      </c>
      <c r="AZ334" s="1">
        <f t="shared" si="129"/>
        <v>23</v>
      </c>
      <c r="BA334" s="1">
        <f t="shared" si="130"/>
        <v>11</v>
      </c>
      <c r="BB334" s="10">
        <f t="shared" si="131"/>
        <v>3296648</v>
      </c>
      <c r="BC334" s="1">
        <f t="shared" si="132"/>
        <v>3296637</v>
      </c>
      <c r="BD334" s="1">
        <f t="shared" si="111"/>
        <v>53803</v>
      </c>
      <c r="BE334" s="86">
        <f t="shared" si="112"/>
        <v>33664</v>
      </c>
      <c r="BF334" s="1">
        <f t="shared" si="114"/>
        <v>6511</v>
      </c>
      <c r="BH334" s="44" t="s">
        <v>394</v>
      </c>
      <c r="BI334" s="1">
        <f t="shared" si="116"/>
        <v>61687</v>
      </c>
      <c r="BJ334">
        <v>65000</v>
      </c>
    </row>
    <row r="335" spans="1:62" x14ac:dyDescent="0.25">
      <c r="A335" s="8">
        <v>33695</v>
      </c>
      <c r="B335" s="1">
        <v>605663</v>
      </c>
      <c r="C335" s="1">
        <v>70028</v>
      </c>
      <c r="D335" s="1">
        <v>3012</v>
      </c>
      <c r="E335" s="1">
        <v>1507</v>
      </c>
      <c r="F335" s="1">
        <v>42</v>
      </c>
      <c r="G335" s="1">
        <v>0</v>
      </c>
      <c r="H335" s="1">
        <v>11</v>
      </c>
      <c r="I335" s="10">
        <f t="shared" si="124"/>
        <v>680263</v>
      </c>
      <c r="K335" s="1">
        <v>417643</v>
      </c>
      <c r="L335" s="1">
        <v>49613</v>
      </c>
      <c r="M335" s="1">
        <v>3197</v>
      </c>
      <c r="N335" s="1">
        <v>668</v>
      </c>
      <c r="O335" s="1">
        <v>79</v>
      </c>
      <c r="P335" s="1">
        <v>0</v>
      </c>
      <c r="Q335" s="1">
        <v>0</v>
      </c>
      <c r="R335" s="10">
        <f t="shared" si="117"/>
        <v>471200</v>
      </c>
      <c r="T335" s="1">
        <v>721279</v>
      </c>
      <c r="U335" s="1">
        <v>95822</v>
      </c>
      <c r="V335" s="1">
        <v>2126</v>
      </c>
      <c r="W335" s="1">
        <v>662</v>
      </c>
      <c r="X335" s="1">
        <v>59</v>
      </c>
      <c r="Y335" s="1">
        <v>23</v>
      </c>
      <c r="Z335" s="1">
        <v>0</v>
      </c>
      <c r="AA335" s="10">
        <f t="shared" si="118"/>
        <v>819971</v>
      </c>
      <c r="AC335" s="1">
        <v>633288</v>
      </c>
      <c r="AD335" s="1">
        <v>73709</v>
      </c>
      <c r="AE335" s="1">
        <v>2276</v>
      </c>
      <c r="AF335" s="1">
        <v>333</v>
      </c>
      <c r="AG335" s="1">
        <v>83</v>
      </c>
      <c r="AH335" s="1">
        <v>0</v>
      </c>
      <c r="AI335" s="1">
        <v>0</v>
      </c>
      <c r="AJ335" s="10">
        <f t="shared" si="119"/>
        <v>709689</v>
      </c>
      <c r="AL335" s="1">
        <v>542128</v>
      </c>
      <c r="AM335" s="1">
        <v>60133</v>
      </c>
      <c r="AN335" s="1">
        <v>3995</v>
      </c>
      <c r="AO335" s="1">
        <v>775</v>
      </c>
      <c r="AP335" s="1">
        <v>46</v>
      </c>
      <c r="AQ335" s="1">
        <v>0</v>
      </c>
      <c r="AR335" s="1">
        <v>0</v>
      </c>
      <c r="AS335" s="10">
        <f t="shared" si="120"/>
        <v>607077</v>
      </c>
      <c r="AU335" s="1">
        <f t="shared" si="125"/>
        <v>2920001</v>
      </c>
      <c r="AV335" s="1">
        <f t="shared" si="125"/>
        <v>349305</v>
      </c>
      <c r="AW335" s="1">
        <f t="shared" si="126"/>
        <v>14606</v>
      </c>
      <c r="AX335" s="1">
        <f t="shared" si="127"/>
        <v>3945</v>
      </c>
      <c r="AY335" s="1">
        <f t="shared" si="128"/>
        <v>309</v>
      </c>
      <c r="AZ335" s="1">
        <f t="shared" si="129"/>
        <v>23</v>
      </c>
      <c r="BA335" s="1">
        <f t="shared" si="130"/>
        <v>11</v>
      </c>
      <c r="BB335" s="10">
        <f t="shared" si="131"/>
        <v>3288200</v>
      </c>
      <c r="BC335" s="1">
        <f t="shared" si="132"/>
        <v>3288189</v>
      </c>
      <c r="BD335" s="1">
        <f t="shared" si="111"/>
        <v>55028</v>
      </c>
      <c r="BE335" s="86">
        <f t="shared" si="112"/>
        <v>33695</v>
      </c>
      <c r="BF335" s="1">
        <f t="shared" si="114"/>
        <v>-8448</v>
      </c>
      <c r="BH335" s="44" t="s">
        <v>395</v>
      </c>
      <c r="BI335" s="1">
        <f t="shared" si="116"/>
        <v>60365.5</v>
      </c>
      <c r="BJ335">
        <v>65000</v>
      </c>
    </row>
    <row r="336" spans="1:62" x14ac:dyDescent="0.25">
      <c r="A336" s="8">
        <v>33725</v>
      </c>
      <c r="B336" s="1">
        <v>602443</v>
      </c>
      <c r="C336" s="1">
        <v>70116</v>
      </c>
      <c r="D336" s="1">
        <v>3040</v>
      </c>
      <c r="E336" s="1">
        <v>1525</v>
      </c>
      <c r="F336" s="1">
        <v>42</v>
      </c>
      <c r="G336" s="1">
        <v>0</v>
      </c>
      <c r="H336" s="1">
        <v>11</v>
      </c>
      <c r="I336" s="10">
        <f t="shared" si="124"/>
        <v>677177</v>
      </c>
      <c r="K336" s="1">
        <v>415564</v>
      </c>
      <c r="L336" s="1">
        <v>49700</v>
      </c>
      <c r="M336" s="1">
        <v>3221</v>
      </c>
      <c r="N336" s="1">
        <v>675</v>
      </c>
      <c r="O336" s="1">
        <v>79</v>
      </c>
      <c r="P336" s="1">
        <v>0</v>
      </c>
      <c r="Q336" s="1">
        <v>0</v>
      </c>
      <c r="R336" s="10">
        <f t="shared" si="117"/>
        <v>469239</v>
      </c>
      <c r="T336" s="1">
        <v>720246</v>
      </c>
      <c r="U336" s="1">
        <v>96135</v>
      </c>
      <c r="V336" s="1">
        <v>2118</v>
      </c>
      <c r="W336" s="1">
        <v>682</v>
      </c>
      <c r="X336" s="1">
        <v>59</v>
      </c>
      <c r="Y336" s="1">
        <v>23</v>
      </c>
      <c r="Z336" s="1">
        <v>0</v>
      </c>
      <c r="AA336" s="10">
        <f t="shared" si="118"/>
        <v>819263</v>
      </c>
      <c r="AC336" s="1">
        <v>629742</v>
      </c>
      <c r="AD336" s="1">
        <v>73860</v>
      </c>
      <c r="AE336" s="1">
        <v>2275</v>
      </c>
      <c r="AF336" s="1">
        <v>332</v>
      </c>
      <c r="AG336" s="1">
        <v>83</v>
      </c>
      <c r="AH336" s="1">
        <v>0</v>
      </c>
      <c r="AI336" s="1">
        <v>0</v>
      </c>
      <c r="AJ336" s="10">
        <f t="shared" si="119"/>
        <v>706292</v>
      </c>
      <c r="AL336" s="1">
        <v>529952</v>
      </c>
      <c r="AM336" s="1">
        <v>60311</v>
      </c>
      <c r="AN336" s="1">
        <v>4050</v>
      </c>
      <c r="AO336" s="1">
        <v>782</v>
      </c>
      <c r="AP336" s="1">
        <v>47</v>
      </c>
      <c r="AQ336" s="1">
        <v>0</v>
      </c>
      <c r="AR336" s="1">
        <v>0</v>
      </c>
      <c r="AS336" s="10">
        <f t="shared" si="120"/>
        <v>595142</v>
      </c>
      <c r="AU336" s="1">
        <f t="shared" si="125"/>
        <v>2897947</v>
      </c>
      <c r="AV336" s="1">
        <f t="shared" si="125"/>
        <v>350122</v>
      </c>
      <c r="AW336" s="1">
        <f t="shared" si="126"/>
        <v>14704</v>
      </c>
      <c r="AX336" s="1">
        <f t="shared" si="127"/>
        <v>3996</v>
      </c>
      <c r="AY336" s="1">
        <f t="shared" si="128"/>
        <v>310</v>
      </c>
      <c r="AZ336" s="1">
        <f t="shared" si="129"/>
        <v>23</v>
      </c>
      <c r="BA336" s="1">
        <f t="shared" si="130"/>
        <v>11</v>
      </c>
      <c r="BB336" s="10">
        <f t="shared" si="131"/>
        <v>3267113</v>
      </c>
      <c r="BC336" s="1">
        <f t="shared" si="132"/>
        <v>3267102</v>
      </c>
      <c r="BD336" s="1">
        <f t="shared" si="111"/>
        <v>54143</v>
      </c>
      <c r="BE336" s="86">
        <f t="shared" si="112"/>
        <v>33725</v>
      </c>
      <c r="BF336" s="1">
        <f t="shared" si="114"/>
        <v>-21087</v>
      </c>
      <c r="BH336" s="44" t="s">
        <v>396</v>
      </c>
      <c r="BI336" s="1">
        <f t="shared" si="116"/>
        <v>59004.25</v>
      </c>
      <c r="BJ336">
        <v>65000</v>
      </c>
    </row>
    <row r="337" spans="1:62" x14ac:dyDescent="0.25">
      <c r="A337" s="8">
        <v>33756</v>
      </c>
      <c r="B337" s="1">
        <v>601521</v>
      </c>
      <c r="C337" s="1">
        <v>70073</v>
      </c>
      <c r="D337" s="1">
        <v>3026</v>
      </c>
      <c r="E337" s="1">
        <v>1550</v>
      </c>
      <c r="F337" s="1">
        <v>42</v>
      </c>
      <c r="G337" s="1">
        <v>0</v>
      </c>
      <c r="H337" s="1">
        <v>11</v>
      </c>
      <c r="I337" s="10">
        <f t="shared" si="124"/>
        <v>676223</v>
      </c>
      <c r="K337" s="1">
        <v>415393</v>
      </c>
      <c r="L337" s="1">
        <v>49670</v>
      </c>
      <c r="M337" s="1">
        <v>3255</v>
      </c>
      <c r="N337" s="1">
        <v>677</v>
      </c>
      <c r="O337" s="1">
        <v>79</v>
      </c>
      <c r="P337" s="1">
        <v>0</v>
      </c>
      <c r="Q337" s="1">
        <v>0</v>
      </c>
      <c r="R337" s="10">
        <f t="shared" si="117"/>
        <v>469074</v>
      </c>
      <c r="T337" s="1">
        <v>720454</v>
      </c>
      <c r="U337" s="1">
        <v>96410</v>
      </c>
      <c r="V337" s="1">
        <v>2104</v>
      </c>
      <c r="W337" s="1">
        <v>685</v>
      </c>
      <c r="X337" s="1">
        <v>59</v>
      </c>
      <c r="Y337" s="1">
        <v>23</v>
      </c>
      <c r="Z337" s="1">
        <v>0</v>
      </c>
      <c r="AA337" s="10">
        <f t="shared" si="118"/>
        <v>819735</v>
      </c>
      <c r="AC337" s="1">
        <v>628925</v>
      </c>
      <c r="AD337" s="1">
        <v>74077</v>
      </c>
      <c r="AE337" s="1">
        <v>2281</v>
      </c>
      <c r="AF337" s="1">
        <v>333</v>
      </c>
      <c r="AG337" s="1">
        <v>83</v>
      </c>
      <c r="AH337" s="1">
        <v>0</v>
      </c>
      <c r="AI337" s="1">
        <v>0</v>
      </c>
      <c r="AJ337" s="10">
        <f t="shared" si="119"/>
        <v>705699</v>
      </c>
      <c r="AL337" s="1">
        <v>525950</v>
      </c>
      <c r="AM337" s="1">
        <v>60409</v>
      </c>
      <c r="AN337" s="1">
        <v>4136</v>
      </c>
      <c r="AO337" s="1">
        <v>794</v>
      </c>
      <c r="AP337" s="1">
        <v>47</v>
      </c>
      <c r="AQ337" s="1">
        <v>0</v>
      </c>
      <c r="AR337" s="1">
        <v>0</v>
      </c>
      <c r="AS337" s="10">
        <f t="shared" si="120"/>
        <v>591336</v>
      </c>
      <c r="AU337" s="1">
        <f t="shared" si="125"/>
        <v>2892243</v>
      </c>
      <c r="AV337" s="1">
        <f t="shared" si="125"/>
        <v>350639</v>
      </c>
      <c r="AW337" s="1">
        <f t="shared" si="126"/>
        <v>14802</v>
      </c>
      <c r="AX337" s="1">
        <f t="shared" si="127"/>
        <v>4039</v>
      </c>
      <c r="AY337" s="1">
        <f t="shared" si="128"/>
        <v>310</v>
      </c>
      <c r="AZ337" s="1">
        <f t="shared" si="129"/>
        <v>23</v>
      </c>
      <c r="BA337" s="1">
        <f t="shared" si="130"/>
        <v>11</v>
      </c>
      <c r="BB337" s="10">
        <f t="shared" si="131"/>
        <v>3262067</v>
      </c>
      <c r="BC337" s="1">
        <f t="shared" si="132"/>
        <v>3262056</v>
      </c>
      <c r="BD337" s="1">
        <f t="shared" si="111"/>
        <v>54923</v>
      </c>
      <c r="BE337" s="86">
        <f t="shared" si="112"/>
        <v>33756</v>
      </c>
      <c r="BF337" s="1">
        <f t="shared" si="114"/>
        <v>-5046</v>
      </c>
      <c r="BH337" s="44" t="s">
        <v>397</v>
      </c>
      <c r="BI337" s="1">
        <f t="shared" si="116"/>
        <v>57868.25</v>
      </c>
      <c r="BJ337">
        <v>65000</v>
      </c>
    </row>
    <row r="338" spans="1:62" x14ac:dyDescent="0.25">
      <c r="A338" s="8">
        <v>33786</v>
      </c>
      <c r="B338" s="1">
        <v>602127</v>
      </c>
      <c r="C338" s="1">
        <v>69980</v>
      </c>
      <c r="D338" s="1">
        <v>3023</v>
      </c>
      <c r="E338" s="1">
        <v>1553</v>
      </c>
      <c r="F338" s="1">
        <v>40</v>
      </c>
      <c r="G338" s="1">
        <v>0</v>
      </c>
      <c r="H338" s="1">
        <v>11</v>
      </c>
      <c r="I338" s="10">
        <f t="shared" si="124"/>
        <v>676734</v>
      </c>
      <c r="K338" s="1">
        <v>415871</v>
      </c>
      <c r="L338" s="1">
        <v>49601</v>
      </c>
      <c r="M338" s="1">
        <v>3243</v>
      </c>
      <c r="N338" s="1">
        <v>679</v>
      </c>
      <c r="O338" s="1">
        <v>79</v>
      </c>
      <c r="P338" s="1">
        <v>0</v>
      </c>
      <c r="Q338" s="1">
        <v>0</v>
      </c>
      <c r="R338" s="10">
        <f t="shared" si="117"/>
        <v>469473</v>
      </c>
      <c r="T338" s="1">
        <v>721372</v>
      </c>
      <c r="U338" s="1">
        <v>96638</v>
      </c>
      <c r="V338" s="1">
        <v>2105</v>
      </c>
      <c r="W338" s="1">
        <v>688</v>
      </c>
      <c r="X338" s="1">
        <v>59</v>
      </c>
      <c r="Y338" s="1">
        <v>23</v>
      </c>
      <c r="Z338" s="1">
        <v>0</v>
      </c>
      <c r="AA338" s="10">
        <f t="shared" si="118"/>
        <v>820885</v>
      </c>
      <c r="AC338" s="1">
        <v>629082</v>
      </c>
      <c r="AD338" s="1">
        <v>74322</v>
      </c>
      <c r="AE338" s="1">
        <v>2220</v>
      </c>
      <c r="AF338" s="1">
        <v>336</v>
      </c>
      <c r="AG338" s="1">
        <v>83</v>
      </c>
      <c r="AH338" s="1">
        <v>0</v>
      </c>
      <c r="AI338" s="1">
        <v>0</v>
      </c>
      <c r="AJ338" s="10">
        <f t="shared" si="119"/>
        <v>706043</v>
      </c>
      <c r="AL338" s="1">
        <v>525744</v>
      </c>
      <c r="AM338" s="1">
        <v>60381</v>
      </c>
      <c r="AN338" s="1">
        <v>4197</v>
      </c>
      <c r="AO338" s="1">
        <v>803</v>
      </c>
      <c r="AP338" s="1">
        <v>47</v>
      </c>
      <c r="AQ338" s="1">
        <v>0</v>
      </c>
      <c r="AR338" s="1">
        <v>0</v>
      </c>
      <c r="AS338" s="10">
        <f t="shared" si="120"/>
        <v>591172</v>
      </c>
      <c r="AU338" s="1">
        <f t="shared" ref="AU338:AV347" si="133">B338+K338+T338+AC338+AL338</f>
        <v>2894196</v>
      </c>
      <c r="AV338" s="1">
        <f t="shared" si="133"/>
        <v>350922</v>
      </c>
      <c r="AW338" s="1">
        <f t="shared" si="126"/>
        <v>14788</v>
      </c>
      <c r="AX338" s="1">
        <f t="shared" si="127"/>
        <v>4059</v>
      </c>
      <c r="AY338" s="1">
        <f t="shared" si="128"/>
        <v>308</v>
      </c>
      <c r="AZ338" s="1">
        <f t="shared" si="129"/>
        <v>23</v>
      </c>
      <c r="BA338" s="1">
        <f t="shared" si="130"/>
        <v>11</v>
      </c>
      <c r="BB338" s="10">
        <f t="shared" si="131"/>
        <v>3264307</v>
      </c>
      <c r="BC338" s="1">
        <f t="shared" si="132"/>
        <v>3264296</v>
      </c>
      <c r="BD338" s="1">
        <f t="shared" si="111"/>
        <v>57080</v>
      </c>
      <c r="BE338" s="86">
        <f t="shared" si="112"/>
        <v>33786</v>
      </c>
      <c r="BF338" s="1">
        <f t="shared" si="114"/>
        <v>2240</v>
      </c>
      <c r="BH338" s="44" t="s">
        <v>398</v>
      </c>
      <c r="BI338" s="1">
        <f t="shared" si="116"/>
        <v>57125</v>
      </c>
      <c r="BJ338">
        <v>65000</v>
      </c>
    </row>
    <row r="339" spans="1:62" x14ac:dyDescent="0.25">
      <c r="A339" s="8">
        <v>33817</v>
      </c>
      <c r="B339" s="1">
        <v>603487</v>
      </c>
      <c r="C339" s="1">
        <v>69523</v>
      </c>
      <c r="D339" s="1">
        <v>3083</v>
      </c>
      <c r="E339" s="1">
        <v>1561</v>
      </c>
      <c r="F339" s="1">
        <v>38</v>
      </c>
      <c r="G339" s="1">
        <v>0</v>
      </c>
      <c r="H339" s="1">
        <v>11</v>
      </c>
      <c r="I339" s="10">
        <f t="shared" si="124"/>
        <v>677703</v>
      </c>
      <c r="K339" s="1">
        <v>416897</v>
      </c>
      <c r="L339" s="1">
        <v>49649</v>
      </c>
      <c r="M339" s="1">
        <v>3255</v>
      </c>
      <c r="N339" s="1">
        <v>685</v>
      </c>
      <c r="O339" s="1">
        <v>79</v>
      </c>
      <c r="P339" s="1">
        <v>0</v>
      </c>
      <c r="Q339" s="1">
        <v>0</v>
      </c>
      <c r="R339" s="10">
        <f t="shared" si="117"/>
        <v>470565</v>
      </c>
      <c r="T339" s="1">
        <v>722622</v>
      </c>
      <c r="U339" s="1">
        <v>96709</v>
      </c>
      <c r="V339" s="1">
        <v>2105</v>
      </c>
      <c r="W339" s="1">
        <v>696</v>
      </c>
      <c r="X339" s="1">
        <v>59</v>
      </c>
      <c r="Y339" s="1">
        <v>23</v>
      </c>
      <c r="Z339" s="1">
        <v>0</v>
      </c>
      <c r="AA339" s="10">
        <f t="shared" si="118"/>
        <v>822214</v>
      </c>
      <c r="AC339" s="1">
        <v>629395</v>
      </c>
      <c r="AD339" s="1">
        <v>74375</v>
      </c>
      <c r="AE339" s="1">
        <v>2238</v>
      </c>
      <c r="AF339" s="1">
        <v>340</v>
      </c>
      <c r="AG339" s="1">
        <v>83</v>
      </c>
      <c r="AH339" s="1">
        <v>0</v>
      </c>
      <c r="AI339" s="1">
        <v>0</v>
      </c>
      <c r="AJ339" s="10">
        <f t="shared" si="119"/>
        <v>706431</v>
      </c>
      <c r="AL339" s="1">
        <v>526199</v>
      </c>
      <c r="AM339" s="1">
        <v>60378</v>
      </c>
      <c r="AN339" s="1">
        <v>4262</v>
      </c>
      <c r="AO339" s="1">
        <v>806</v>
      </c>
      <c r="AP339" s="1">
        <v>47</v>
      </c>
      <c r="AQ339" s="1">
        <v>0</v>
      </c>
      <c r="AR339" s="1">
        <v>0</v>
      </c>
      <c r="AS339" s="10">
        <f t="shared" si="120"/>
        <v>591692</v>
      </c>
      <c r="AU339" s="1">
        <f t="shared" si="133"/>
        <v>2898600</v>
      </c>
      <c r="AV339" s="1">
        <f t="shared" si="133"/>
        <v>350634</v>
      </c>
      <c r="AW339" s="1">
        <f t="shared" si="126"/>
        <v>14943</v>
      </c>
      <c r="AX339" s="1">
        <f t="shared" si="127"/>
        <v>4088</v>
      </c>
      <c r="AY339" s="1">
        <f t="shared" si="128"/>
        <v>306</v>
      </c>
      <c r="AZ339" s="1">
        <f t="shared" si="129"/>
        <v>23</v>
      </c>
      <c r="BA339" s="1">
        <f t="shared" si="130"/>
        <v>11</v>
      </c>
      <c r="BB339" s="10">
        <f t="shared" si="131"/>
        <v>3268605</v>
      </c>
      <c r="BC339" s="1">
        <f t="shared" si="132"/>
        <v>3268594</v>
      </c>
      <c r="BD339" s="1">
        <f t="shared" si="111"/>
        <v>58284</v>
      </c>
      <c r="BE339" s="86">
        <f t="shared" si="112"/>
        <v>33817</v>
      </c>
      <c r="BF339" s="1">
        <f t="shared" si="114"/>
        <v>4298</v>
      </c>
      <c r="BH339" s="44" t="s">
        <v>399</v>
      </c>
      <c r="BI339" s="1">
        <f t="shared" si="116"/>
        <v>56565.583333333336</v>
      </c>
      <c r="BJ339">
        <v>65000</v>
      </c>
    </row>
    <row r="340" spans="1:62" x14ac:dyDescent="0.25">
      <c r="A340" s="8">
        <v>33848</v>
      </c>
      <c r="B340" s="1">
        <v>604799</v>
      </c>
      <c r="C340" s="1">
        <v>69609</v>
      </c>
      <c r="D340" s="1">
        <v>3072</v>
      </c>
      <c r="E340" s="1">
        <v>1568</v>
      </c>
      <c r="F340" s="1">
        <v>40</v>
      </c>
      <c r="G340" s="1">
        <v>0</v>
      </c>
      <c r="H340" s="1">
        <v>11</v>
      </c>
      <c r="I340" s="10">
        <f t="shared" si="124"/>
        <v>679099</v>
      </c>
      <c r="K340" s="1">
        <v>417703</v>
      </c>
      <c r="L340" s="1">
        <v>49732</v>
      </c>
      <c r="M340" s="1">
        <v>3229</v>
      </c>
      <c r="N340" s="1">
        <v>694</v>
      </c>
      <c r="O340" s="1">
        <v>78</v>
      </c>
      <c r="P340" s="1">
        <v>0</v>
      </c>
      <c r="Q340" s="1">
        <v>0</v>
      </c>
      <c r="R340" s="10">
        <f t="shared" si="117"/>
        <v>471436</v>
      </c>
      <c r="T340" s="1">
        <v>719314</v>
      </c>
      <c r="U340" s="1">
        <v>96666</v>
      </c>
      <c r="V340" s="1">
        <v>2093</v>
      </c>
      <c r="W340" s="1">
        <v>695</v>
      </c>
      <c r="X340" s="1">
        <v>59</v>
      </c>
      <c r="Y340" s="1">
        <v>23</v>
      </c>
      <c r="Z340" s="1">
        <v>0</v>
      </c>
      <c r="AA340" s="10">
        <f t="shared" si="118"/>
        <v>818850</v>
      </c>
      <c r="AC340" s="1">
        <v>631010</v>
      </c>
      <c r="AD340" s="1">
        <v>74404</v>
      </c>
      <c r="AE340" s="1">
        <v>2254</v>
      </c>
      <c r="AF340" s="1">
        <v>344</v>
      </c>
      <c r="AG340" s="1">
        <v>83</v>
      </c>
      <c r="AH340" s="1">
        <v>0</v>
      </c>
      <c r="AI340" s="1">
        <v>0</v>
      </c>
      <c r="AJ340" s="10">
        <f t="shared" si="119"/>
        <v>708095</v>
      </c>
      <c r="AL340" s="1">
        <v>527313</v>
      </c>
      <c r="AM340" s="1">
        <v>60455</v>
      </c>
      <c r="AN340" s="1">
        <v>4283</v>
      </c>
      <c r="AO340" s="1">
        <v>809</v>
      </c>
      <c r="AP340" s="1">
        <v>47</v>
      </c>
      <c r="AQ340" s="1">
        <v>0</v>
      </c>
      <c r="AR340" s="1">
        <v>0</v>
      </c>
      <c r="AS340" s="10">
        <f t="shared" si="120"/>
        <v>592907</v>
      </c>
      <c r="AU340" s="1">
        <f t="shared" si="133"/>
        <v>2900139</v>
      </c>
      <c r="AV340" s="1">
        <f t="shared" si="133"/>
        <v>350866</v>
      </c>
      <c r="AW340" s="1">
        <f t="shared" si="126"/>
        <v>14931</v>
      </c>
      <c r="AX340" s="1">
        <f t="shared" si="127"/>
        <v>4110</v>
      </c>
      <c r="AY340" s="1">
        <f t="shared" si="128"/>
        <v>307</v>
      </c>
      <c r="AZ340" s="1">
        <f t="shared" si="129"/>
        <v>23</v>
      </c>
      <c r="BA340" s="1">
        <f t="shared" si="130"/>
        <v>11</v>
      </c>
      <c r="BB340" s="10">
        <f t="shared" si="131"/>
        <v>3270387</v>
      </c>
      <c r="BC340" s="1">
        <f t="shared" si="132"/>
        <v>3270376</v>
      </c>
      <c r="BD340" s="1">
        <f t="shared" si="111"/>
        <v>55882</v>
      </c>
      <c r="BE340" s="86">
        <f t="shared" si="112"/>
        <v>33848</v>
      </c>
      <c r="BF340" s="1">
        <f t="shared" si="114"/>
        <v>1782</v>
      </c>
      <c r="BH340" s="44" t="s">
        <v>400</v>
      </c>
      <c r="BI340" s="1">
        <f t="shared" si="116"/>
        <v>56128.5</v>
      </c>
      <c r="BJ340">
        <v>65000</v>
      </c>
    </row>
    <row r="341" spans="1:62" x14ac:dyDescent="0.25">
      <c r="A341" s="8">
        <v>33878</v>
      </c>
      <c r="B341" s="1">
        <v>607050</v>
      </c>
      <c r="C341" s="1">
        <v>69685</v>
      </c>
      <c r="D341" s="1">
        <v>3060</v>
      </c>
      <c r="E341" s="1">
        <v>1561</v>
      </c>
      <c r="F341" s="1">
        <v>40</v>
      </c>
      <c r="G341" s="1">
        <v>0</v>
      </c>
      <c r="H341" s="1">
        <v>11</v>
      </c>
      <c r="I341" s="10">
        <f t="shared" si="124"/>
        <v>681407</v>
      </c>
      <c r="K341" s="1">
        <v>418757</v>
      </c>
      <c r="L341" s="1">
        <v>49775</v>
      </c>
      <c r="M341" s="1">
        <v>3179</v>
      </c>
      <c r="N341" s="1">
        <v>698</v>
      </c>
      <c r="O341" s="1">
        <v>78</v>
      </c>
      <c r="P341" s="1">
        <v>0</v>
      </c>
      <c r="Q341" s="1">
        <v>0</v>
      </c>
      <c r="R341" s="10">
        <f t="shared" si="117"/>
        <v>472487</v>
      </c>
      <c r="T341" s="1">
        <v>714630</v>
      </c>
      <c r="U341" s="1">
        <v>96742</v>
      </c>
      <c r="V341" s="1">
        <v>2085</v>
      </c>
      <c r="W341" s="1">
        <v>693</v>
      </c>
      <c r="X341" s="1">
        <v>59</v>
      </c>
      <c r="Y341" s="1">
        <v>23</v>
      </c>
      <c r="Z341" s="1">
        <v>0</v>
      </c>
      <c r="AA341" s="10">
        <f t="shared" si="118"/>
        <v>814232</v>
      </c>
      <c r="AC341" s="1">
        <v>633698</v>
      </c>
      <c r="AD341" s="1">
        <v>74648</v>
      </c>
      <c r="AE341" s="1">
        <v>2238</v>
      </c>
      <c r="AF341" s="1">
        <v>345</v>
      </c>
      <c r="AG341" s="1">
        <v>83</v>
      </c>
      <c r="AH341" s="1">
        <v>0</v>
      </c>
      <c r="AI341" s="1">
        <v>0</v>
      </c>
      <c r="AJ341" s="10">
        <f t="shared" si="119"/>
        <v>711012</v>
      </c>
      <c r="AL341" s="1">
        <v>530174</v>
      </c>
      <c r="AM341" s="1">
        <v>60569</v>
      </c>
      <c r="AN341" s="1">
        <v>4241</v>
      </c>
      <c r="AO341" s="1">
        <v>811</v>
      </c>
      <c r="AP341" s="1">
        <v>47</v>
      </c>
      <c r="AQ341" s="1">
        <v>0</v>
      </c>
      <c r="AR341" s="1">
        <v>0</v>
      </c>
      <c r="AS341" s="10">
        <f t="shared" si="120"/>
        <v>595842</v>
      </c>
      <c r="AU341" s="1">
        <f t="shared" si="133"/>
        <v>2904309</v>
      </c>
      <c r="AV341" s="1">
        <f t="shared" si="133"/>
        <v>351419</v>
      </c>
      <c r="AW341" s="1">
        <f t="shared" si="126"/>
        <v>14803</v>
      </c>
      <c r="AX341" s="1">
        <f t="shared" si="127"/>
        <v>4108</v>
      </c>
      <c r="AY341" s="1">
        <f t="shared" si="128"/>
        <v>307</v>
      </c>
      <c r="AZ341" s="1">
        <f t="shared" si="129"/>
        <v>23</v>
      </c>
      <c r="BA341" s="1">
        <f t="shared" si="130"/>
        <v>11</v>
      </c>
      <c r="BB341" s="10">
        <f t="shared" si="131"/>
        <v>3274980</v>
      </c>
      <c r="BC341" s="1">
        <f t="shared" si="132"/>
        <v>3274969</v>
      </c>
      <c r="BD341" s="1">
        <f t="shared" ref="BD341:BD404" si="134">BB341-BB329</f>
        <v>52302</v>
      </c>
      <c r="BE341" s="86">
        <f t="shared" ref="BE341:BE404" si="135">A341</f>
        <v>33878</v>
      </c>
      <c r="BF341" s="1">
        <f t="shared" si="114"/>
        <v>4593</v>
      </c>
      <c r="BH341" s="44" t="s">
        <v>401</v>
      </c>
      <c r="BI341" s="1">
        <f t="shared" si="116"/>
        <v>55491.833333333336</v>
      </c>
      <c r="BJ341">
        <v>65000</v>
      </c>
    </row>
    <row r="342" spans="1:62" x14ac:dyDescent="0.25">
      <c r="A342" s="8">
        <v>33909</v>
      </c>
      <c r="B342" s="1">
        <v>611305</v>
      </c>
      <c r="C342" s="1">
        <v>69845</v>
      </c>
      <c r="D342" s="1">
        <v>3055</v>
      </c>
      <c r="E342" s="1">
        <v>1564</v>
      </c>
      <c r="F342" s="1">
        <v>40</v>
      </c>
      <c r="G342" s="1">
        <v>0</v>
      </c>
      <c r="H342" s="1">
        <v>11</v>
      </c>
      <c r="I342" s="10">
        <f t="shared" si="124"/>
        <v>685820</v>
      </c>
      <c r="K342" s="1">
        <v>421559</v>
      </c>
      <c r="L342" s="1">
        <v>49828</v>
      </c>
      <c r="M342" s="1">
        <v>3185</v>
      </c>
      <c r="N342" s="1">
        <v>700</v>
      </c>
      <c r="O342" s="1">
        <v>78</v>
      </c>
      <c r="P342" s="1">
        <v>0</v>
      </c>
      <c r="Q342" s="1">
        <v>0</v>
      </c>
      <c r="R342" s="10">
        <f t="shared" si="117"/>
        <v>475350</v>
      </c>
      <c r="T342" s="1">
        <v>716655</v>
      </c>
      <c r="U342" s="1">
        <v>97010</v>
      </c>
      <c r="V342" s="1">
        <v>2060</v>
      </c>
      <c r="W342" s="1">
        <v>693</v>
      </c>
      <c r="X342" s="1">
        <v>59</v>
      </c>
      <c r="Y342" s="1">
        <v>23</v>
      </c>
      <c r="Z342" s="1">
        <v>0</v>
      </c>
      <c r="AA342" s="10">
        <f t="shared" si="118"/>
        <v>816500</v>
      </c>
      <c r="AC342" s="1">
        <v>637154</v>
      </c>
      <c r="AD342" s="1">
        <v>74775</v>
      </c>
      <c r="AE342" s="1">
        <v>2243</v>
      </c>
      <c r="AF342" s="1">
        <v>346</v>
      </c>
      <c r="AG342" s="1">
        <v>83</v>
      </c>
      <c r="AH342" s="1">
        <v>0</v>
      </c>
      <c r="AI342" s="1">
        <v>0</v>
      </c>
      <c r="AJ342" s="10">
        <f t="shared" si="119"/>
        <v>714601</v>
      </c>
      <c r="AL342" s="1">
        <v>538853</v>
      </c>
      <c r="AM342" s="1">
        <v>60701</v>
      </c>
      <c r="AN342" s="1">
        <v>4261</v>
      </c>
      <c r="AO342" s="1">
        <v>815</v>
      </c>
      <c r="AP342" s="1">
        <v>47</v>
      </c>
      <c r="AQ342" s="1">
        <v>0</v>
      </c>
      <c r="AR342" s="1">
        <v>0</v>
      </c>
      <c r="AS342" s="10">
        <f t="shared" si="120"/>
        <v>604677</v>
      </c>
      <c r="AU342" s="1">
        <f t="shared" si="133"/>
        <v>2925526</v>
      </c>
      <c r="AV342" s="1">
        <f t="shared" si="133"/>
        <v>352159</v>
      </c>
      <c r="AW342" s="1">
        <f t="shared" si="126"/>
        <v>14804</v>
      </c>
      <c r="AX342" s="1">
        <f t="shared" si="127"/>
        <v>4118</v>
      </c>
      <c r="AY342" s="1">
        <f t="shared" si="128"/>
        <v>307</v>
      </c>
      <c r="AZ342" s="1">
        <f t="shared" si="129"/>
        <v>23</v>
      </c>
      <c r="BA342" s="1">
        <f t="shared" si="130"/>
        <v>11</v>
      </c>
      <c r="BB342" s="10">
        <f t="shared" si="131"/>
        <v>3296948</v>
      </c>
      <c r="BC342" s="1">
        <f t="shared" si="132"/>
        <v>3296937</v>
      </c>
      <c r="BD342" s="1">
        <f t="shared" si="134"/>
        <v>52764</v>
      </c>
      <c r="BE342" s="86">
        <f t="shared" si="135"/>
        <v>33909</v>
      </c>
      <c r="BF342" s="1">
        <f t="shared" ref="BF342:BF405" si="136">BB342-BB341</f>
        <v>21968</v>
      </c>
      <c r="BH342" s="44" t="s">
        <v>402</v>
      </c>
      <c r="BI342" s="1">
        <f t="shared" si="116"/>
        <v>54995.166666666664</v>
      </c>
      <c r="BJ342">
        <v>65000</v>
      </c>
    </row>
    <row r="343" spans="1:62" x14ac:dyDescent="0.25">
      <c r="A343" s="8">
        <v>33939</v>
      </c>
      <c r="B343" s="1">
        <v>615194</v>
      </c>
      <c r="C343" s="1">
        <v>70026</v>
      </c>
      <c r="D343" s="1">
        <v>3056</v>
      </c>
      <c r="E343" s="1">
        <v>1605</v>
      </c>
      <c r="F343" s="1">
        <v>40</v>
      </c>
      <c r="G343" s="1">
        <v>0</v>
      </c>
      <c r="H343" s="1">
        <v>11</v>
      </c>
      <c r="I343" s="10">
        <f t="shared" si="124"/>
        <v>689932</v>
      </c>
      <c r="K343" s="1">
        <v>423567</v>
      </c>
      <c r="L343" s="1">
        <v>49865</v>
      </c>
      <c r="M343" s="1">
        <v>3166</v>
      </c>
      <c r="N343" s="1">
        <v>710</v>
      </c>
      <c r="O343" s="1">
        <v>78</v>
      </c>
      <c r="P343" s="1">
        <v>0</v>
      </c>
      <c r="Q343" s="1">
        <v>0</v>
      </c>
      <c r="R343" s="10">
        <f t="shared" si="117"/>
        <v>477386</v>
      </c>
      <c r="T343" s="1">
        <v>716384</v>
      </c>
      <c r="U343" s="1">
        <v>97007</v>
      </c>
      <c r="V343" s="1">
        <v>2042</v>
      </c>
      <c r="W343" s="1">
        <v>698</v>
      </c>
      <c r="X343" s="1">
        <v>59</v>
      </c>
      <c r="Y343" s="1">
        <v>23</v>
      </c>
      <c r="Z343" s="1">
        <v>0</v>
      </c>
      <c r="AA343" s="10">
        <f t="shared" si="118"/>
        <v>816213</v>
      </c>
      <c r="AC343" s="1">
        <v>640845</v>
      </c>
      <c r="AD343" s="1">
        <v>75042</v>
      </c>
      <c r="AE343" s="1">
        <v>2236</v>
      </c>
      <c r="AF343" s="1">
        <v>363</v>
      </c>
      <c r="AG343" s="1">
        <v>83</v>
      </c>
      <c r="AH343" s="1">
        <v>0</v>
      </c>
      <c r="AI343" s="1">
        <v>0</v>
      </c>
      <c r="AJ343" s="10">
        <f t="shared" si="119"/>
        <v>718569</v>
      </c>
      <c r="AL343" s="1">
        <v>547900</v>
      </c>
      <c r="AM343" s="1">
        <v>60844</v>
      </c>
      <c r="AN343" s="1">
        <v>4278</v>
      </c>
      <c r="AO343" s="1">
        <v>826</v>
      </c>
      <c r="AP343" s="1">
        <v>47</v>
      </c>
      <c r="AQ343" s="1">
        <v>0</v>
      </c>
      <c r="AR343" s="1">
        <v>0</v>
      </c>
      <c r="AS343" s="10">
        <f t="shared" si="120"/>
        <v>613895</v>
      </c>
      <c r="AU343" s="1">
        <f t="shared" si="133"/>
        <v>2943890</v>
      </c>
      <c r="AV343" s="1">
        <f t="shared" si="133"/>
        <v>352784</v>
      </c>
      <c r="AW343" s="1">
        <f t="shared" si="126"/>
        <v>14778</v>
      </c>
      <c r="AX343" s="1">
        <f t="shared" si="127"/>
        <v>4202</v>
      </c>
      <c r="AY343" s="1">
        <f t="shared" si="128"/>
        <v>307</v>
      </c>
      <c r="AZ343" s="1">
        <f t="shared" si="129"/>
        <v>23</v>
      </c>
      <c r="BA343" s="1">
        <f t="shared" si="130"/>
        <v>11</v>
      </c>
      <c r="BB343" s="10">
        <f t="shared" si="131"/>
        <v>3315995</v>
      </c>
      <c r="BC343" s="1">
        <f t="shared" si="132"/>
        <v>3315984</v>
      </c>
      <c r="BD343" s="1">
        <f t="shared" si="134"/>
        <v>52625</v>
      </c>
      <c r="BE343" s="86">
        <f t="shared" si="135"/>
        <v>33939</v>
      </c>
      <c r="BF343" s="1">
        <f t="shared" si="136"/>
        <v>19047</v>
      </c>
      <c r="BH343" s="44" t="s">
        <v>403</v>
      </c>
      <c r="BI343" s="1">
        <f t="shared" si="116"/>
        <v>54782.75</v>
      </c>
      <c r="BJ343">
        <v>65000</v>
      </c>
    </row>
    <row r="344" spans="1:62" x14ac:dyDescent="0.25">
      <c r="A344" s="8">
        <v>33970</v>
      </c>
      <c r="B344" s="1">
        <v>618460</v>
      </c>
      <c r="C344" s="1">
        <v>70165</v>
      </c>
      <c r="D344" s="1">
        <v>3008</v>
      </c>
      <c r="E344" s="1">
        <v>1642</v>
      </c>
      <c r="F344" s="1">
        <v>40</v>
      </c>
      <c r="G344" s="1">
        <v>0</v>
      </c>
      <c r="H344" s="1">
        <v>11</v>
      </c>
      <c r="I344" s="10">
        <f t="shared" si="124"/>
        <v>693326</v>
      </c>
      <c r="K344" s="1">
        <v>425352</v>
      </c>
      <c r="L344" s="1">
        <v>49918</v>
      </c>
      <c r="M344" s="1">
        <v>3158</v>
      </c>
      <c r="N344" s="1">
        <v>716</v>
      </c>
      <c r="O344" s="1">
        <v>78</v>
      </c>
      <c r="P344" s="1">
        <v>0</v>
      </c>
      <c r="Q344" s="1">
        <v>0</v>
      </c>
      <c r="R344" s="10">
        <f t="shared" si="117"/>
        <v>479222</v>
      </c>
      <c r="T344" s="1">
        <v>717066</v>
      </c>
      <c r="U344" s="1">
        <v>96930</v>
      </c>
      <c r="V344" s="1">
        <v>2012</v>
      </c>
      <c r="W344" s="1">
        <v>710</v>
      </c>
      <c r="X344" s="1">
        <v>59</v>
      </c>
      <c r="Y344" s="1">
        <v>23</v>
      </c>
      <c r="Z344" s="1">
        <v>0</v>
      </c>
      <c r="AA344" s="10">
        <f t="shared" si="118"/>
        <v>816800</v>
      </c>
      <c r="AC344" s="1">
        <v>643242</v>
      </c>
      <c r="AD344" s="1">
        <v>75395</v>
      </c>
      <c r="AE344" s="1">
        <v>2222</v>
      </c>
      <c r="AF344" s="1">
        <v>381</v>
      </c>
      <c r="AG344" s="1">
        <v>83</v>
      </c>
      <c r="AH344" s="1">
        <v>0</v>
      </c>
      <c r="AI344" s="1">
        <v>0</v>
      </c>
      <c r="AJ344" s="10">
        <f t="shared" si="119"/>
        <v>721323</v>
      </c>
      <c r="AL344" s="1">
        <v>554453</v>
      </c>
      <c r="AM344" s="1">
        <v>60958</v>
      </c>
      <c r="AN344" s="1">
        <v>4221</v>
      </c>
      <c r="AO344" s="1">
        <v>835</v>
      </c>
      <c r="AP344" s="1">
        <v>47</v>
      </c>
      <c r="AQ344" s="1">
        <v>0</v>
      </c>
      <c r="AR344" s="1">
        <v>0</v>
      </c>
      <c r="AS344" s="10">
        <f t="shared" si="120"/>
        <v>620514</v>
      </c>
      <c r="AU344" s="1">
        <f t="shared" si="133"/>
        <v>2958573</v>
      </c>
      <c r="AV344" s="1">
        <f t="shared" si="133"/>
        <v>353366</v>
      </c>
      <c r="AW344" s="1">
        <f t="shared" si="126"/>
        <v>14621</v>
      </c>
      <c r="AX344" s="1">
        <f t="shared" si="127"/>
        <v>4284</v>
      </c>
      <c r="AY344" s="1">
        <f t="shared" si="128"/>
        <v>307</v>
      </c>
      <c r="AZ344" s="1">
        <f t="shared" si="129"/>
        <v>23</v>
      </c>
      <c r="BA344" s="1">
        <f t="shared" si="130"/>
        <v>11</v>
      </c>
      <c r="BB344" s="10">
        <f t="shared" si="131"/>
        <v>3331185</v>
      </c>
      <c r="BC344" s="1">
        <f t="shared" si="132"/>
        <v>3331174</v>
      </c>
      <c r="BD344" s="1">
        <f t="shared" si="134"/>
        <v>51715</v>
      </c>
      <c r="BE344" s="86">
        <f t="shared" si="135"/>
        <v>33970</v>
      </c>
      <c r="BF344" s="1">
        <f t="shared" si="136"/>
        <v>15190</v>
      </c>
      <c r="BH344" s="44" t="s">
        <v>416</v>
      </c>
      <c r="BI344" s="1">
        <f t="shared" si="116"/>
        <v>54497</v>
      </c>
      <c r="BJ344">
        <v>65000</v>
      </c>
    </row>
    <row r="345" spans="1:62" x14ac:dyDescent="0.25">
      <c r="A345" s="8">
        <v>34001</v>
      </c>
      <c r="B345" s="1">
        <v>621045</v>
      </c>
      <c r="C345" s="1">
        <v>70334</v>
      </c>
      <c r="D345" s="1">
        <v>2967</v>
      </c>
      <c r="E345" s="1">
        <v>1646</v>
      </c>
      <c r="F345" s="1">
        <v>40</v>
      </c>
      <c r="G345" s="1">
        <v>0</v>
      </c>
      <c r="H345" s="1">
        <v>11</v>
      </c>
      <c r="I345" s="10">
        <f t="shared" si="124"/>
        <v>696043</v>
      </c>
      <c r="K345" s="1">
        <v>427139</v>
      </c>
      <c r="L345" s="1">
        <v>50079</v>
      </c>
      <c r="M345" s="1">
        <v>3138</v>
      </c>
      <c r="N345" s="1">
        <v>722</v>
      </c>
      <c r="O345" s="1">
        <v>78</v>
      </c>
      <c r="P345" s="1">
        <v>0</v>
      </c>
      <c r="Q345" s="1">
        <v>0</v>
      </c>
      <c r="R345" s="10">
        <f t="shared" si="117"/>
        <v>481156</v>
      </c>
      <c r="T345" s="1">
        <v>718199</v>
      </c>
      <c r="U345" s="1">
        <v>97116</v>
      </c>
      <c r="V345" s="1">
        <v>1995</v>
      </c>
      <c r="W345" s="1">
        <v>717</v>
      </c>
      <c r="X345" s="1">
        <v>59</v>
      </c>
      <c r="Y345" s="1">
        <v>23</v>
      </c>
      <c r="Z345" s="1">
        <v>0</v>
      </c>
      <c r="AA345" s="10">
        <f t="shared" si="118"/>
        <v>818109</v>
      </c>
      <c r="AC345" s="1">
        <v>645403</v>
      </c>
      <c r="AD345" s="1">
        <v>75608</v>
      </c>
      <c r="AE345" s="1">
        <v>2226</v>
      </c>
      <c r="AF345" s="1">
        <v>384</v>
      </c>
      <c r="AG345" s="1">
        <v>82</v>
      </c>
      <c r="AH345" s="1">
        <v>0</v>
      </c>
      <c r="AI345" s="1">
        <v>0</v>
      </c>
      <c r="AJ345" s="10">
        <f t="shared" si="119"/>
        <v>723703</v>
      </c>
      <c r="AL345" s="1">
        <v>558785</v>
      </c>
      <c r="AM345" s="1">
        <v>61081</v>
      </c>
      <c r="AN345" s="1">
        <v>4213</v>
      </c>
      <c r="AO345" s="1">
        <v>847</v>
      </c>
      <c r="AP345" s="1">
        <v>47</v>
      </c>
      <c r="AQ345" s="1">
        <v>0</v>
      </c>
      <c r="AR345" s="1">
        <v>0</v>
      </c>
      <c r="AS345" s="10">
        <f t="shared" si="120"/>
        <v>624973</v>
      </c>
      <c r="AU345" s="1">
        <f t="shared" si="133"/>
        <v>2970571</v>
      </c>
      <c r="AV345" s="1">
        <f t="shared" si="133"/>
        <v>354218</v>
      </c>
      <c r="AW345" s="1">
        <f t="shared" si="126"/>
        <v>14539</v>
      </c>
      <c r="AX345" s="1">
        <f t="shared" si="127"/>
        <v>4316</v>
      </c>
      <c r="AY345" s="1">
        <f t="shared" si="128"/>
        <v>306</v>
      </c>
      <c r="AZ345" s="1">
        <f t="shared" si="129"/>
        <v>23</v>
      </c>
      <c r="BA345" s="1">
        <f t="shared" si="130"/>
        <v>11</v>
      </c>
      <c r="BB345" s="10">
        <f t="shared" si="131"/>
        <v>3343984</v>
      </c>
      <c r="BC345" s="1">
        <f t="shared" si="132"/>
        <v>3343973</v>
      </c>
      <c r="BD345" s="1">
        <f t="shared" si="134"/>
        <v>53847</v>
      </c>
      <c r="BE345" s="86">
        <f t="shared" si="135"/>
        <v>34001</v>
      </c>
      <c r="BF345" s="1">
        <f t="shared" si="136"/>
        <v>12799</v>
      </c>
      <c r="BH345" s="44" t="s">
        <v>405</v>
      </c>
      <c r="BI345" s="1">
        <f t="shared" si="116"/>
        <v>54366.333333333336</v>
      </c>
      <c r="BJ345">
        <v>65000</v>
      </c>
    </row>
    <row r="346" spans="1:62" x14ac:dyDescent="0.25">
      <c r="A346" s="8">
        <v>34029</v>
      </c>
      <c r="B346" s="1">
        <v>622499</v>
      </c>
      <c r="C346" s="1">
        <v>70379</v>
      </c>
      <c r="D346" s="1">
        <v>2975</v>
      </c>
      <c r="E346" s="1">
        <v>1654</v>
      </c>
      <c r="F346" s="1">
        <v>40</v>
      </c>
      <c r="G346" s="1">
        <v>0</v>
      </c>
      <c r="H346" s="1">
        <v>11</v>
      </c>
      <c r="I346" s="10">
        <f t="shared" si="124"/>
        <v>697558</v>
      </c>
      <c r="K346" s="1">
        <v>428269</v>
      </c>
      <c r="L346" s="1">
        <v>50293</v>
      </c>
      <c r="M346" s="1">
        <v>3133</v>
      </c>
      <c r="N346" s="1">
        <v>724</v>
      </c>
      <c r="O346" s="1">
        <v>78</v>
      </c>
      <c r="P346" s="1">
        <v>0</v>
      </c>
      <c r="Q346" s="1">
        <v>0</v>
      </c>
      <c r="R346" s="10">
        <f t="shared" si="117"/>
        <v>482497</v>
      </c>
      <c r="T346" s="1">
        <v>719577</v>
      </c>
      <c r="U346" s="1">
        <v>97191</v>
      </c>
      <c r="V346" s="1">
        <v>2020</v>
      </c>
      <c r="W346" s="1">
        <v>721</v>
      </c>
      <c r="X346" s="1">
        <v>59</v>
      </c>
      <c r="Y346" s="1">
        <v>23</v>
      </c>
      <c r="Z346" s="1">
        <v>0</v>
      </c>
      <c r="AA346" s="10">
        <f t="shared" si="118"/>
        <v>819591</v>
      </c>
      <c r="AC346" s="1">
        <v>646627</v>
      </c>
      <c r="AD346" s="1">
        <v>75679</v>
      </c>
      <c r="AE346" s="1">
        <v>2230</v>
      </c>
      <c r="AF346" s="1">
        <v>386</v>
      </c>
      <c r="AG346" s="1">
        <v>82</v>
      </c>
      <c r="AH346" s="1">
        <v>0</v>
      </c>
      <c r="AI346" s="1">
        <v>0</v>
      </c>
      <c r="AJ346" s="10">
        <f t="shared" si="119"/>
        <v>725004</v>
      </c>
      <c r="AL346" s="1">
        <v>560798</v>
      </c>
      <c r="AM346" s="1">
        <v>61201</v>
      </c>
      <c r="AN346" s="1">
        <v>4175</v>
      </c>
      <c r="AO346" s="1">
        <v>851</v>
      </c>
      <c r="AP346" s="1">
        <v>47</v>
      </c>
      <c r="AQ346" s="1">
        <v>0</v>
      </c>
      <c r="AR346" s="1">
        <v>0</v>
      </c>
      <c r="AS346" s="10">
        <f t="shared" si="120"/>
        <v>627072</v>
      </c>
      <c r="AU346" s="1">
        <f t="shared" si="133"/>
        <v>2977770</v>
      </c>
      <c r="AV346" s="1">
        <f t="shared" si="133"/>
        <v>354743</v>
      </c>
      <c r="AW346" s="1">
        <f t="shared" si="126"/>
        <v>14533</v>
      </c>
      <c r="AX346" s="1">
        <f t="shared" si="127"/>
        <v>4336</v>
      </c>
      <c r="AY346" s="1">
        <f t="shared" si="128"/>
        <v>306</v>
      </c>
      <c r="AZ346" s="1">
        <f t="shared" si="129"/>
        <v>23</v>
      </c>
      <c r="BA346" s="1">
        <f t="shared" si="130"/>
        <v>11</v>
      </c>
      <c r="BB346" s="10">
        <f t="shared" si="131"/>
        <v>3351722</v>
      </c>
      <c r="BC346" s="1">
        <f t="shared" si="132"/>
        <v>3351711</v>
      </c>
      <c r="BD346" s="1">
        <f t="shared" si="134"/>
        <v>55074</v>
      </c>
      <c r="BE346" s="86">
        <f t="shared" si="135"/>
        <v>34029</v>
      </c>
      <c r="BF346" s="1">
        <f t="shared" si="136"/>
        <v>7738</v>
      </c>
      <c r="BH346" s="44" t="s">
        <v>406</v>
      </c>
      <c r="BI346" s="1">
        <f t="shared" si="116"/>
        <v>54472.25</v>
      </c>
      <c r="BJ346">
        <v>65000</v>
      </c>
    </row>
    <row r="347" spans="1:62" x14ac:dyDescent="0.25">
      <c r="A347" s="8">
        <v>34060</v>
      </c>
      <c r="B347" s="1">
        <v>628472</v>
      </c>
      <c r="C347" s="1">
        <v>76324</v>
      </c>
      <c r="D347" s="1">
        <v>3141</v>
      </c>
      <c r="E347" s="1">
        <v>218</v>
      </c>
      <c r="F347" s="1">
        <v>40</v>
      </c>
      <c r="G347" s="1">
        <v>0</v>
      </c>
      <c r="H347" s="1">
        <v>11</v>
      </c>
      <c r="I347" s="10">
        <f t="shared" si="124"/>
        <v>708206</v>
      </c>
      <c r="K347" s="1">
        <v>436929</v>
      </c>
      <c r="L347" s="1">
        <v>55665</v>
      </c>
      <c r="M347" s="1">
        <v>3408</v>
      </c>
      <c r="N347" s="1">
        <v>900</v>
      </c>
      <c r="O347" s="1">
        <v>78</v>
      </c>
      <c r="P347" s="1">
        <v>0</v>
      </c>
      <c r="Q347" s="1">
        <v>0</v>
      </c>
      <c r="R347" s="10">
        <f t="shared" si="117"/>
        <v>496980</v>
      </c>
      <c r="T347" s="1">
        <v>724914</v>
      </c>
      <c r="U347" s="1">
        <v>101411</v>
      </c>
      <c r="V347" s="1">
        <v>2123</v>
      </c>
      <c r="W347" s="1">
        <v>592</v>
      </c>
      <c r="X347" s="1">
        <v>57</v>
      </c>
      <c r="Y347" s="1">
        <v>23</v>
      </c>
      <c r="Z347" s="1">
        <v>0</v>
      </c>
      <c r="AA347" s="10">
        <f t="shared" si="118"/>
        <v>829120</v>
      </c>
      <c r="AC347" s="1">
        <v>652053</v>
      </c>
      <c r="AD347" s="1">
        <v>79931</v>
      </c>
      <c r="AE347" s="1">
        <v>2310</v>
      </c>
      <c r="AF347" s="1">
        <v>133</v>
      </c>
      <c r="AG347" s="1">
        <v>82</v>
      </c>
      <c r="AH347" s="1">
        <v>0</v>
      </c>
      <c r="AI347" s="1">
        <v>0</v>
      </c>
      <c r="AJ347" s="10">
        <f t="shared" si="119"/>
        <v>734509</v>
      </c>
      <c r="AL347" s="1">
        <v>567669</v>
      </c>
      <c r="AM347" s="1">
        <v>66637</v>
      </c>
      <c r="AN347" s="1">
        <v>4413</v>
      </c>
      <c r="AO347" s="1">
        <v>374</v>
      </c>
      <c r="AP347" s="1">
        <v>47</v>
      </c>
      <c r="AQ347" s="1">
        <v>0</v>
      </c>
      <c r="AR347" s="1">
        <v>0</v>
      </c>
      <c r="AS347" s="10">
        <f t="shared" si="120"/>
        <v>639140</v>
      </c>
      <c r="AU347" s="1">
        <f t="shared" si="133"/>
        <v>3010037</v>
      </c>
      <c r="AV347" s="1">
        <f t="shared" si="133"/>
        <v>379968</v>
      </c>
      <c r="AW347" s="1">
        <f t="shared" si="126"/>
        <v>15395</v>
      </c>
      <c r="AX347" s="1">
        <f t="shared" si="127"/>
        <v>2217</v>
      </c>
      <c r="AY347" s="1">
        <f t="shared" si="128"/>
        <v>304</v>
      </c>
      <c r="AZ347" s="1">
        <f t="shared" si="129"/>
        <v>23</v>
      </c>
      <c r="BA347" s="1">
        <f t="shared" si="130"/>
        <v>11</v>
      </c>
      <c r="BB347" s="10">
        <f t="shared" si="131"/>
        <v>3407955</v>
      </c>
      <c r="BC347" s="1">
        <f t="shared" si="132"/>
        <v>3407944</v>
      </c>
      <c r="BD347" s="1">
        <f>(BD346+BD348)/2</f>
        <v>66152.5</v>
      </c>
      <c r="BE347" s="86">
        <f t="shared" si="135"/>
        <v>34060</v>
      </c>
      <c r="BF347" s="49">
        <f>3362801-BB346</f>
        <v>11079</v>
      </c>
      <c r="BG347" s="1">
        <f>BB347-BB335</f>
        <v>119755</v>
      </c>
      <c r="BH347" s="44" t="s">
        <v>407</v>
      </c>
      <c r="BI347" s="1">
        <f t="shared" si="116"/>
        <v>55399.291666666664</v>
      </c>
      <c r="BJ347">
        <v>65000</v>
      </c>
    </row>
    <row r="348" spans="1:62" x14ac:dyDescent="0.25">
      <c r="A348" s="8">
        <v>34090</v>
      </c>
      <c r="B348" s="1">
        <v>621207</v>
      </c>
      <c r="C348" s="1">
        <v>72256</v>
      </c>
      <c r="D348" s="1">
        <v>3044</v>
      </c>
      <c r="E348" s="1">
        <v>219</v>
      </c>
      <c r="F348" s="1">
        <v>39</v>
      </c>
      <c r="G348" s="1">
        <v>0</v>
      </c>
      <c r="H348" s="1">
        <v>11</v>
      </c>
      <c r="I348" s="10">
        <f t="shared" si="124"/>
        <v>696776</v>
      </c>
      <c r="K348" s="1">
        <v>427617</v>
      </c>
      <c r="L348" s="1">
        <v>50909</v>
      </c>
      <c r="M348" s="1">
        <v>3255</v>
      </c>
      <c r="N348" s="1">
        <v>894</v>
      </c>
      <c r="O348" s="1">
        <v>78</v>
      </c>
      <c r="P348" s="1">
        <v>0</v>
      </c>
      <c r="Q348" s="1">
        <v>0</v>
      </c>
      <c r="R348" s="10">
        <f t="shared" si="117"/>
        <v>482753</v>
      </c>
      <c r="T348" s="1">
        <v>723735</v>
      </c>
      <c r="U348" s="1">
        <v>97569</v>
      </c>
      <c r="V348" s="1">
        <v>2083</v>
      </c>
      <c r="W348" s="1">
        <v>592</v>
      </c>
      <c r="X348" s="1">
        <v>56</v>
      </c>
      <c r="Y348" s="1">
        <v>23</v>
      </c>
      <c r="Z348" s="1">
        <v>0</v>
      </c>
      <c r="AA348" s="10">
        <f t="shared" si="118"/>
        <v>824058</v>
      </c>
      <c r="AC348" s="1">
        <v>645817</v>
      </c>
      <c r="AD348" s="1">
        <v>76634</v>
      </c>
      <c r="AE348" s="1">
        <v>2233</v>
      </c>
      <c r="AF348" s="1">
        <v>134</v>
      </c>
      <c r="AG348" s="1">
        <v>82</v>
      </c>
      <c r="AH348" s="1">
        <v>0</v>
      </c>
      <c r="AI348" s="1">
        <v>0</v>
      </c>
      <c r="AJ348" s="10">
        <f t="shared" si="119"/>
        <v>724900</v>
      </c>
      <c r="AL348" s="1">
        <v>548891</v>
      </c>
      <c r="AM348" s="1">
        <v>62404</v>
      </c>
      <c r="AN348" s="1">
        <v>4141</v>
      </c>
      <c r="AO348" s="1">
        <v>374</v>
      </c>
      <c r="AP348" s="1">
        <v>47</v>
      </c>
      <c r="AQ348" s="1">
        <v>0</v>
      </c>
      <c r="AR348" s="1">
        <v>0</v>
      </c>
      <c r="AS348" s="10">
        <f t="shared" si="120"/>
        <v>615857</v>
      </c>
      <c r="AU348" s="1">
        <f t="shared" ref="AU348:AV357" si="137">B348+K348+T348+AC348+AL348</f>
        <v>2967267</v>
      </c>
      <c r="AV348" s="1">
        <f t="shared" si="137"/>
        <v>359772</v>
      </c>
      <c r="AW348" s="1">
        <f t="shared" si="126"/>
        <v>14756</v>
      </c>
      <c r="AX348" s="1">
        <f t="shared" si="127"/>
        <v>2213</v>
      </c>
      <c r="AY348" s="1">
        <f t="shared" si="128"/>
        <v>302</v>
      </c>
      <c r="AZ348" s="1">
        <f t="shared" si="129"/>
        <v>23</v>
      </c>
      <c r="BA348" s="1">
        <f t="shared" si="130"/>
        <v>11</v>
      </c>
      <c r="BB348" s="10">
        <f t="shared" si="131"/>
        <v>3344344</v>
      </c>
      <c r="BC348" s="1">
        <f t="shared" si="132"/>
        <v>3344333</v>
      </c>
      <c r="BD348" s="1">
        <f t="shared" si="134"/>
        <v>77231</v>
      </c>
      <c r="BE348" s="86">
        <f t="shared" si="135"/>
        <v>34090</v>
      </c>
      <c r="BF348" s="49">
        <f>BB348-3362801</f>
        <v>-18457</v>
      </c>
      <c r="BH348" s="44" t="s">
        <v>408</v>
      </c>
      <c r="BI348" s="1">
        <f t="shared" si="116"/>
        <v>57323.291666666664</v>
      </c>
      <c r="BJ348">
        <v>65000</v>
      </c>
    </row>
    <row r="349" spans="1:62" x14ac:dyDescent="0.25">
      <c r="A349" s="8">
        <v>34121</v>
      </c>
      <c r="B349" s="1">
        <v>619044</v>
      </c>
      <c r="C349" s="1">
        <v>72144</v>
      </c>
      <c r="D349" s="1">
        <v>3053</v>
      </c>
      <c r="E349" s="1">
        <v>220</v>
      </c>
      <c r="F349" s="1">
        <v>39</v>
      </c>
      <c r="G349" s="1">
        <v>0</v>
      </c>
      <c r="H349" s="1">
        <v>11</v>
      </c>
      <c r="I349" s="10">
        <f t="shared" si="124"/>
        <v>694511</v>
      </c>
      <c r="K349" s="1">
        <v>427043</v>
      </c>
      <c r="L349" s="1">
        <v>50689</v>
      </c>
      <c r="M349" s="1">
        <v>3232</v>
      </c>
      <c r="N349" s="1">
        <v>896</v>
      </c>
      <c r="O349" s="1">
        <v>78</v>
      </c>
      <c r="P349" s="1">
        <v>0</v>
      </c>
      <c r="Q349" s="1">
        <v>0</v>
      </c>
      <c r="R349" s="10">
        <f t="shared" si="117"/>
        <v>481938</v>
      </c>
      <c r="T349" s="1">
        <v>723437</v>
      </c>
      <c r="U349" s="1">
        <v>97709</v>
      </c>
      <c r="V349" s="1">
        <v>2091</v>
      </c>
      <c r="W349" s="1">
        <v>593</v>
      </c>
      <c r="X349" s="1">
        <v>56</v>
      </c>
      <c r="Y349" s="1">
        <v>23</v>
      </c>
      <c r="Z349" s="1">
        <v>0</v>
      </c>
      <c r="AA349" s="10">
        <f t="shared" si="118"/>
        <v>823909</v>
      </c>
      <c r="AC349" s="1">
        <v>643702</v>
      </c>
      <c r="AD349" s="1">
        <v>76659</v>
      </c>
      <c r="AE349" s="1">
        <v>2228</v>
      </c>
      <c r="AF349" s="1">
        <v>133</v>
      </c>
      <c r="AG349" s="1">
        <v>82</v>
      </c>
      <c r="AH349" s="1">
        <v>0</v>
      </c>
      <c r="AI349" s="1">
        <v>0</v>
      </c>
      <c r="AJ349" s="10">
        <f t="shared" si="119"/>
        <v>722804</v>
      </c>
      <c r="AL349" s="1">
        <v>543964</v>
      </c>
      <c r="AM349" s="1">
        <v>62022</v>
      </c>
      <c r="AN349" s="1">
        <v>4114</v>
      </c>
      <c r="AO349" s="1">
        <v>374</v>
      </c>
      <c r="AP349" s="1">
        <v>47</v>
      </c>
      <c r="AQ349" s="1">
        <v>0</v>
      </c>
      <c r="AR349" s="1">
        <v>0</v>
      </c>
      <c r="AS349" s="10">
        <f t="shared" si="120"/>
        <v>610521</v>
      </c>
      <c r="AU349" s="1">
        <f t="shared" si="137"/>
        <v>2957190</v>
      </c>
      <c r="AV349" s="1">
        <f t="shared" si="137"/>
        <v>359223</v>
      </c>
      <c r="AW349" s="1">
        <f t="shared" si="126"/>
        <v>14718</v>
      </c>
      <c r="AX349" s="1">
        <f t="shared" si="127"/>
        <v>2216</v>
      </c>
      <c r="AY349" s="1">
        <f t="shared" si="128"/>
        <v>302</v>
      </c>
      <c r="AZ349" s="1">
        <f t="shared" si="129"/>
        <v>23</v>
      </c>
      <c r="BA349" s="1">
        <f t="shared" si="130"/>
        <v>11</v>
      </c>
      <c r="BB349" s="10">
        <f t="shared" si="131"/>
        <v>3333683</v>
      </c>
      <c r="BC349" s="1">
        <f t="shared" si="132"/>
        <v>3333672</v>
      </c>
      <c r="BD349" s="1">
        <f t="shared" si="134"/>
        <v>71616</v>
      </c>
      <c r="BE349" s="86">
        <f t="shared" si="135"/>
        <v>34121</v>
      </c>
      <c r="BF349" s="1">
        <f t="shared" si="136"/>
        <v>-10661</v>
      </c>
      <c r="BH349" s="44" t="s">
        <v>409</v>
      </c>
      <c r="BI349" s="1">
        <f t="shared" si="116"/>
        <v>58714.375</v>
      </c>
      <c r="BJ349">
        <v>65000</v>
      </c>
    </row>
    <row r="350" spans="1:62" x14ac:dyDescent="0.25">
      <c r="A350" s="8">
        <v>34151</v>
      </c>
      <c r="B350" s="1">
        <v>620091</v>
      </c>
      <c r="C350" s="1">
        <v>72112</v>
      </c>
      <c r="D350" s="1">
        <v>3082</v>
      </c>
      <c r="E350" s="1">
        <v>220</v>
      </c>
      <c r="F350" s="1">
        <v>39</v>
      </c>
      <c r="G350" s="1">
        <v>0</v>
      </c>
      <c r="H350" s="1">
        <v>11</v>
      </c>
      <c r="I350" s="10">
        <f t="shared" si="124"/>
        <v>695555</v>
      </c>
      <c r="K350" s="1">
        <v>427572</v>
      </c>
      <c r="L350" s="1">
        <v>50932</v>
      </c>
      <c r="M350" s="1">
        <v>3317</v>
      </c>
      <c r="N350" s="1">
        <v>899</v>
      </c>
      <c r="O350" s="1">
        <v>77</v>
      </c>
      <c r="P350" s="1">
        <v>0</v>
      </c>
      <c r="Q350" s="1">
        <v>0</v>
      </c>
      <c r="R350" s="10">
        <f t="shared" si="117"/>
        <v>482797</v>
      </c>
      <c r="T350" s="1">
        <v>724964</v>
      </c>
      <c r="U350" s="1">
        <v>97831</v>
      </c>
      <c r="V350" s="1">
        <v>2086</v>
      </c>
      <c r="W350" s="1">
        <v>595</v>
      </c>
      <c r="X350" s="1">
        <v>56</v>
      </c>
      <c r="Y350" s="1">
        <v>23</v>
      </c>
      <c r="Z350" s="1">
        <v>0</v>
      </c>
      <c r="AA350" s="10">
        <f t="shared" si="118"/>
        <v>825555</v>
      </c>
      <c r="AC350" s="1">
        <v>644673</v>
      </c>
      <c r="AD350" s="1">
        <v>76756</v>
      </c>
      <c r="AE350" s="1">
        <v>2252</v>
      </c>
      <c r="AF350" s="1">
        <v>133</v>
      </c>
      <c r="AG350" s="1">
        <v>82</v>
      </c>
      <c r="AH350" s="1">
        <v>0</v>
      </c>
      <c r="AI350" s="1">
        <v>0</v>
      </c>
      <c r="AJ350" s="10">
        <f t="shared" si="119"/>
        <v>723896</v>
      </c>
      <c r="AL350" s="1">
        <v>543843</v>
      </c>
      <c r="AM350" s="1">
        <v>61795</v>
      </c>
      <c r="AN350" s="1">
        <v>4227</v>
      </c>
      <c r="AO350" s="1">
        <v>374</v>
      </c>
      <c r="AP350" s="1">
        <v>47</v>
      </c>
      <c r="AQ350" s="1">
        <v>0</v>
      </c>
      <c r="AR350" s="1">
        <v>0</v>
      </c>
      <c r="AS350" s="10">
        <f t="shared" si="120"/>
        <v>610286</v>
      </c>
      <c r="AU350" s="1">
        <f t="shared" si="137"/>
        <v>2961143</v>
      </c>
      <c r="AV350" s="1">
        <f t="shared" si="137"/>
        <v>359426</v>
      </c>
      <c r="AW350" s="1">
        <f t="shared" si="126"/>
        <v>14964</v>
      </c>
      <c r="AX350" s="1">
        <f t="shared" si="127"/>
        <v>2221</v>
      </c>
      <c r="AY350" s="1">
        <f t="shared" si="128"/>
        <v>301</v>
      </c>
      <c r="AZ350" s="1">
        <f t="shared" si="129"/>
        <v>23</v>
      </c>
      <c r="BA350" s="1">
        <f t="shared" si="130"/>
        <v>11</v>
      </c>
      <c r="BB350" s="10">
        <f t="shared" si="131"/>
        <v>3338089</v>
      </c>
      <c r="BC350" s="1">
        <f t="shared" si="132"/>
        <v>3338078</v>
      </c>
      <c r="BD350" s="1">
        <f t="shared" si="134"/>
        <v>73782</v>
      </c>
      <c r="BE350" s="86">
        <f t="shared" si="135"/>
        <v>34151</v>
      </c>
      <c r="BF350" s="1">
        <f t="shared" si="136"/>
        <v>4406</v>
      </c>
      <c r="BH350" s="44" t="s">
        <v>410</v>
      </c>
      <c r="BI350" s="1">
        <f t="shared" si="116"/>
        <v>60106.208333333336</v>
      </c>
      <c r="BJ350">
        <v>65000</v>
      </c>
    </row>
    <row r="351" spans="1:62" x14ac:dyDescent="0.25">
      <c r="A351" s="8">
        <v>34182</v>
      </c>
      <c r="B351" s="1">
        <v>621577</v>
      </c>
      <c r="C351" s="1">
        <v>72268</v>
      </c>
      <c r="D351" s="1">
        <v>3121</v>
      </c>
      <c r="E351" s="1">
        <v>222</v>
      </c>
      <c r="F351" s="1">
        <v>39</v>
      </c>
      <c r="G351" s="1">
        <v>0</v>
      </c>
      <c r="H351" s="1">
        <v>12</v>
      </c>
      <c r="I351" s="10">
        <f t="shared" si="124"/>
        <v>697239</v>
      </c>
      <c r="K351" s="1">
        <v>428864</v>
      </c>
      <c r="L351" s="1">
        <v>50958</v>
      </c>
      <c r="M351" s="1">
        <v>3316</v>
      </c>
      <c r="N351" s="1">
        <v>891</v>
      </c>
      <c r="O351" s="1">
        <v>76</v>
      </c>
      <c r="P351" s="1">
        <v>0</v>
      </c>
      <c r="Q351" s="1">
        <v>0</v>
      </c>
      <c r="R351" s="10">
        <f t="shared" si="117"/>
        <v>484105</v>
      </c>
      <c r="T351" s="1">
        <v>726836</v>
      </c>
      <c r="U351" s="1">
        <v>97861</v>
      </c>
      <c r="V351" s="1">
        <v>2051</v>
      </c>
      <c r="W351" s="1">
        <v>600</v>
      </c>
      <c r="X351" s="1">
        <v>57</v>
      </c>
      <c r="Y351" s="1">
        <v>23</v>
      </c>
      <c r="Z351" s="1">
        <v>0</v>
      </c>
      <c r="AA351" s="10">
        <f t="shared" si="118"/>
        <v>827428</v>
      </c>
      <c r="AC351" s="1">
        <v>646285</v>
      </c>
      <c r="AD351" s="1">
        <v>77045</v>
      </c>
      <c r="AE351" s="1">
        <v>2259</v>
      </c>
      <c r="AF351" s="1">
        <v>133</v>
      </c>
      <c r="AG351" s="1">
        <v>82</v>
      </c>
      <c r="AH351" s="1">
        <v>0</v>
      </c>
      <c r="AI351" s="1">
        <v>0</v>
      </c>
      <c r="AJ351" s="10">
        <f t="shared" si="119"/>
        <v>725804</v>
      </c>
      <c r="AL351" s="1">
        <v>544710</v>
      </c>
      <c r="AM351" s="1">
        <v>62327</v>
      </c>
      <c r="AN351" s="1">
        <v>4241</v>
      </c>
      <c r="AO351" s="1">
        <v>374</v>
      </c>
      <c r="AP351" s="1">
        <v>47</v>
      </c>
      <c r="AQ351" s="1">
        <v>0</v>
      </c>
      <c r="AR351" s="1">
        <v>0</v>
      </c>
      <c r="AS351" s="10">
        <f t="shared" si="120"/>
        <v>611699</v>
      </c>
      <c r="AU351" s="1">
        <f t="shared" si="137"/>
        <v>2968272</v>
      </c>
      <c r="AV351" s="1">
        <f t="shared" si="137"/>
        <v>360459</v>
      </c>
      <c r="AW351" s="1">
        <f t="shared" si="126"/>
        <v>14988</v>
      </c>
      <c r="AX351" s="1">
        <f t="shared" si="127"/>
        <v>2220</v>
      </c>
      <c r="AY351" s="1">
        <f t="shared" si="128"/>
        <v>301</v>
      </c>
      <c r="AZ351" s="1">
        <f t="shared" si="129"/>
        <v>23</v>
      </c>
      <c r="BA351" s="1">
        <f t="shared" si="130"/>
        <v>12</v>
      </c>
      <c r="BB351" s="10">
        <f t="shared" si="131"/>
        <v>3346275</v>
      </c>
      <c r="BC351" s="1">
        <f t="shared" si="132"/>
        <v>3346263</v>
      </c>
      <c r="BD351" s="1">
        <f t="shared" si="134"/>
        <v>77670</v>
      </c>
      <c r="BE351" s="86">
        <f t="shared" si="135"/>
        <v>34182</v>
      </c>
      <c r="BF351" s="1">
        <f t="shared" si="136"/>
        <v>8186</v>
      </c>
      <c r="BH351" s="44" t="s">
        <v>411</v>
      </c>
      <c r="BI351" s="1">
        <f t="shared" si="116"/>
        <v>61721.708333333336</v>
      </c>
      <c r="BJ351">
        <v>65000</v>
      </c>
    </row>
    <row r="352" spans="1:62" x14ac:dyDescent="0.25">
      <c r="A352" s="8">
        <v>34213</v>
      </c>
      <c r="B352" s="1">
        <v>622189</v>
      </c>
      <c r="C352" s="1">
        <v>72351</v>
      </c>
      <c r="D352" s="1">
        <v>3100</v>
      </c>
      <c r="E352" s="1">
        <v>223</v>
      </c>
      <c r="F352" s="1">
        <v>39</v>
      </c>
      <c r="G352" s="1">
        <v>0</v>
      </c>
      <c r="H352" s="1">
        <v>12</v>
      </c>
      <c r="I352" s="10">
        <f t="shared" si="124"/>
        <v>697914</v>
      </c>
      <c r="K352" s="1">
        <v>429296</v>
      </c>
      <c r="L352" s="1">
        <v>51030</v>
      </c>
      <c r="M352" s="1">
        <v>3279</v>
      </c>
      <c r="N352" s="1">
        <v>892</v>
      </c>
      <c r="O352" s="1">
        <v>76</v>
      </c>
      <c r="P352" s="1">
        <v>0</v>
      </c>
      <c r="Q352" s="1">
        <v>0</v>
      </c>
      <c r="R352" s="10">
        <f t="shared" si="117"/>
        <v>484573</v>
      </c>
      <c r="T352" s="1">
        <v>727421</v>
      </c>
      <c r="U352" s="1">
        <v>98212</v>
      </c>
      <c r="V352" s="1">
        <v>2052</v>
      </c>
      <c r="W352" s="1">
        <v>607</v>
      </c>
      <c r="X352" s="1">
        <v>57</v>
      </c>
      <c r="Y352" s="1">
        <v>23</v>
      </c>
      <c r="Z352" s="1">
        <v>0</v>
      </c>
      <c r="AA352" s="10">
        <f t="shared" si="118"/>
        <v>828372</v>
      </c>
      <c r="AC352" s="1">
        <v>646226</v>
      </c>
      <c r="AD352" s="1">
        <v>76992</v>
      </c>
      <c r="AE352" s="1">
        <v>2247</v>
      </c>
      <c r="AF352" s="1">
        <v>133</v>
      </c>
      <c r="AG352" s="1">
        <v>82</v>
      </c>
      <c r="AH352" s="1">
        <v>0</v>
      </c>
      <c r="AI352" s="1">
        <v>0</v>
      </c>
      <c r="AJ352" s="10">
        <f t="shared" si="119"/>
        <v>725680</v>
      </c>
      <c r="AL352" s="1">
        <v>545395</v>
      </c>
      <c r="AM352" s="1">
        <v>62452</v>
      </c>
      <c r="AN352" s="1">
        <v>4258</v>
      </c>
      <c r="AO352" s="1">
        <v>373</v>
      </c>
      <c r="AP352" s="1">
        <v>47</v>
      </c>
      <c r="AQ352" s="1">
        <v>0</v>
      </c>
      <c r="AR352" s="1">
        <v>0</v>
      </c>
      <c r="AS352" s="10">
        <f t="shared" si="120"/>
        <v>612525</v>
      </c>
      <c r="AU352" s="1">
        <f t="shared" si="137"/>
        <v>2970527</v>
      </c>
      <c r="AV352" s="1">
        <f t="shared" si="137"/>
        <v>361037</v>
      </c>
      <c r="AW352" s="1">
        <f t="shared" si="126"/>
        <v>14936</v>
      </c>
      <c r="AX352" s="1">
        <f t="shared" si="127"/>
        <v>2228</v>
      </c>
      <c r="AY352" s="1">
        <f t="shared" si="128"/>
        <v>301</v>
      </c>
      <c r="AZ352" s="1">
        <f t="shared" si="129"/>
        <v>23</v>
      </c>
      <c r="BA352" s="1">
        <f t="shared" si="130"/>
        <v>12</v>
      </c>
      <c r="BB352" s="10">
        <f t="shared" si="131"/>
        <v>3349064</v>
      </c>
      <c r="BC352" s="1">
        <f t="shared" si="132"/>
        <v>3349052</v>
      </c>
      <c r="BD352" s="1">
        <f t="shared" si="134"/>
        <v>78677</v>
      </c>
      <c r="BE352" s="86">
        <f t="shared" si="135"/>
        <v>34213</v>
      </c>
      <c r="BF352" s="1">
        <f t="shared" si="136"/>
        <v>2789</v>
      </c>
      <c r="BH352" s="44" t="s">
        <v>412</v>
      </c>
      <c r="BI352" s="1">
        <f t="shared" ref="BI352:BI415" si="138">AVERAGE(BD341:BD352)</f>
        <v>63621.291666666664</v>
      </c>
      <c r="BJ352">
        <v>65000</v>
      </c>
    </row>
    <row r="353" spans="1:62" x14ac:dyDescent="0.25">
      <c r="A353" s="8">
        <v>34243</v>
      </c>
      <c r="B353" s="1">
        <v>624006</v>
      </c>
      <c r="C353" s="1">
        <v>72419</v>
      </c>
      <c r="D353" s="1">
        <v>3153</v>
      </c>
      <c r="E353" s="1">
        <v>224</v>
      </c>
      <c r="F353" s="1">
        <v>39</v>
      </c>
      <c r="G353" s="1">
        <v>0</v>
      </c>
      <c r="H353" s="1">
        <v>12</v>
      </c>
      <c r="I353" s="10">
        <f t="shared" si="124"/>
        <v>699853</v>
      </c>
      <c r="K353" s="1">
        <v>429789</v>
      </c>
      <c r="L353" s="1">
        <v>51052</v>
      </c>
      <c r="M353" s="1">
        <v>3322</v>
      </c>
      <c r="N353" s="1">
        <v>897</v>
      </c>
      <c r="O353" s="1">
        <v>75</v>
      </c>
      <c r="P353" s="1">
        <v>0</v>
      </c>
      <c r="Q353" s="1">
        <v>0</v>
      </c>
      <c r="R353" s="10">
        <f t="shared" si="117"/>
        <v>485135</v>
      </c>
      <c r="T353" s="1">
        <v>727257</v>
      </c>
      <c r="U353" s="1">
        <v>97909</v>
      </c>
      <c r="V353" s="1">
        <v>2045</v>
      </c>
      <c r="W353" s="1">
        <v>613</v>
      </c>
      <c r="X353" s="1">
        <v>56</v>
      </c>
      <c r="Y353" s="1">
        <v>23</v>
      </c>
      <c r="Z353" s="1">
        <v>0</v>
      </c>
      <c r="AA353" s="10">
        <f t="shared" si="118"/>
        <v>827903</v>
      </c>
      <c r="AC353" s="1">
        <v>646635</v>
      </c>
      <c r="AD353" s="1">
        <v>76941</v>
      </c>
      <c r="AE353" s="1">
        <v>2238</v>
      </c>
      <c r="AF353" s="1">
        <v>133</v>
      </c>
      <c r="AG353" s="1">
        <v>81</v>
      </c>
      <c r="AH353" s="1">
        <v>0</v>
      </c>
      <c r="AI353" s="1">
        <v>0</v>
      </c>
      <c r="AJ353" s="10">
        <f t="shared" si="119"/>
        <v>726028</v>
      </c>
      <c r="AL353" s="1">
        <v>548041</v>
      </c>
      <c r="AM353" s="1">
        <v>62533</v>
      </c>
      <c r="AN353" s="1">
        <v>4305</v>
      </c>
      <c r="AO353" s="1">
        <v>374</v>
      </c>
      <c r="AP353" s="1">
        <v>47</v>
      </c>
      <c r="AQ353" s="1">
        <v>0</v>
      </c>
      <c r="AR353" s="1">
        <v>0</v>
      </c>
      <c r="AS353" s="10">
        <f t="shared" si="120"/>
        <v>615300</v>
      </c>
      <c r="AU353" s="1">
        <f t="shared" si="137"/>
        <v>2975728</v>
      </c>
      <c r="AV353" s="1">
        <f t="shared" si="137"/>
        <v>360854</v>
      </c>
      <c r="AW353" s="1">
        <f t="shared" si="126"/>
        <v>15063</v>
      </c>
      <c r="AX353" s="1">
        <f t="shared" si="127"/>
        <v>2241</v>
      </c>
      <c r="AY353" s="1">
        <f t="shared" si="128"/>
        <v>298</v>
      </c>
      <c r="AZ353" s="1">
        <f t="shared" si="129"/>
        <v>23</v>
      </c>
      <c r="BA353" s="1">
        <f t="shared" si="130"/>
        <v>12</v>
      </c>
      <c r="BB353" s="10">
        <f t="shared" si="131"/>
        <v>3354219</v>
      </c>
      <c r="BC353" s="1">
        <f t="shared" si="132"/>
        <v>3354207</v>
      </c>
      <c r="BD353" s="1">
        <f t="shared" si="134"/>
        <v>79239</v>
      </c>
      <c r="BE353" s="86">
        <f t="shared" si="135"/>
        <v>34243</v>
      </c>
      <c r="BF353" s="1">
        <f t="shared" si="136"/>
        <v>5155</v>
      </c>
      <c r="BH353" s="44" t="s">
        <v>413</v>
      </c>
      <c r="BI353" s="1">
        <f t="shared" si="138"/>
        <v>65866.041666666672</v>
      </c>
      <c r="BJ353">
        <v>65000</v>
      </c>
    </row>
    <row r="354" spans="1:62" x14ac:dyDescent="0.25">
      <c r="A354" s="8">
        <v>34274</v>
      </c>
      <c r="B354" s="1">
        <v>628293</v>
      </c>
      <c r="C354" s="1">
        <v>72650</v>
      </c>
      <c r="D354" s="1">
        <v>3251</v>
      </c>
      <c r="E354" s="1">
        <v>225</v>
      </c>
      <c r="F354" s="1">
        <v>39</v>
      </c>
      <c r="G354" s="1">
        <v>0</v>
      </c>
      <c r="H354" s="1">
        <v>12</v>
      </c>
      <c r="I354" s="10">
        <f t="shared" si="124"/>
        <v>704470</v>
      </c>
      <c r="K354" s="1">
        <v>432113</v>
      </c>
      <c r="L354" s="1">
        <v>51241</v>
      </c>
      <c r="M354" s="1">
        <v>3375</v>
      </c>
      <c r="N354" s="1">
        <v>900</v>
      </c>
      <c r="O354" s="1">
        <v>75</v>
      </c>
      <c r="P354" s="1">
        <v>0</v>
      </c>
      <c r="Q354" s="1">
        <v>0</v>
      </c>
      <c r="R354" s="10">
        <f t="shared" si="117"/>
        <v>487704</v>
      </c>
      <c r="T354" s="1">
        <v>728395</v>
      </c>
      <c r="U354" s="1">
        <v>97981</v>
      </c>
      <c r="V354" s="1">
        <v>2043</v>
      </c>
      <c r="W354" s="1">
        <v>618</v>
      </c>
      <c r="X354" s="1">
        <v>56</v>
      </c>
      <c r="Y354" s="1">
        <v>23</v>
      </c>
      <c r="Z354" s="1">
        <v>0</v>
      </c>
      <c r="AA354" s="10">
        <f t="shared" si="118"/>
        <v>829116</v>
      </c>
      <c r="AC354" s="1">
        <v>650312</v>
      </c>
      <c r="AD354" s="1">
        <v>77035</v>
      </c>
      <c r="AE354" s="1">
        <v>2263</v>
      </c>
      <c r="AF354" s="1">
        <v>133</v>
      </c>
      <c r="AG354" s="1">
        <v>81</v>
      </c>
      <c r="AH354" s="1">
        <v>0</v>
      </c>
      <c r="AI354" s="1">
        <v>0</v>
      </c>
      <c r="AJ354" s="10">
        <f t="shared" si="119"/>
        <v>729824</v>
      </c>
      <c r="AL354" s="1">
        <v>557260</v>
      </c>
      <c r="AM354" s="1">
        <v>62672</v>
      </c>
      <c r="AN354" s="1">
        <v>4421</v>
      </c>
      <c r="AO354" s="1">
        <v>377</v>
      </c>
      <c r="AP354" s="1">
        <v>47</v>
      </c>
      <c r="AQ354" s="1">
        <v>0</v>
      </c>
      <c r="AR354" s="1">
        <v>0</v>
      </c>
      <c r="AS354" s="10">
        <f t="shared" si="120"/>
        <v>624777</v>
      </c>
      <c r="AU354" s="1">
        <f t="shared" si="137"/>
        <v>2996373</v>
      </c>
      <c r="AV354" s="1">
        <f t="shared" si="137"/>
        <v>361579</v>
      </c>
      <c r="AW354" s="1">
        <f t="shared" si="126"/>
        <v>15353</v>
      </c>
      <c r="AX354" s="1">
        <f t="shared" si="127"/>
        <v>2253</v>
      </c>
      <c r="AY354" s="1">
        <f t="shared" si="128"/>
        <v>298</v>
      </c>
      <c r="AZ354" s="1">
        <f t="shared" si="129"/>
        <v>23</v>
      </c>
      <c r="BA354" s="1">
        <f t="shared" si="130"/>
        <v>12</v>
      </c>
      <c r="BB354" s="10">
        <f t="shared" si="131"/>
        <v>3375891</v>
      </c>
      <c r="BC354" s="1">
        <f t="shared" si="132"/>
        <v>3375879</v>
      </c>
      <c r="BD354" s="1">
        <f t="shared" si="134"/>
        <v>78943</v>
      </c>
      <c r="BE354" s="86">
        <f t="shared" si="135"/>
        <v>34274</v>
      </c>
      <c r="BF354" s="1">
        <f t="shared" si="136"/>
        <v>21672</v>
      </c>
      <c r="BH354" s="44" t="s">
        <v>414</v>
      </c>
      <c r="BI354" s="1">
        <f t="shared" si="138"/>
        <v>68047.625</v>
      </c>
      <c r="BJ354">
        <v>65000</v>
      </c>
    </row>
    <row r="355" spans="1:62" x14ac:dyDescent="0.25">
      <c r="A355" s="8">
        <v>34304</v>
      </c>
      <c r="B355" s="1">
        <v>631713</v>
      </c>
      <c r="C355" s="1">
        <v>72731</v>
      </c>
      <c r="D355" s="1">
        <v>3237</v>
      </c>
      <c r="E355" s="1">
        <v>225</v>
      </c>
      <c r="F355" s="1">
        <v>39</v>
      </c>
      <c r="G355" s="1">
        <v>0</v>
      </c>
      <c r="H355" s="1">
        <v>12</v>
      </c>
      <c r="I355" s="10">
        <f t="shared" si="124"/>
        <v>707957</v>
      </c>
      <c r="K355" s="1">
        <v>433901</v>
      </c>
      <c r="L355" s="1">
        <v>51392</v>
      </c>
      <c r="M355" s="1">
        <v>3298</v>
      </c>
      <c r="N355" s="1">
        <v>900</v>
      </c>
      <c r="O355" s="1">
        <v>75</v>
      </c>
      <c r="P355" s="1">
        <v>0</v>
      </c>
      <c r="Q355" s="1">
        <v>0</v>
      </c>
      <c r="R355" s="10">
        <f t="shared" si="117"/>
        <v>489566</v>
      </c>
      <c r="T355" s="1">
        <v>729382</v>
      </c>
      <c r="U355" s="1">
        <v>98055</v>
      </c>
      <c r="V355" s="1">
        <v>2053</v>
      </c>
      <c r="W355" s="1">
        <v>620</v>
      </c>
      <c r="X355" s="1">
        <v>56</v>
      </c>
      <c r="Y355" s="1">
        <v>23</v>
      </c>
      <c r="Z355" s="1">
        <v>0</v>
      </c>
      <c r="AA355" s="10">
        <f t="shared" si="118"/>
        <v>830189</v>
      </c>
      <c r="AC355" s="1">
        <v>652835</v>
      </c>
      <c r="AD355" s="1">
        <v>77109</v>
      </c>
      <c r="AE355" s="1">
        <v>2322</v>
      </c>
      <c r="AF355" s="1">
        <v>133</v>
      </c>
      <c r="AG355" s="1">
        <v>80</v>
      </c>
      <c r="AH355" s="1">
        <v>0</v>
      </c>
      <c r="AI355" s="1">
        <v>0</v>
      </c>
      <c r="AJ355" s="10">
        <f t="shared" si="119"/>
        <v>732479</v>
      </c>
      <c r="AL355" s="1">
        <v>565281</v>
      </c>
      <c r="AM355" s="1">
        <v>62830</v>
      </c>
      <c r="AN355" s="1">
        <v>4387</v>
      </c>
      <c r="AO355" s="1">
        <v>382</v>
      </c>
      <c r="AP355" s="1">
        <v>47</v>
      </c>
      <c r="AQ355" s="1">
        <v>0</v>
      </c>
      <c r="AR355" s="1">
        <v>0</v>
      </c>
      <c r="AS355" s="10">
        <f t="shared" si="120"/>
        <v>632927</v>
      </c>
      <c r="AU355" s="1">
        <f t="shared" si="137"/>
        <v>3013112</v>
      </c>
      <c r="AV355" s="1">
        <f t="shared" si="137"/>
        <v>362117</v>
      </c>
      <c r="AW355" s="1">
        <f t="shared" si="126"/>
        <v>15297</v>
      </c>
      <c r="AX355" s="1">
        <f t="shared" si="127"/>
        <v>2260</v>
      </c>
      <c r="AY355" s="1">
        <f t="shared" si="128"/>
        <v>297</v>
      </c>
      <c r="AZ355" s="1">
        <f t="shared" si="129"/>
        <v>23</v>
      </c>
      <c r="BA355" s="1">
        <f t="shared" si="130"/>
        <v>12</v>
      </c>
      <c r="BB355" s="10">
        <f t="shared" si="131"/>
        <v>3393118</v>
      </c>
      <c r="BC355" s="1">
        <f t="shared" si="132"/>
        <v>3393106</v>
      </c>
      <c r="BD355" s="1">
        <f t="shared" si="134"/>
        <v>77123</v>
      </c>
      <c r="BE355" s="86">
        <f t="shared" si="135"/>
        <v>34304</v>
      </c>
      <c r="BF355" s="1">
        <f t="shared" si="136"/>
        <v>17227</v>
      </c>
      <c r="BH355" s="44" t="s">
        <v>415</v>
      </c>
      <c r="BI355" s="1">
        <f t="shared" si="138"/>
        <v>70089.125</v>
      </c>
      <c r="BJ355">
        <v>65000</v>
      </c>
    </row>
    <row r="356" spans="1:62" x14ac:dyDescent="0.25">
      <c r="A356" s="8">
        <v>34335</v>
      </c>
      <c r="B356" s="1">
        <v>635103</v>
      </c>
      <c r="C356" s="1">
        <v>72957</v>
      </c>
      <c r="D356" s="1">
        <v>3169</v>
      </c>
      <c r="E356" s="1">
        <v>227</v>
      </c>
      <c r="F356" s="1">
        <v>39</v>
      </c>
      <c r="G356" s="1">
        <v>0</v>
      </c>
      <c r="H356" s="1">
        <v>12</v>
      </c>
      <c r="I356" s="10">
        <f t="shared" si="124"/>
        <v>711507</v>
      </c>
      <c r="K356" s="1">
        <v>435861</v>
      </c>
      <c r="L356" s="1">
        <v>51521</v>
      </c>
      <c r="M356" s="1">
        <v>3264</v>
      </c>
      <c r="N356" s="1">
        <v>903</v>
      </c>
      <c r="O356" s="1">
        <v>75</v>
      </c>
      <c r="P356" s="1">
        <v>0</v>
      </c>
      <c r="Q356" s="1">
        <v>0</v>
      </c>
      <c r="R356" s="10">
        <f t="shared" si="117"/>
        <v>491624</v>
      </c>
      <c r="T356" s="1">
        <v>730392</v>
      </c>
      <c r="U356" s="1">
        <v>98089</v>
      </c>
      <c r="V356" s="1">
        <v>2046</v>
      </c>
      <c r="W356" s="1">
        <v>626</v>
      </c>
      <c r="X356" s="1">
        <v>56</v>
      </c>
      <c r="Y356" s="1">
        <v>23</v>
      </c>
      <c r="Z356" s="1">
        <v>0</v>
      </c>
      <c r="AA356" s="10">
        <f t="shared" si="118"/>
        <v>831232</v>
      </c>
      <c r="AC356" s="1">
        <v>655092</v>
      </c>
      <c r="AD356" s="1">
        <v>77211</v>
      </c>
      <c r="AE356" s="1">
        <v>2338</v>
      </c>
      <c r="AF356" s="1">
        <v>133</v>
      </c>
      <c r="AG356" s="1">
        <v>80</v>
      </c>
      <c r="AH356" s="1">
        <v>0</v>
      </c>
      <c r="AI356" s="1">
        <v>0</v>
      </c>
      <c r="AJ356" s="10">
        <f t="shared" si="119"/>
        <v>734854</v>
      </c>
      <c r="AL356" s="1">
        <v>571409</v>
      </c>
      <c r="AM356" s="1">
        <v>62950</v>
      </c>
      <c r="AN356" s="1">
        <v>4339</v>
      </c>
      <c r="AO356" s="1">
        <v>384</v>
      </c>
      <c r="AP356" s="1">
        <v>47</v>
      </c>
      <c r="AQ356" s="1">
        <v>0</v>
      </c>
      <c r="AR356" s="1">
        <v>0</v>
      </c>
      <c r="AS356" s="10">
        <f t="shared" si="120"/>
        <v>639129</v>
      </c>
      <c r="AU356" s="1">
        <f t="shared" si="137"/>
        <v>3027857</v>
      </c>
      <c r="AV356" s="1">
        <f t="shared" si="137"/>
        <v>362728</v>
      </c>
      <c r="AW356" s="1">
        <f t="shared" si="126"/>
        <v>15156</v>
      </c>
      <c r="AX356" s="1">
        <f t="shared" si="127"/>
        <v>2273</v>
      </c>
      <c r="AY356" s="1">
        <f t="shared" si="128"/>
        <v>297</v>
      </c>
      <c r="AZ356" s="1">
        <f t="shared" si="129"/>
        <v>23</v>
      </c>
      <c r="BA356" s="1">
        <f t="shared" si="130"/>
        <v>12</v>
      </c>
      <c r="BB356" s="10">
        <f t="shared" si="131"/>
        <v>3408346</v>
      </c>
      <c r="BC356" s="1">
        <f t="shared" si="132"/>
        <v>3408334</v>
      </c>
      <c r="BD356" s="1">
        <f t="shared" si="134"/>
        <v>77161</v>
      </c>
      <c r="BE356" s="86">
        <f t="shared" si="135"/>
        <v>34335</v>
      </c>
      <c r="BF356" s="1">
        <f t="shared" si="136"/>
        <v>15228</v>
      </c>
      <c r="BH356" s="44" t="s">
        <v>428</v>
      </c>
      <c r="BI356" s="1">
        <f t="shared" si="138"/>
        <v>72209.625</v>
      </c>
      <c r="BJ356">
        <v>65000</v>
      </c>
    </row>
    <row r="357" spans="1:62" x14ac:dyDescent="0.25">
      <c r="A357" s="8">
        <v>34366</v>
      </c>
      <c r="B357" s="1">
        <v>637373</v>
      </c>
      <c r="C357" s="1">
        <v>73052</v>
      </c>
      <c r="D357" s="1">
        <v>3119</v>
      </c>
      <c r="E357" s="1">
        <v>227</v>
      </c>
      <c r="F357" s="1">
        <v>39</v>
      </c>
      <c r="G357" s="1">
        <v>0</v>
      </c>
      <c r="H357" s="1">
        <v>12</v>
      </c>
      <c r="I357" s="10">
        <f t="shared" si="124"/>
        <v>713822</v>
      </c>
      <c r="K357" s="1">
        <v>437466</v>
      </c>
      <c r="L357" s="1">
        <v>51772</v>
      </c>
      <c r="M357" s="1">
        <v>3255</v>
      </c>
      <c r="N357" s="1">
        <v>904</v>
      </c>
      <c r="O357" s="1">
        <v>75</v>
      </c>
      <c r="P357" s="1">
        <v>0</v>
      </c>
      <c r="Q357" s="1">
        <v>0</v>
      </c>
      <c r="R357" s="10">
        <f t="shared" si="117"/>
        <v>493472</v>
      </c>
      <c r="T357" s="1">
        <v>731570</v>
      </c>
      <c r="U357" s="1">
        <v>98104</v>
      </c>
      <c r="V357" s="1">
        <v>2031</v>
      </c>
      <c r="W357" s="1">
        <v>633</v>
      </c>
      <c r="X357" s="1">
        <v>56</v>
      </c>
      <c r="Y357" s="1">
        <v>23</v>
      </c>
      <c r="Z357" s="1">
        <v>0</v>
      </c>
      <c r="AA357" s="10">
        <f t="shared" si="118"/>
        <v>832417</v>
      </c>
      <c r="AC357" s="1">
        <v>656745</v>
      </c>
      <c r="AD357" s="1">
        <v>77272</v>
      </c>
      <c r="AE357" s="1">
        <v>2334</v>
      </c>
      <c r="AF357" s="1">
        <v>133</v>
      </c>
      <c r="AG357" s="1">
        <v>80</v>
      </c>
      <c r="AH357" s="1">
        <v>0</v>
      </c>
      <c r="AI357" s="1">
        <v>0</v>
      </c>
      <c r="AJ357" s="10">
        <f t="shared" si="119"/>
        <v>736564</v>
      </c>
      <c r="AL357" s="1">
        <v>575548</v>
      </c>
      <c r="AM357" s="1">
        <v>63088</v>
      </c>
      <c r="AN357" s="1">
        <v>4408</v>
      </c>
      <c r="AO357" s="1">
        <v>385</v>
      </c>
      <c r="AP357" s="1">
        <v>47</v>
      </c>
      <c r="AQ357" s="1">
        <v>0</v>
      </c>
      <c r="AR357" s="1">
        <v>0</v>
      </c>
      <c r="AS357" s="10">
        <f t="shared" si="120"/>
        <v>643476</v>
      </c>
      <c r="AU357" s="1">
        <f t="shared" si="137"/>
        <v>3038702</v>
      </c>
      <c r="AV357" s="1">
        <f t="shared" si="137"/>
        <v>363288</v>
      </c>
      <c r="AW357" s="1">
        <f t="shared" si="126"/>
        <v>15147</v>
      </c>
      <c r="AX357" s="1">
        <f t="shared" si="127"/>
        <v>2282</v>
      </c>
      <c r="AY357" s="1">
        <f t="shared" si="128"/>
        <v>297</v>
      </c>
      <c r="AZ357" s="1">
        <f t="shared" si="129"/>
        <v>23</v>
      </c>
      <c r="BA357" s="1">
        <f t="shared" si="130"/>
        <v>12</v>
      </c>
      <c r="BB357" s="10">
        <f t="shared" si="131"/>
        <v>3419751</v>
      </c>
      <c r="BC357" s="1">
        <f t="shared" si="132"/>
        <v>3419739</v>
      </c>
      <c r="BD357" s="1">
        <f t="shared" si="134"/>
        <v>75767</v>
      </c>
      <c r="BE357" s="86">
        <f t="shared" si="135"/>
        <v>34366</v>
      </c>
      <c r="BF357" s="1">
        <f t="shared" si="136"/>
        <v>11405</v>
      </c>
      <c r="BH357" s="44" t="s">
        <v>417</v>
      </c>
      <c r="BI357" s="1">
        <f t="shared" si="138"/>
        <v>74036.291666666672</v>
      </c>
      <c r="BJ357">
        <v>65000</v>
      </c>
    </row>
    <row r="358" spans="1:62" x14ac:dyDescent="0.25">
      <c r="A358" s="8">
        <v>34394</v>
      </c>
      <c r="B358" s="1">
        <v>638902</v>
      </c>
      <c r="C358" s="1">
        <v>73205</v>
      </c>
      <c r="D358" s="1">
        <v>3157</v>
      </c>
      <c r="E358" s="1">
        <v>233</v>
      </c>
      <c r="F358" s="1">
        <v>39</v>
      </c>
      <c r="G358" s="1">
        <v>0</v>
      </c>
      <c r="H358" s="1">
        <v>12</v>
      </c>
      <c r="I358" s="10">
        <f t="shared" si="124"/>
        <v>715548</v>
      </c>
      <c r="K358" s="1">
        <v>438783</v>
      </c>
      <c r="L358" s="1">
        <v>52056</v>
      </c>
      <c r="M358" s="1">
        <v>3304</v>
      </c>
      <c r="N358" s="1">
        <v>906</v>
      </c>
      <c r="O358" s="1">
        <v>75</v>
      </c>
      <c r="P358" s="1">
        <v>0</v>
      </c>
      <c r="Q358" s="1">
        <v>0</v>
      </c>
      <c r="R358" s="10">
        <f t="shared" si="117"/>
        <v>495124</v>
      </c>
      <c r="T358" s="1">
        <v>733062</v>
      </c>
      <c r="U358" s="1">
        <v>98507</v>
      </c>
      <c r="V358" s="1">
        <v>2040</v>
      </c>
      <c r="W358" s="1">
        <v>634</v>
      </c>
      <c r="X358" s="1">
        <v>57</v>
      </c>
      <c r="Y358" s="1">
        <v>23</v>
      </c>
      <c r="Z358" s="1">
        <v>0</v>
      </c>
      <c r="AA358" s="10">
        <f t="shared" si="118"/>
        <v>834323</v>
      </c>
      <c r="AC358" s="1">
        <v>658443</v>
      </c>
      <c r="AD358" s="1">
        <v>77308</v>
      </c>
      <c r="AE358" s="1">
        <v>2362</v>
      </c>
      <c r="AF358" s="1">
        <v>133</v>
      </c>
      <c r="AG358" s="1">
        <v>80</v>
      </c>
      <c r="AH358" s="1">
        <v>0</v>
      </c>
      <c r="AI358" s="1">
        <v>0</v>
      </c>
      <c r="AJ358" s="10">
        <f t="shared" si="119"/>
        <v>738326</v>
      </c>
      <c r="AL358" s="1">
        <v>577198</v>
      </c>
      <c r="AM358" s="1">
        <v>63307</v>
      </c>
      <c r="AN358" s="1">
        <v>4407</v>
      </c>
      <c r="AO358" s="1">
        <v>388</v>
      </c>
      <c r="AP358" s="1">
        <v>47</v>
      </c>
      <c r="AQ358" s="1">
        <v>0</v>
      </c>
      <c r="AR358" s="1">
        <v>0</v>
      </c>
      <c r="AS358" s="10">
        <f t="shared" si="120"/>
        <v>645347</v>
      </c>
      <c r="AU358" s="1">
        <f t="shared" ref="AU358:AV367" si="139">B358+K358+T358+AC358+AL358</f>
        <v>3046388</v>
      </c>
      <c r="AV358" s="1">
        <f t="shared" si="139"/>
        <v>364383</v>
      </c>
      <c r="AW358" s="1">
        <f t="shared" si="126"/>
        <v>15270</v>
      </c>
      <c r="AX358" s="1">
        <f t="shared" si="127"/>
        <v>2294</v>
      </c>
      <c r="AY358" s="1">
        <f t="shared" si="128"/>
        <v>298</v>
      </c>
      <c r="AZ358" s="1">
        <f t="shared" si="129"/>
        <v>23</v>
      </c>
      <c r="BA358" s="1">
        <f t="shared" si="130"/>
        <v>12</v>
      </c>
      <c r="BB358" s="10">
        <f t="shared" si="131"/>
        <v>3428668</v>
      </c>
      <c r="BC358" s="1">
        <f t="shared" si="132"/>
        <v>3428656</v>
      </c>
      <c r="BD358" s="1">
        <f t="shared" si="134"/>
        <v>76946</v>
      </c>
      <c r="BE358" s="86">
        <f t="shared" si="135"/>
        <v>34394</v>
      </c>
      <c r="BF358" s="1">
        <f t="shared" si="136"/>
        <v>8917</v>
      </c>
      <c r="BH358" s="44" t="s">
        <v>418</v>
      </c>
      <c r="BI358" s="1">
        <f t="shared" si="138"/>
        <v>75858.958333333328</v>
      </c>
      <c r="BJ358">
        <v>65000</v>
      </c>
    </row>
    <row r="359" spans="1:62" x14ac:dyDescent="0.25">
      <c r="A359" s="8">
        <v>34425</v>
      </c>
      <c r="B359" s="1">
        <v>638215</v>
      </c>
      <c r="C359" s="1">
        <v>73302</v>
      </c>
      <c r="D359" s="1">
        <v>3198</v>
      </c>
      <c r="E359" s="1">
        <v>237</v>
      </c>
      <c r="F359" s="1">
        <v>39</v>
      </c>
      <c r="G359" s="1">
        <v>0</v>
      </c>
      <c r="H359" s="1">
        <v>12</v>
      </c>
      <c r="I359" s="10">
        <f t="shared" si="124"/>
        <v>715003</v>
      </c>
      <c r="K359" s="1">
        <v>438707</v>
      </c>
      <c r="L359" s="1">
        <v>52180</v>
      </c>
      <c r="M359" s="1">
        <v>3318</v>
      </c>
      <c r="N359" s="1">
        <v>910</v>
      </c>
      <c r="O359" s="1">
        <v>75</v>
      </c>
      <c r="P359" s="1">
        <v>0</v>
      </c>
      <c r="Q359" s="1">
        <v>0</v>
      </c>
      <c r="R359" s="10">
        <f t="shared" si="117"/>
        <v>495190</v>
      </c>
      <c r="T359" s="1">
        <v>734540</v>
      </c>
      <c r="U359" s="1">
        <v>98651</v>
      </c>
      <c r="V359" s="1">
        <v>2055</v>
      </c>
      <c r="W359" s="1">
        <v>635</v>
      </c>
      <c r="X359" s="1">
        <v>57</v>
      </c>
      <c r="Y359" s="1">
        <v>23</v>
      </c>
      <c r="Z359" s="1">
        <v>0</v>
      </c>
      <c r="AA359" s="10">
        <f t="shared" si="118"/>
        <v>835961</v>
      </c>
      <c r="AC359" s="1">
        <v>657840</v>
      </c>
      <c r="AD359" s="1">
        <v>77544</v>
      </c>
      <c r="AE359" s="1">
        <v>2333</v>
      </c>
      <c r="AF359" s="1">
        <v>133</v>
      </c>
      <c r="AG359" s="1">
        <v>80</v>
      </c>
      <c r="AH359" s="1">
        <v>0</v>
      </c>
      <c r="AI359" s="1">
        <v>0</v>
      </c>
      <c r="AJ359" s="10">
        <f t="shared" si="119"/>
        <v>737930</v>
      </c>
      <c r="AL359" s="1">
        <v>574241</v>
      </c>
      <c r="AM359" s="1">
        <v>63530</v>
      </c>
      <c r="AN359" s="1">
        <v>4490</v>
      </c>
      <c r="AO359" s="1">
        <v>389</v>
      </c>
      <c r="AP359" s="1">
        <v>47</v>
      </c>
      <c r="AQ359" s="1">
        <v>0</v>
      </c>
      <c r="AR359" s="1">
        <v>0</v>
      </c>
      <c r="AS359" s="10">
        <f t="shared" si="120"/>
        <v>642697</v>
      </c>
      <c r="AU359" s="1">
        <f t="shared" si="139"/>
        <v>3043543</v>
      </c>
      <c r="AV359" s="1">
        <f t="shared" si="139"/>
        <v>365207</v>
      </c>
      <c r="AW359" s="1">
        <f t="shared" si="126"/>
        <v>15394</v>
      </c>
      <c r="AX359" s="1">
        <f t="shared" si="127"/>
        <v>2304</v>
      </c>
      <c r="AY359" s="1">
        <f t="shared" si="128"/>
        <v>298</v>
      </c>
      <c r="AZ359" s="1">
        <f t="shared" si="129"/>
        <v>23</v>
      </c>
      <c r="BA359" s="1">
        <f t="shared" si="130"/>
        <v>12</v>
      </c>
      <c r="BB359" s="10">
        <f t="shared" si="131"/>
        <v>3426781</v>
      </c>
      <c r="BC359" s="1">
        <f t="shared" si="132"/>
        <v>3426769</v>
      </c>
      <c r="BD359" s="1">
        <f>(BD358+BD360)/2</f>
        <v>72489</v>
      </c>
      <c r="BE359" s="86">
        <f t="shared" si="135"/>
        <v>34425</v>
      </c>
      <c r="BF359" s="1">
        <f t="shared" si="136"/>
        <v>-1887</v>
      </c>
      <c r="BG359" s="1">
        <f>BB359-BB347</f>
        <v>18826</v>
      </c>
      <c r="BH359" s="44" t="s">
        <v>419</v>
      </c>
      <c r="BI359" s="1">
        <f t="shared" si="138"/>
        <v>76387</v>
      </c>
      <c r="BJ359">
        <v>65000</v>
      </c>
    </row>
    <row r="360" spans="1:62" x14ac:dyDescent="0.25">
      <c r="A360" s="8">
        <v>34455</v>
      </c>
      <c r="B360" s="1">
        <v>636247</v>
      </c>
      <c r="C360" s="1">
        <v>73460</v>
      </c>
      <c r="D360" s="1">
        <v>3164</v>
      </c>
      <c r="E360" s="1">
        <v>238</v>
      </c>
      <c r="F360" s="1">
        <v>39</v>
      </c>
      <c r="G360" s="1">
        <v>0</v>
      </c>
      <c r="H360" s="1">
        <v>12</v>
      </c>
      <c r="I360" s="10">
        <f t="shared" si="124"/>
        <v>713160</v>
      </c>
      <c r="K360" s="1">
        <v>437541</v>
      </c>
      <c r="L360" s="1">
        <v>52284</v>
      </c>
      <c r="M360" s="1">
        <v>3305</v>
      </c>
      <c r="N360" s="1">
        <v>904</v>
      </c>
      <c r="O360" s="1">
        <v>75</v>
      </c>
      <c r="P360" s="1">
        <v>0</v>
      </c>
      <c r="Q360" s="1">
        <v>0</v>
      </c>
      <c r="R360" s="10">
        <f t="shared" si="117"/>
        <v>494109</v>
      </c>
      <c r="T360" s="1">
        <v>734526</v>
      </c>
      <c r="U360" s="1">
        <v>99004</v>
      </c>
      <c r="V360" s="1">
        <v>2054</v>
      </c>
      <c r="W360" s="1">
        <v>637</v>
      </c>
      <c r="X360" s="1">
        <v>57</v>
      </c>
      <c r="Y360" s="1">
        <v>23</v>
      </c>
      <c r="Z360" s="1">
        <v>0</v>
      </c>
      <c r="AA360" s="10">
        <f t="shared" si="118"/>
        <v>836301</v>
      </c>
      <c r="AC360" s="1">
        <v>655658</v>
      </c>
      <c r="AD360" s="1">
        <v>77548</v>
      </c>
      <c r="AE360" s="1">
        <v>2321</v>
      </c>
      <c r="AF360" s="1">
        <v>133</v>
      </c>
      <c r="AG360" s="1">
        <v>79</v>
      </c>
      <c r="AH360" s="1">
        <v>0</v>
      </c>
      <c r="AI360" s="1">
        <v>0</v>
      </c>
      <c r="AJ360" s="10">
        <f t="shared" si="119"/>
        <v>735739</v>
      </c>
      <c r="AL360" s="1">
        <v>564440</v>
      </c>
      <c r="AM360" s="1">
        <v>63668</v>
      </c>
      <c r="AN360" s="1">
        <v>4522</v>
      </c>
      <c r="AO360" s="1">
        <v>390</v>
      </c>
      <c r="AP360" s="1">
        <v>47</v>
      </c>
      <c r="AQ360" s="1">
        <v>0</v>
      </c>
      <c r="AR360" s="1">
        <v>0</v>
      </c>
      <c r="AS360" s="10">
        <f t="shared" si="120"/>
        <v>633067</v>
      </c>
      <c r="AU360" s="1">
        <f t="shared" si="139"/>
        <v>3028412</v>
      </c>
      <c r="AV360" s="1">
        <f t="shared" si="139"/>
        <v>365964</v>
      </c>
      <c r="AW360" s="1">
        <f t="shared" si="126"/>
        <v>15366</v>
      </c>
      <c r="AX360" s="1">
        <f t="shared" si="127"/>
        <v>2302</v>
      </c>
      <c r="AY360" s="1">
        <f t="shared" si="128"/>
        <v>297</v>
      </c>
      <c r="AZ360" s="1">
        <f t="shared" si="129"/>
        <v>23</v>
      </c>
      <c r="BA360" s="1">
        <f t="shared" si="130"/>
        <v>12</v>
      </c>
      <c r="BB360" s="10">
        <f t="shared" si="131"/>
        <v>3412376</v>
      </c>
      <c r="BC360" s="1">
        <f t="shared" si="132"/>
        <v>3412364</v>
      </c>
      <c r="BD360" s="1">
        <f t="shared" si="134"/>
        <v>68032</v>
      </c>
      <c r="BE360" s="86">
        <f t="shared" si="135"/>
        <v>34455</v>
      </c>
      <c r="BF360" s="1">
        <f t="shared" si="136"/>
        <v>-14405</v>
      </c>
      <c r="BH360" s="44" t="s">
        <v>420</v>
      </c>
      <c r="BI360" s="1">
        <f t="shared" si="138"/>
        <v>75620.416666666672</v>
      </c>
      <c r="BJ360">
        <v>65000</v>
      </c>
    </row>
    <row r="361" spans="1:62" x14ac:dyDescent="0.25">
      <c r="A361" s="8">
        <v>34486</v>
      </c>
      <c r="B361" s="1">
        <v>634967</v>
      </c>
      <c r="C361" s="1">
        <v>73461</v>
      </c>
      <c r="D361" s="1">
        <v>3161</v>
      </c>
      <c r="E361" s="1">
        <v>237</v>
      </c>
      <c r="F361" s="1">
        <v>38</v>
      </c>
      <c r="G361" s="1">
        <v>0</v>
      </c>
      <c r="H361" s="1">
        <v>12</v>
      </c>
      <c r="I361" s="10">
        <f t="shared" si="124"/>
        <v>711876</v>
      </c>
      <c r="K361" s="1">
        <v>437009</v>
      </c>
      <c r="L361" s="1">
        <v>52364</v>
      </c>
      <c r="M361" s="1">
        <v>3307</v>
      </c>
      <c r="N361" s="1">
        <v>904</v>
      </c>
      <c r="O361" s="1">
        <v>75</v>
      </c>
      <c r="P361" s="1">
        <v>0</v>
      </c>
      <c r="Q361" s="1">
        <v>0</v>
      </c>
      <c r="R361" s="10">
        <f t="shared" si="117"/>
        <v>493659</v>
      </c>
      <c r="T361" s="1">
        <v>734252</v>
      </c>
      <c r="U361" s="1">
        <v>99158</v>
      </c>
      <c r="V361" s="1">
        <v>2037</v>
      </c>
      <c r="W361" s="1">
        <v>639</v>
      </c>
      <c r="X361" s="1">
        <v>57</v>
      </c>
      <c r="Y361" s="1">
        <v>23</v>
      </c>
      <c r="Z361" s="1">
        <v>0</v>
      </c>
      <c r="AA361" s="10">
        <f t="shared" si="118"/>
        <v>836166</v>
      </c>
      <c r="AC361" s="1">
        <v>654785</v>
      </c>
      <c r="AD361" s="1">
        <v>77556</v>
      </c>
      <c r="AE361" s="1">
        <v>2381</v>
      </c>
      <c r="AF361" s="1">
        <v>133</v>
      </c>
      <c r="AG361" s="1">
        <v>78</v>
      </c>
      <c r="AH361" s="1">
        <v>0</v>
      </c>
      <c r="AI361" s="1">
        <v>0</v>
      </c>
      <c r="AJ361" s="10">
        <f t="shared" si="119"/>
        <v>734933</v>
      </c>
      <c r="AL361" s="1">
        <v>559703</v>
      </c>
      <c r="AM361" s="1">
        <v>63818</v>
      </c>
      <c r="AN361" s="1">
        <v>4465</v>
      </c>
      <c r="AO361" s="1">
        <v>391</v>
      </c>
      <c r="AP361" s="1">
        <v>47</v>
      </c>
      <c r="AQ361" s="1">
        <v>0</v>
      </c>
      <c r="AR361" s="1">
        <v>0</v>
      </c>
      <c r="AS361" s="10">
        <f t="shared" si="120"/>
        <v>628424</v>
      </c>
      <c r="AU361" s="1">
        <f t="shared" si="139"/>
        <v>3020716</v>
      </c>
      <c r="AV361" s="1">
        <f t="shared" si="139"/>
        <v>366357</v>
      </c>
      <c r="AW361" s="1">
        <f t="shared" si="126"/>
        <v>15351</v>
      </c>
      <c r="AX361" s="1">
        <f t="shared" si="127"/>
        <v>2304</v>
      </c>
      <c r="AY361" s="1">
        <f t="shared" si="128"/>
        <v>295</v>
      </c>
      <c r="AZ361" s="1">
        <f t="shared" si="129"/>
        <v>23</v>
      </c>
      <c r="BA361" s="1">
        <f t="shared" si="130"/>
        <v>12</v>
      </c>
      <c r="BB361" s="10">
        <f t="shared" si="131"/>
        <v>3405058</v>
      </c>
      <c r="BC361" s="1">
        <f t="shared" si="132"/>
        <v>3405046</v>
      </c>
      <c r="BD361" s="1">
        <f t="shared" si="134"/>
        <v>71375</v>
      </c>
      <c r="BE361" s="86">
        <f t="shared" si="135"/>
        <v>34486</v>
      </c>
      <c r="BF361" s="1">
        <f t="shared" si="136"/>
        <v>-7318</v>
      </c>
      <c r="BH361" s="44" t="s">
        <v>421</v>
      </c>
      <c r="BI361" s="1">
        <f t="shared" si="138"/>
        <v>75600.333333333328</v>
      </c>
      <c r="BJ361">
        <v>65000</v>
      </c>
    </row>
    <row r="362" spans="1:62" x14ac:dyDescent="0.25">
      <c r="A362" s="8">
        <v>34516</v>
      </c>
      <c r="B362" s="1">
        <v>634921</v>
      </c>
      <c r="C362" s="1">
        <v>73622</v>
      </c>
      <c r="D362" s="1">
        <v>3197</v>
      </c>
      <c r="E362" s="1">
        <v>237</v>
      </c>
      <c r="F362" s="1">
        <v>38</v>
      </c>
      <c r="G362" s="1">
        <v>0</v>
      </c>
      <c r="H362" s="1">
        <v>12</v>
      </c>
      <c r="I362" s="10">
        <f t="shared" si="124"/>
        <v>712027</v>
      </c>
      <c r="K362" s="1">
        <v>437161</v>
      </c>
      <c r="L362" s="1">
        <v>52297</v>
      </c>
      <c r="M362" s="1">
        <v>3318</v>
      </c>
      <c r="N362" s="1">
        <v>904</v>
      </c>
      <c r="O362" s="1">
        <v>75</v>
      </c>
      <c r="P362" s="1">
        <v>0</v>
      </c>
      <c r="Q362" s="1">
        <v>0</v>
      </c>
      <c r="R362" s="10">
        <f t="shared" ref="R362:R406" si="140">SUM(K362:Q362)</f>
        <v>493755</v>
      </c>
      <c r="T362" s="1">
        <v>733135</v>
      </c>
      <c r="U362" s="1">
        <v>98918</v>
      </c>
      <c r="V362" s="1">
        <v>2033</v>
      </c>
      <c r="W362" s="1">
        <v>640</v>
      </c>
      <c r="X362" s="1">
        <v>57</v>
      </c>
      <c r="Y362" s="1">
        <v>23</v>
      </c>
      <c r="Z362" s="1">
        <v>0</v>
      </c>
      <c r="AA362" s="10">
        <f t="shared" ref="AA362:AA425" si="141">SUM(T362:Z362)</f>
        <v>834806</v>
      </c>
      <c r="AC362" s="1">
        <v>654751</v>
      </c>
      <c r="AD362" s="1">
        <v>77546</v>
      </c>
      <c r="AE362" s="1">
        <v>2404</v>
      </c>
      <c r="AF362" s="1">
        <v>133</v>
      </c>
      <c r="AG362" s="1">
        <v>78</v>
      </c>
      <c r="AH362" s="1">
        <v>0</v>
      </c>
      <c r="AI362" s="1">
        <v>0</v>
      </c>
      <c r="AJ362" s="10">
        <f t="shared" ref="AJ362:AJ425" si="142">SUM(AC362:AI362)</f>
        <v>734912</v>
      </c>
      <c r="AL362" s="1">
        <v>558722</v>
      </c>
      <c r="AM362" s="1">
        <v>63908</v>
      </c>
      <c r="AN362" s="1">
        <v>4549</v>
      </c>
      <c r="AO362" s="1">
        <v>392</v>
      </c>
      <c r="AP362" s="1">
        <v>47</v>
      </c>
      <c r="AQ362" s="1">
        <v>0</v>
      </c>
      <c r="AR362" s="1">
        <v>0</v>
      </c>
      <c r="AS362" s="10">
        <f t="shared" ref="AS362:AS425" si="143">SUM(AL362:AR362)</f>
        <v>627618</v>
      </c>
      <c r="AU362" s="1">
        <f t="shared" si="139"/>
        <v>3018690</v>
      </c>
      <c r="AV362" s="1">
        <f t="shared" si="139"/>
        <v>366291</v>
      </c>
      <c r="AW362" s="1">
        <f t="shared" si="126"/>
        <v>15501</v>
      </c>
      <c r="AX362" s="1">
        <f t="shared" si="127"/>
        <v>2306</v>
      </c>
      <c r="AY362" s="1">
        <f t="shared" si="128"/>
        <v>295</v>
      </c>
      <c r="AZ362" s="1">
        <f t="shared" si="129"/>
        <v>23</v>
      </c>
      <c r="BA362" s="1">
        <f t="shared" si="130"/>
        <v>12</v>
      </c>
      <c r="BB362" s="10">
        <f t="shared" si="131"/>
        <v>3403118</v>
      </c>
      <c r="BC362" s="1">
        <f t="shared" si="132"/>
        <v>3403106</v>
      </c>
      <c r="BD362" s="1">
        <f t="shared" si="134"/>
        <v>65029</v>
      </c>
      <c r="BE362" s="86">
        <f t="shared" si="135"/>
        <v>34516</v>
      </c>
      <c r="BF362" s="1">
        <f t="shared" si="136"/>
        <v>-1940</v>
      </c>
      <c r="BH362" s="44" t="s">
        <v>422</v>
      </c>
      <c r="BI362" s="1">
        <f t="shared" si="138"/>
        <v>74870.916666666672</v>
      </c>
      <c r="BJ362">
        <v>65000</v>
      </c>
    </row>
    <row r="363" spans="1:62" x14ac:dyDescent="0.25">
      <c r="A363" s="8">
        <v>34547</v>
      </c>
      <c r="B363" s="1">
        <v>636326</v>
      </c>
      <c r="C363" s="1">
        <v>73846</v>
      </c>
      <c r="D363" s="1">
        <v>3248</v>
      </c>
      <c r="E363" s="1">
        <v>238</v>
      </c>
      <c r="F363" s="1">
        <v>38</v>
      </c>
      <c r="G363" s="1">
        <v>0</v>
      </c>
      <c r="H363" s="1">
        <v>12</v>
      </c>
      <c r="I363" s="10">
        <f t="shared" si="124"/>
        <v>713708</v>
      </c>
      <c r="K363" s="1">
        <v>438655</v>
      </c>
      <c r="L363" s="1">
        <v>52390</v>
      </c>
      <c r="M363" s="1">
        <v>3394</v>
      </c>
      <c r="N363" s="1">
        <v>902</v>
      </c>
      <c r="O363" s="1">
        <v>75</v>
      </c>
      <c r="P363" s="1">
        <v>0</v>
      </c>
      <c r="Q363" s="1">
        <v>0</v>
      </c>
      <c r="R363" s="10">
        <f t="shared" si="140"/>
        <v>495416</v>
      </c>
      <c r="T363" s="1">
        <v>734604</v>
      </c>
      <c r="U363" s="1">
        <v>99206</v>
      </c>
      <c r="V363" s="1">
        <v>2017</v>
      </c>
      <c r="W363" s="1">
        <v>641</v>
      </c>
      <c r="X363" s="1">
        <v>57</v>
      </c>
      <c r="Y363" s="1">
        <v>23</v>
      </c>
      <c r="Z363" s="1">
        <v>0</v>
      </c>
      <c r="AA363" s="10">
        <f t="shared" si="141"/>
        <v>836548</v>
      </c>
      <c r="AC363" s="1">
        <v>656590</v>
      </c>
      <c r="AD363" s="1">
        <v>77763</v>
      </c>
      <c r="AE363" s="1">
        <v>2391</v>
      </c>
      <c r="AF363" s="1">
        <v>133</v>
      </c>
      <c r="AG363" s="1">
        <v>78</v>
      </c>
      <c r="AH363" s="1">
        <v>0</v>
      </c>
      <c r="AI363" s="1">
        <v>0</v>
      </c>
      <c r="AJ363" s="10">
        <f t="shared" si="142"/>
        <v>736955</v>
      </c>
      <c r="AL363" s="1">
        <v>560405</v>
      </c>
      <c r="AM363" s="1">
        <v>64059</v>
      </c>
      <c r="AN363" s="1">
        <v>4691</v>
      </c>
      <c r="AO363" s="1">
        <v>396</v>
      </c>
      <c r="AP363" s="1">
        <v>47</v>
      </c>
      <c r="AQ363" s="1">
        <v>0</v>
      </c>
      <c r="AR363" s="1">
        <v>0</v>
      </c>
      <c r="AS363" s="10">
        <f t="shared" si="143"/>
        <v>629598</v>
      </c>
      <c r="AU363" s="1">
        <f t="shared" si="139"/>
        <v>3026580</v>
      </c>
      <c r="AV363" s="1">
        <f t="shared" si="139"/>
        <v>367264</v>
      </c>
      <c r="AW363" s="1">
        <f t="shared" si="126"/>
        <v>15741</v>
      </c>
      <c r="AX363" s="1">
        <f t="shared" si="127"/>
        <v>2310</v>
      </c>
      <c r="AY363" s="1">
        <f t="shared" si="128"/>
        <v>295</v>
      </c>
      <c r="AZ363" s="1">
        <f t="shared" si="129"/>
        <v>23</v>
      </c>
      <c r="BA363" s="1">
        <f t="shared" si="130"/>
        <v>12</v>
      </c>
      <c r="BB363" s="10">
        <f t="shared" si="131"/>
        <v>3412225</v>
      </c>
      <c r="BC363" s="1">
        <f t="shared" si="132"/>
        <v>3412213</v>
      </c>
      <c r="BD363" s="1">
        <f t="shared" si="134"/>
        <v>65950</v>
      </c>
      <c r="BE363" s="86">
        <f t="shared" si="135"/>
        <v>34547</v>
      </c>
      <c r="BF363" s="1">
        <f t="shared" si="136"/>
        <v>9107</v>
      </c>
      <c r="BH363" s="44" t="s">
        <v>423</v>
      </c>
      <c r="BI363" s="1">
        <f t="shared" si="138"/>
        <v>73894.25</v>
      </c>
      <c r="BJ363">
        <v>65000</v>
      </c>
    </row>
    <row r="364" spans="1:62" x14ac:dyDescent="0.25">
      <c r="A364" s="8">
        <v>34578</v>
      </c>
      <c r="B364" s="1">
        <v>637364</v>
      </c>
      <c r="C364" s="1">
        <v>74043</v>
      </c>
      <c r="D364" s="1">
        <v>3320</v>
      </c>
      <c r="E364" s="1">
        <v>239</v>
      </c>
      <c r="F364" s="1">
        <v>38</v>
      </c>
      <c r="G364" s="1">
        <v>0</v>
      </c>
      <c r="H364" s="1">
        <v>14</v>
      </c>
      <c r="I364" s="10">
        <f t="shared" si="124"/>
        <v>715018</v>
      </c>
      <c r="K364" s="1">
        <v>439414</v>
      </c>
      <c r="L364" s="1">
        <v>52490</v>
      </c>
      <c r="M364" s="1">
        <v>3419</v>
      </c>
      <c r="N364" s="1">
        <v>904</v>
      </c>
      <c r="O364" s="1">
        <v>74</v>
      </c>
      <c r="P364" s="1">
        <v>0</v>
      </c>
      <c r="Q364" s="1">
        <v>0</v>
      </c>
      <c r="R364" s="10">
        <f t="shared" si="140"/>
        <v>496301</v>
      </c>
      <c r="T364" s="1">
        <v>734841</v>
      </c>
      <c r="U364" s="1">
        <v>99263</v>
      </c>
      <c r="V364" s="1">
        <v>2020</v>
      </c>
      <c r="W364" s="1">
        <v>642</v>
      </c>
      <c r="X364" s="1">
        <v>57</v>
      </c>
      <c r="Y364" s="1">
        <v>23</v>
      </c>
      <c r="Z364" s="1">
        <v>0</v>
      </c>
      <c r="AA364" s="10">
        <f t="shared" si="141"/>
        <v>836846</v>
      </c>
      <c r="AC364" s="1">
        <v>657265</v>
      </c>
      <c r="AD364" s="1">
        <v>77767</v>
      </c>
      <c r="AE364" s="1">
        <v>2395</v>
      </c>
      <c r="AF364" s="1">
        <v>133</v>
      </c>
      <c r="AG364" s="1">
        <v>78</v>
      </c>
      <c r="AH364" s="1">
        <v>0</v>
      </c>
      <c r="AI364" s="1">
        <v>0</v>
      </c>
      <c r="AJ364" s="10">
        <f t="shared" si="142"/>
        <v>737638</v>
      </c>
      <c r="AL364" s="1">
        <v>561276</v>
      </c>
      <c r="AM364" s="1">
        <v>64210</v>
      </c>
      <c r="AN364" s="1">
        <v>4767</v>
      </c>
      <c r="AO364" s="1">
        <v>397</v>
      </c>
      <c r="AP364" s="1">
        <v>46</v>
      </c>
      <c r="AQ364" s="1">
        <v>0</v>
      </c>
      <c r="AR364" s="1">
        <v>0</v>
      </c>
      <c r="AS364" s="10">
        <f t="shared" si="143"/>
        <v>630696</v>
      </c>
      <c r="AU364" s="1">
        <f t="shared" si="139"/>
        <v>3030160</v>
      </c>
      <c r="AV364" s="1">
        <f t="shared" si="139"/>
        <v>367773</v>
      </c>
      <c r="AW364" s="1">
        <f t="shared" si="126"/>
        <v>15921</v>
      </c>
      <c r="AX364" s="1">
        <f t="shared" si="127"/>
        <v>2315</v>
      </c>
      <c r="AY364" s="1">
        <f t="shared" si="128"/>
        <v>293</v>
      </c>
      <c r="AZ364" s="1">
        <f t="shared" si="129"/>
        <v>23</v>
      </c>
      <c r="BA364" s="1">
        <f t="shared" si="130"/>
        <v>14</v>
      </c>
      <c r="BB364" s="10">
        <f t="shared" si="131"/>
        <v>3416499</v>
      </c>
      <c r="BC364" s="1">
        <f t="shared" si="132"/>
        <v>3416485</v>
      </c>
      <c r="BD364" s="1">
        <f t="shared" si="134"/>
        <v>67435</v>
      </c>
      <c r="BE364" s="86">
        <f t="shared" si="135"/>
        <v>34578</v>
      </c>
      <c r="BF364" s="1">
        <f t="shared" si="136"/>
        <v>4274</v>
      </c>
      <c r="BH364" s="44" t="s">
        <v>424</v>
      </c>
      <c r="BI364" s="1">
        <f t="shared" si="138"/>
        <v>72957.416666666672</v>
      </c>
      <c r="BJ364">
        <v>65000</v>
      </c>
    </row>
    <row r="365" spans="1:62" x14ac:dyDescent="0.25">
      <c r="A365" s="8">
        <v>34608</v>
      </c>
      <c r="B365" s="1">
        <v>639017</v>
      </c>
      <c r="C365" s="1">
        <v>74200</v>
      </c>
      <c r="D365" s="1">
        <v>3408</v>
      </c>
      <c r="E365" s="1">
        <v>240</v>
      </c>
      <c r="F365" s="1">
        <v>38</v>
      </c>
      <c r="G365" s="1">
        <v>0</v>
      </c>
      <c r="H365" s="1">
        <v>14</v>
      </c>
      <c r="I365" s="10">
        <f t="shared" si="124"/>
        <v>716917</v>
      </c>
      <c r="K365" s="1">
        <v>439987</v>
      </c>
      <c r="L365" s="1">
        <v>52557</v>
      </c>
      <c r="M365" s="1">
        <v>3438</v>
      </c>
      <c r="N365" s="1">
        <v>586</v>
      </c>
      <c r="O365" s="1">
        <v>74</v>
      </c>
      <c r="P365" s="1">
        <v>0</v>
      </c>
      <c r="Q365" s="1">
        <v>0</v>
      </c>
      <c r="R365" s="10">
        <f t="shared" si="140"/>
        <v>496642</v>
      </c>
      <c r="T365" s="1">
        <v>734877</v>
      </c>
      <c r="U365" s="1">
        <v>99314</v>
      </c>
      <c r="V365" s="1">
        <v>2040</v>
      </c>
      <c r="W365" s="1">
        <v>652</v>
      </c>
      <c r="X365" s="1">
        <v>57</v>
      </c>
      <c r="Y365" s="1">
        <v>23</v>
      </c>
      <c r="Z365" s="1">
        <v>0</v>
      </c>
      <c r="AA365" s="10">
        <f t="shared" si="141"/>
        <v>836963</v>
      </c>
      <c r="AC365" s="1">
        <v>658531</v>
      </c>
      <c r="AD365" s="1">
        <v>77985</v>
      </c>
      <c r="AE365" s="1">
        <v>2392</v>
      </c>
      <c r="AF365" s="1">
        <v>132</v>
      </c>
      <c r="AG365" s="1">
        <v>78</v>
      </c>
      <c r="AH365" s="1">
        <v>0</v>
      </c>
      <c r="AI365" s="1">
        <v>0</v>
      </c>
      <c r="AJ365" s="10">
        <f t="shared" si="142"/>
        <v>739118</v>
      </c>
      <c r="AL365" s="1">
        <v>563952</v>
      </c>
      <c r="AM365" s="1">
        <v>64258</v>
      </c>
      <c r="AN365" s="1">
        <v>4856</v>
      </c>
      <c r="AO365" s="1">
        <v>397</v>
      </c>
      <c r="AP365" s="1">
        <v>46</v>
      </c>
      <c r="AQ365" s="1">
        <v>0</v>
      </c>
      <c r="AR365" s="1">
        <v>0</v>
      </c>
      <c r="AS365" s="10">
        <f t="shared" si="143"/>
        <v>633509</v>
      </c>
      <c r="AU365" s="1">
        <f t="shared" si="139"/>
        <v>3036364</v>
      </c>
      <c r="AV365" s="1">
        <f t="shared" si="139"/>
        <v>368314</v>
      </c>
      <c r="AW365" s="1">
        <f t="shared" si="126"/>
        <v>16134</v>
      </c>
      <c r="AX365" s="1">
        <f t="shared" si="127"/>
        <v>2007</v>
      </c>
      <c r="AY365" s="1">
        <f t="shared" si="128"/>
        <v>293</v>
      </c>
      <c r="AZ365" s="1">
        <f t="shared" si="129"/>
        <v>23</v>
      </c>
      <c r="BA365" s="1">
        <f t="shared" si="130"/>
        <v>14</v>
      </c>
      <c r="BB365" s="10">
        <f t="shared" si="131"/>
        <v>3423149</v>
      </c>
      <c r="BC365" s="1">
        <f t="shared" si="132"/>
        <v>3423135</v>
      </c>
      <c r="BD365" s="1">
        <f t="shared" si="134"/>
        <v>68930</v>
      </c>
      <c r="BE365" s="86">
        <f t="shared" si="135"/>
        <v>34608</v>
      </c>
      <c r="BF365" s="1">
        <f t="shared" si="136"/>
        <v>6650</v>
      </c>
      <c r="BH365" s="44" t="s">
        <v>425</v>
      </c>
      <c r="BI365" s="1">
        <f t="shared" si="138"/>
        <v>72098.333333333328</v>
      </c>
      <c r="BJ365">
        <v>65000</v>
      </c>
    </row>
    <row r="366" spans="1:62" x14ac:dyDescent="0.25">
      <c r="A366" s="8">
        <v>34639</v>
      </c>
      <c r="B366" s="1">
        <v>643115</v>
      </c>
      <c r="C366" s="1">
        <v>74443</v>
      </c>
      <c r="D366" s="1">
        <v>3365</v>
      </c>
      <c r="E366" s="1">
        <v>240</v>
      </c>
      <c r="F366" s="1">
        <v>37</v>
      </c>
      <c r="G366" s="1">
        <v>0</v>
      </c>
      <c r="H366" s="1">
        <v>14</v>
      </c>
      <c r="I366" s="10">
        <f t="shared" si="124"/>
        <v>721214</v>
      </c>
      <c r="K366" s="1">
        <v>442710</v>
      </c>
      <c r="L366" s="1">
        <v>52654</v>
      </c>
      <c r="M366" s="1">
        <v>3420</v>
      </c>
      <c r="N366" s="1">
        <v>589</v>
      </c>
      <c r="O366" s="1">
        <v>75</v>
      </c>
      <c r="P366" s="1">
        <v>0</v>
      </c>
      <c r="Q366" s="1">
        <v>0</v>
      </c>
      <c r="R366" s="10">
        <f t="shared" si="140"/>
        <v>499448</v>
      </c>
      <c r="T366" s="1">
        <v>736387</v>
      </c>
      <c r="U366" s="1">
        <v>99397</v>
      </c>
      <c r="V366" s="1">
        <v>2042</v>
      </c>
      <c r="W366" s="1">
        <v>664</v>
      </c>
      <c r="X366" s="1">
        <v>57</v>
      </c>
      <c r="Y366" s="1">
        <v>23</v>
      </c>
      <c r="Z366" s="1">
        <v>0</v>
      </c>
      <c r="AA366" s="10">
        <f t="shared" si="141"/>
        <v>838570</v>
      </c>
      <c r="AC366" s="1">
        <v>662687</v>
      </c>
      <c r="AD366" s="1">
        <v>78263</v>
      </c>
      <c r="AE366" s="1">
        <v>2409</v>
      </c>
      <c r="AF366" s="1">
        <v>133</v>
      </c>
      <c r="AG366" s="1">
        <v>78</v>
      </c>
      <c r="AH366" s="1">
        <v>0</v>
      </c>
      <c r="AI366" s="1">
        <v>0</v>
      </c>
      <c r="AJ366" s="10">
        <f t="shared" si="142"/>
        <v>743570</v>
      </c>
      <c r="AL366" s="1">
        <v>572876</v>
      </c>
      <c r="AM366" s="1">
        <v>64544</v>
      </c>
      <c r="AN366" s="1">
        <v>4852</v>
      </c>
      <c r="AO366" s="1">
        <v>397</v>
      </c>
      <c r="AP366" s="1">
        <v>46</v>
      </c>
      <c r="AQ366" s="1">
        <v>0</v>
      </c>
      <c r="AR366" s="1">
        <v>0</v>
      </c>
      <c r="AS366" s="10">
        <f t="shared" si="143"/>
        <v>642715</v>
      </c>
      <c r="AU366" s="1">
        <f t="shared" si="139"/>
        <v>3057775</v>
      </c>
      <c r="AV366" s="1">
        <f t="shared" si="139"/>
        <v>369301</v>
      </c>
      <c r="AW366" s="1">
        <f t="shared" si="126"/>
        <v>16088</v>
      </c>
      <c r="AX366" s="1">
        <f t="shared" si="127"/>
        <v>2023</v>
      </c>
      <c r="AY366" s="1">
        <f t="shared" si="128"/>
        <v>293</v>
      </c>
      <c r="AZ366" s="1">
        <f t="shared" si="129"/>
        <v>23</v>
      </c>
      <c r="BA366" s="1">
        <f t="shared" si="130"/>
        <v>14</v>
      </c>
      <c r="BB366" s="10">
        <f t="shared" si="131"/>
        <v>3445517</v>
      </c>
      <c r="BC366" s="1">
        <f t="shared" si="132"/>
        <v>3445503</v>
      </c>
      <c r="BD366" s="1">
        <f t="shared" si="134"/>
        <v>69626</v>
      </c>
      <c r="BE366" s="86">
        <f t="shared" si="135"/>
        <v>34639</v>
      </c>
      <c r="BF366" s="1">
        <f t="shared" si="136"/>
        <v>22368</v>
      </c>
      <c r="BH366" s="44" t="s">
        <v>426</v>
      </c>
      <c r="BI366" s="1">
        <f t="shared" si="138"/>
        <v>71321.916666666672</v>
      </c>
      <c r="BJ366">
        <v>65000</v>
      </c>
    </row>
    <row r="367" spans="1:62" x14ac:dyDescent="0.25">
      <c r="A367" s="8">
        <v>34669</v>
      </c>
      <c r="B367" s="1">
        <v>646928</v>
      </c>
      <c r="C367" s="1">
        <v>74678</v>
      </c>
      <c r="D367" s="1">
        <v>3323</v>
      </c>
      <c r="E367" s="1">
        <v>241</v>
      </c>
      <c r="F367" s="1">
        <v>37</v>
      </c>
      <c r="G367" s="1">
        <v>0</v>
      </c>
      <c r="H367" s="1">
        <v>15</v>
      </c>
      <c r="I367" s="10">
        <f t="shared" si="124"/>
        <v>725222</v>
      </c>
      <c r="K367" s="1">
        <v>444640</v>
      </c>
      <c r="L367" s="1">
        <v>52823</v>
      </c>
      <c r="M367" s="1">
        <v>3400</v>
      </c>
      <c r="N367" s="1">
        <v>588</v>
      </c>
      <c r="O367" s="1">
        <v>75</v>
      </c>
      <c r="P367" s="1">
        <v>0</v>
      </c>
      <c r="Q367" s="1">
        <v>0</v>
      </c>
      <c r="R367" s="10">
        <f t="shared" si="140"/>
        <v>501526</v>
      </c>
      <c r="T367" s="1">
        <v>737706</v>
      </c>
      <c r="U367" s="1">
        <v>99361</v>
      </c>
      <c r="V367" s="1">
        <v>2061</v>
      </c>
      <c r="W367" s="1">
        <v>664</v>
      </c>
      <c r="X367" s="1">
        <v>57</v>
      </c>
      <c r="Y367" s="1">
        <v>23</v>
      </c>
      <c r="Z367" s="1">
        <v>0</v>
      </c>
      <c r="AA367" s="10">
        <f t="shared" si="141"/>
        <v>839872</v>
      </c>
      <c r="AC367" s="1">
        <v>665935</v>
      </c>
      <c r="AD367" s="1">
        <v>78390</v>
      </c>
      <c r="AE367" s="1">
        <v>2401</v>
      </c>
      <c r="AF367" s="1">
        <v>133</v>
      </c>
      <c r="AG367" s="1">
        <v>78</v>
      </c>
      <c r="AH367" s="1">
        <v>0</v>
      </c>
      <c r="AI367" s="1">
        <v>0</v>
      </c>
      <c r="AJ367" s="10">
        <f t="shared" si="142"/>
        <v>746937</v>
      </c>
      <c r="AL367" s="1">
        <v>581156</v>
      </c>
      <c r="AM367" s="1">
        <v>64789</v>
      </c>
      <c r="AN367" s="1">
        <v>4807</v>
      </c>
      <c r="AO367" s="1">
        <v>397</v>
      </c>
      <c r="AP367" s="1">
        <v>46</v>
      </c>
      <c r="AQ367" s="1">
        <v>0</v>
      </c>
      <c r="AR367" s="1">
        <v>0</v>
      </c>
      <c r="AS367" s="10">
        <f t="shared" si="143"/>
        <v>651195</v>
      </c>
      <c r="AU367" s="1">
        <f t="shared" si="139"/>
        <v>3076365</v>
      </c>
      <c r="AV367" s="1">
        <f t="shared" si="139"/>
        <v>370041</v>
      </c>
      <c r="AW367" s="1">
        <f t="shared" si="126"/>
        <v>15992</v>
      </c>
      <c r="AX367" s="1">
        <f t="shared" si="127"/>
        <v>2023</v>
      </c>
      <c r="AY367" s="1">
        <f t="shared" si="128"/>
        <v>293</v>
      </c>
      <c r="AZ367" s="1">
        <f t="shared" si="129"/>
        <v>23</v>
      </c>
      <c r="BA367" s="1">
        <f t="shared" si="130"/>
        <v>15</v>
      </c>
      <c r="BB367" s="10">
        <f t="shared" si="131"/>
        <v>3464752</v>
      </c>
      <c r="BC367" s="1">
        <f t="shared" si="132"/>
        <v>3464737</v>
      </c>
      <c r="BD367" s="1">
        <f t="shared" si="134"/>
        <v>71634</v>
      </c>
      <c r="BE367" s="86">
        <f t="shared" si="135"/>
        <v>34669</v>
      </c>
      <c r="BF367" s="1">
        <f t="shared" si="136"/>
        <v>19235</v>
      </c>
      <c r="BH367" s="44" t="s">
        <v>427</v>
      </c>
      <c r="BI367" s="1">
        <f t="shared" si="138"/>
        <v>70864.5</v>
      </c>
      <c r="BJ367">
        <v>65000</v>
      </c>
    </row>
    <row r="368" spans="1:62" x14ac:dyDescent="0.25">
      <c r="A368" s="8">
        <v>34700</v>
      </c>
      <c r="B368" s="1">
        <v>649983</v>
      </c>
      <c r="C368" s="1">
        <v>74811</v>
      </c>
      <c r="D368" s="1">
        <v>3320</v>
      </c>
      <c r="E368" s="1">
        <v>237</v>
      </c>
      <c r="F368" s="1">
        <v>37</v>
      </c>
      <c r="G368" s="1">
        <v>0</v>
      </c>
      <c r="H368" s="1">
        <v>15</v>
      </c>
      <c r="I368" s="10">
        <f t="shared" si="124"/>
        <v>728403</v>
      </c>
      <c r="K368" s="1">
        <v>446234</v>
      </c>
      <c r="L368" s="1">
        <v>52910</v>
      </c>
      <c r="M368" s="1">
        <v>3355</v>
      </c>
      <c r="N368" s="1">
        <v>595</v>
      </c>
      <c r="O368" s="1">
        <v>75</v>
      </c>
      <c r="P368" s="1">
        <v>0</v>
      </c>
      <c r="Q368" s="1">
        <v>0</v>
      </c>
      <c r="R368" s="10">
        <f t="shared" si="140"/>
        <v>503169</v>
      </c>
      <c r="T368" s="1">
        <v>739034</v>
      </c>
      <c r="U368" s="1">
        <v>99357</v>
      </c>
      <c r="V368" s="1">
        <v>2037</v>
      </c>
      <c r="W368" s="1">
        <v>667</v>
      </c>
      <c r="X368" s="1">
        <v>57</v>
      </c>
      <c r="Y368" s="1">
        <v>23</v>
      </c>
      <c r="Z368" s="1">
        <v>0</v>
      </c>
      <c r="AA368" s="10">
        <f t="shared" si="141"/>
        <v>841175</v>
      </c>
      <c r="AC368" s="1">
        <v>668901</v>
      </c>
      <c r="AD368" s="1">
        <v>78486</v>
      </c>
      <c r="AE368" s="1">
        <v>2397</v>
      </c>
      <c r="AF368" s="1">
        <v>133</v>
      </c>
      <c r="AG368" s="1">
        <v>78</v>
      </c>
      <c r="AH368" s="1">
        <v>0</v>
      </c>
      <c r="AI368" s="1">
        <v>0</v>
      </c>
      <c r="AJ368" s="10">
        <f t="shared" si="142"/>
        <v>749995</v>
      </c>
      <c r="AL368" s="1">
        <v>587137</v>
      </c>
      <c r="AM368" s="1">
        <v>64807</v>
      </c>
      <c r="AN368" s="1">
        <v>4753</v>
      </c>
      <c r="AO368" s="1">
        <v>397</v>
      </c>
      <c r="AP368" s="1">
        <v>46</v>
      </c>
      <c r="AQ368" s="1">
        <v>0</v>
      </c>
      <c r="AR368" s="1">
        <v>0</v>
      </c>
      <c r="AS368" s="10">
        <f t="shared" si="143"/>
        <v>657140</v>
      </c>
      <c r="AU368" s="1">
        <f t="shared" ref="AU368:AV377" si="144">B368+K368+T368+AC368+AL368</f>
        <v>3091289</v>
      </c>
      <c r="AV368" s="1">
        <f t="shared" si="144"/>
        <v>370371</v>
      </c>
      <c r="AW368" s="1">
        <f t="shared" si="126"/>
        <v>15862</v>
      </c>
      <c r="AX368" s="1">
        <f t="shared" si="127"/>
        <v>2029</v>
      </c>
      <c r="AY368" s="1">
        <f t="shared" si="128"/>
        <v>293</v>
      </c>
      <c r="AZ368" s="1">
        <f t="shared" si="129"/>
        <v>23</v>
      </c>
      <c r="BA368" s="1">
        <f t="shared" si="130"/>
        <v>15</v>
      </c>
      <c r="BB368" s="10">
        <f t="shared" si="131"/>
        <v>3479882</v>
      </c>
      <c r="BC368" s="1">
        <f t="shared" si="132"/>
        <v>3479867</v>
      </c>
      <c r="BD368" s="1">
        <f t="shared" si="134"/>
        <v>71536</v>
      </c>
      <c r="BE368" s="86">
        <f t="shared" si="135"/>
        <v>34700</v>
      </c>
      <c r="BF368" s="1">
        <f t="shared" si="136"/>
        <v>15130</v>
      </c>
      <c r="BH368" s="44" t="s">
        <v>440</v>
      </c>
      <c r="BI368" s="1">
        <f t="shared" si="138"/>
        <v>70395.75</v>
      </c>
      <c r="BJ368">
        <v>65000</v>
      </c>
    </row>
    <row r="369" spans="1:62" x14ac:dyDescent="0.25">
      <c r="A369" s="8">
        <v>34731</v>
      </c>
      <c r="B369" s="1">
        <v>651865</v>
      </c>
      <c r="C369" s="1">
        <v>74794</v>
      </c>
      <c r="D369" s="1">
        <v>3325</v>
      </c>
      <c r="E369" s="1">
        <v>237</v>
      </c>
      <c r="F369" s="1">
        <v>37</v>
      </c>
      <c r="G369" s="1">
        <v>0</v>
      </c>
      <c r="H369" s="1">
        <v>15</v>
      </c>
      <c r="I369" s="10">
        <f t="shared" si="124"/>
        <v>730273</v>
      </c>
      <c r="K369" s="1">
        <v>447719</v>
      </c>
      <c r="L369" s="1">
        <v>53224</v>
      </c>
      <c r="M369" s="1">
        <v>3355</v>
      </c>
      <c r="N369" s="1">
        <v>593</v>
      </c>
      <c r="O369" s="1">
        <v>74</v>
      </c>
      <c r="P369" s="1">
        <v>0</v>
      </c>
      <c r="Q369" s="1">
        <v>0</v>
      </c>
      <c r="R369" s="10">
        <f t="shared" si="140"/>
        <v>504965</v>
      </c>
      <c r="T369" s="1">
        <v>739686</v>
      </c>
      <c r="U369" s="1">
        <v>99704</v>
      </c>
      <c r="V369" s="1">
        <v>2025</v>
      </c>
      <c r="W369" s="1">
        <v>670</v>
      </c>
      <c r="X369" s="1">
        <v>57</v>
      </c>
      <c r="Y369" s="1">
        <v>23</v>
      </c>
      <c r="Z369" s="1">
        <v>0</v>
      </c>
      <c r="AA369" s="10">
        <f t="shared" si="141"/>
        <v>842165</v>
      </c>
      <c r="AC369" s="1">
        <v>670198</v>
      </c>
      <c r="AD369" s="1">
        <v>78634</v>
      </c>
      <c r="AE369" s="1">
        <v>2319</v>
      </c>
      <c r="AF369" s="1">
        <v>137</v>
      </c>
      <c r="AG369" s="1">
        <v>77</v>
      </c>
      <c r="AH369" s="1">
        <v>0</v>
      </c>
      <c r="AI369" s="1">
        <v>0</v>
      </c>
      <c r="AJ369" s="10">
        <f t="shared" si="142"/>
        <v>751365</v>
      </c>
      <c r="AL369" s="1">
        <v>591008</v>
      </c>
      <c r="AM369" s="1">
        <v>64981</v>
      </c>
      <c r="AN369" s="1">
        <v>4686</v>
      </c>
      <c r="AO369" s="1">
        <v>397</v>
      </c>
      <c r="AP369" s="1">
        <v>46</v>
      </c>
      <c r="AQ369" s="1">
        <v>0</v>
      </c>
      <c r="AR369" s="1">
        <v>0</v>
      </c>
      <c r="AS369" s="10">
        <f t="shared" si="143"/>
        <v>661118</v>
      </c>
      <c r="AU369" s="1">
        <f t="shared" si="144"/>
        <v>3100476</v>
      </c>
      <c r="AV369" s="1">
        <f t="shared" si="144"/>
        <v>371337</v>
      </c>
      <c r="AW369" s="1">
        <f t="shared" si="126"/>
        <v>15710</v>
      </c>
      <c r="AX369" s="1">
        <f t="shared" si="127"/>
        <v>2034</v>
      </c>
      <c r="AY369" s="1">
        <f t="shared" si="128"/>
        <v>291</v>
      </c>
      <c r="AZ369" s="1">
        <f t="shared" si="129"/>
        <v>23</v>
      </c>
      <c r="BA369" s="1">
        <f t="shared" si="130"/>
        <v>15</v>
      </c>
      <c r="BB369" s="10">
        <f t="shared" si="131"/>
        <v>3489886</v>
      </c>
      <c r="BC369" s="1">
        <f t="shared" si="132"/>
        <v>3489871</v>
      </c>
      <c r="BD369" s="1">
        <f t="shared" si="134"/>
        <v>70135</v>
      </c>
      <c r="BE369" s="86">
        <f t="shared" si="135"/>
        <v>34731</v>
      </c>
      <c r="BF369" s="1">
        <f t="shared" si="136"/>
        <v>10004</v>
      </c>
      <c r="BH369" s="44" t="s">
        <v>429</v>
      </c>
      <c r="BI369" s="1">
        <f t="shared" si="138"/>
        <v>69926.416666666672</v>
      </c>
      <c r="BJ369">
        <v>65000</v>
      </c>
    </row>
    <row r="370" spans="1:62" x14ac:dyDescent="0.25">
      <c r="A370" s="8">
        <v>34759</v>
      </c>
      <c r="B370" s="1">
        <v>652856</v>
      </c>
      <c r="C370" s="1">
        <v>74890</v>
      </c>
      <c r="D370" s="1">
        <v>3229</v>
      </c>
      <c r="E370" s="1">
        <v>239</v>
      </c>
      <c r="F370" s="1">
        <v>35</v>
      </c>
      <c r="G370" s="1">
        <v>0</v>
      </c>
      <c r="H370" s="1">
        <v>15</v>
      </c>
      <c r="I370" s="10">
        <f t="shared" si="124"/>
        <v>731264</v>
      </c>
      <c r="K370" s="1">
        <v>448399</v>
      </c>
      <c r="L370" s="1">
        <v>53423</v>
      </c>
      <c r="M370" s="1">
        <v>3292</v>
      </c>
      <c r="N370" s="1">
        <v>593</v>
      </c>
      <c r="O370" s="1">
        <v>74</v>
      </c>
      <c r="P370" s="1">
        <v>0</v>
      </c>
      <c r="Q370" s="1">
        <v>0</v>
      </c>
      <c r="R370" s="10">
        <f t="shared" si="140"/>
        <v>505781</v>
      </c>
      <c r="T370" s="1">
        <v>740660</v>
      </c>
      <c r="U370" s="1">
        <v>99812</v>
      </c>
      <c r="V370" s="1">
        <v>2052</v>
      </c>
      <c r="W370" s="1">
        <v>681</v>
      </c>
      <c r="X370" s="1">
        <v>57</v>
      </c>
      <c r="Y370" s="1">
        <v>23</v>
      </c>
      <c r="Z370" s="1">
        <v>0</v>
      </c>
      <c r="AA370" s="10">
        <f t="shared" si="141"/>
        <v>843285</v>
      </c>
      <c r="AC370" s="1">
        <v>670827</v>
      </c>
      <c r="AD370" s="1">
        <v>78745</v>
      </c>
      <c r="AE370" s="1">
        <v>2308</v>
      </c>
      <c r="AF370" s="1">
        <v>143</v>
      </c>
      <c r="AG370" s="1">
        <v>77</v>
      </c>
      <c r="AH370" s="1">
        <v>0</v>
      </c>
      <c r="AI370" s="1">
        <v>0</v>
      </c>
      <c r="AJ370" s="10">
        <f t="shared" si="142"/>
        <v>752100</v>
      </c>
      <c r="AL370" s="1">
        <v>592581</v>
      </c>
      <c r="AM370" s="1">
        <v>65182</v>
      </c>
      <c r="AN370" s="1">
        <v>4566</v>
      </c>
      <c r="AO370" s="1">
        <v>398</v>
      </c>
      <c r="AP370" s="1">
        <v>46</v>
      </c>
      <c r="AQ370" s="1">
        <v>0</v>
      </c>
      <c r="AR370" s="1">
        <v>0</v>
      </c>
      <c r="AS370" s="10">
        <f t="shared" si="143"/>
        <v>662773</v>
      </c>
      <c r="AU370" s="1">
        <f t="shared" si="144"/>
        <v>3105323</v>
      </c>
      <c r="AV370" s="1">
        <f t="shared" si="144"/>
        <v>372052</v>
      </c>
      <c r="AW370" s="1">
        <f t="shared" si="126"/>
        <v>15447</v>
      </c>
      <c r="AX370" s="1">
        <f t="shared" si="127"/>
        <v>2054</v>
      </c>
      <c r="AY370" s="1">
        <f t="shared" si="128"/>
        <v>289</v>
      </c>
      <c r="AZ370" s="1">
        <f t="shared" si="129"/>
        <v>23</v>
      </c>
      <c r="BA370" s="1">
        <f t="shared" si="130"/>
        <v>15</v>
      </c>
      <c r="BB370" s="10">
        <f t="shared" si="131"/>
        <v>3495203</v>
      </c>
      <c r="BC370" s="1">
        <f t="shared" si="132"/>
        <v>3495188</v>
      </c>
      <c r="BD370" s="1">
        <f t="shared" si="134"/>
        <v>66535</v>
      </c>
      <c r="BE370" s="86">
        <f t="shared" si="135"/>
        <v>34759</v>
      </c>
      <c r="BF370" s="1">
        <f t="shared" si="136"/>
        <v>5317</v>
      </c>
      <c r="BH370" s="44" t="s">
        <v>430</v>
      </c>
      <c r="BI370" s="1">
        <f t="shared" si="138"/>
        <v>69058.833333333328</v>
      </c>
      <c r="BJ370">
        <v>65000</v>
      </c>
    </row>
    <row r="371" spans="1:62" x14ac:dyDescent="0.25">
      <c r="A371" s="8">
        <v>34790</v>
      </c>
      <c r="B371" s="1">
        <v>652202</v>
      </c>
      <c r="C371" s="1">
        <v>75018</v>
      </c>
      <c r="D371" s="1">
        <v>3200</v>
      </c>
      <c r="E371" s="1">
        <v>239</v>
      </c>
      <c r="F371" s="1">
        <v>35</v>
      </c>
      <c r="G371" s="1">
        <v>0</v>
      </c>
      <c r="H371" s="1">
        <v>15</v>
      </c>
      <c r="I371" s="10">
        <f t="shared" si="124"/>
        <v>730709</v>
      </c>
      <c r="K371" s="1">
        <v>447761</v>
      </c>
      <c r="L371" s="1">
        <v>53544</v>
      </c>
      <c r="M371" s="1">
        <v>3181</v>
      </c>
      <c r="N371" s="1">
        <v>607</v>
      </c>
      <c r="O371" s="1">
        <v>74</v>
      </c>
      <c r="P371" s="1">
        <v>0</v>
      </c>
      <c r="Q371" s="1">
        <v>0</v>
      </c>
      <c r="R371" s="10">
        <f t="shared" si="140"/>
        <v>505167</v>
      </c>
      <c r="T371" s="1">
        <v>741153</v>
      </c>
      <c r="U371" s="1">
        <v>99822</v>
      </c>
      <c r="V371" s="1">
        <v>2056</v>
      </c>
      <c r="W371" s="1">
        <v>686</v>
      </c>
      <c r="X371" s="1">
        <v>57</v>
      </c>
      <c r="Y371" s="1">
        <v>23</v>
      </c>
      <c r="Z371" s="1">
        <v>0</v>
      </c>
      <c r="AA371" s="10">
        <f t="shared" si="141"/>
        <v>843797</v>
      </c>
      <c r="AC371" s="1">
        <v>669827</v>
      </c>
      <c r="AD371" s="1">
        <v>78788</v>
      </c>
      <c r="AE371" s="1">
        <v>2274</v>
      </c>
      <c r="AF371" s="1">
        <v>143</v>
      </c>
      <c r="AG371" s="1">
        <v>77</v>
      </c>
      <c r="AH371" s="1">
        <v>0</v>
      </c>
      <c r="AI371" s="1">
        <v>0</v>
      </c>
      <c r="AJ371" s="10">
        <f t="shared" si="142"/>
        <v>751109</v>
      </c>
      <c r="AL371" s="1">
        <v>588873</v>
      </c>
      <c r="AM371" s="1">
        <v>65249</v>
      </c>
      <c r="AN371" s="1">
        <v>4482</v>
      </c>
      <c r="AO371" s="1">
        <v>398</v>
      </c>
      <c r="AP371" s="1">
        <v>46</v>
      </c>
      <c r="AQ371" s="1">
        <v>0</v>
      </c>
      <c r="AR371" s="1">
        <v>0</v>
      </c>
      <c r="AS371" s="10">
        <f t="shared" si="143"/>
        <v>659048</v>
      </c>
      <c r="AU371" s="1">
        <f t="shared" si="144"/>
        <v>3099816</v>
      </c>
      <c r="AV371" s="1">
        <f t="shared" si="144"/>
        <v>372421</v>
      </c>
      <c r="AW371" s="1">
        <f t="shared" si="126"/>
        <v>15193</v>
      </c>
      <c r="AX371" s="1">
        <f t="shared" si="127"/>
        <v>2073</v>
      </c>
      <c r="AY371" s="1">
        <f t="shared" si="128"/>
        <v>289</v>
      </c>
      <c r="AZ371" s="1">
        <f t="shared" si="129"/>
        <v>23</v>
      </c>
      <c r="BA371" s="1">
        <f t="shared" si="130"/>
        <v>15</v>
      </c>
      <c r="BB371" s="10">
        <f t="shared" si="131"/>
        <v>3489830</v>
      </c>
      <c r="BC371" s="1">
        <f t="shared" si="132"/>
        <v>3489815</v>
      </c>
      <c r="BD371" s="1">
        <f t="shared" si="134"/>
        <v>63049</v>
      </c>
      <c r="BE371" s="86">
        <f t="shared" si="135"/>
        <v>34790</v>
      </c>
      <c r="BF371" s="1">
        <f t="shared" si="136"/>
        <v>-5373</v>
      </c>
      <c r="BH371" s="44" t="s">
        <v>431</v>
      </c>
      <c r="BI371" s="1">
        <f t="shared" si="138"/>
        <v>68272.166666666672</v>
      </c>
      <c r="BJ371">
        <v>65000</v>
      </c>
    </row>
    <row r="372" spans="1:62" x14ac:dyDescent="0.25">
      <c r="A372" s="8">
        <v>34820</v>
      </c>
      <c r="B372" s="1">
        <v>650058</v>
      </c>
      <c r="C372" s="1">
        <v>75054</v>
      </c>
      <c r="D372" s="1">
        <v>3205</v>
      </c>
      <c r="E372" s="1">
        <v>242</v>
      </c>
      <c r="F372" s="1">
        <v>35</v>
      </c>
      <c r="G372" s="1">
        <v>0</v>
      </c>
      <c r="H372" s="1">
        <v>15</v>
      </c>
      <c r="I372" s="10">
        <f t="shared" si="124"/>
        <v>728609</v>
      </c>
      <c r="K372" s="1">
        <v>446292</v>
      </c>
      <c r="L372" s="1">
        <v>53611</v>
      </c>
      <c r="M372" s="1">
        <v>3168</v>
      </c>
      <c r="N372" s="1">
        <v>925</v>
      </c>
      <c r="O372" s="1">
        <v>75</v>
      </c>
      <c r="P372" s="1">
        <v>0</v>
      </c>
      <c r="Q372" s="1">
        <v>0</v>
      </c>
      <c r="R372" s="10">
        <f t="shared" si="140"/>
        <v>504071</v>
      </c>
      <c r="T372" s="1">
        <v>741465</v>
      </c>
      <c r="U372" s="1">
        <v>100182</v>
      </c>
      <c r="V372" s="1">
        <v>2076</v>
      </c>
      <c r="W372" s="1">
        <v>696</v>
      </c>
      <c r="X372" s="1">
        <v>57</v>
      </c>
      <c r="Y372" s="1">
        <v>23</v>
      </c>
      <c r="Z372" s="1">
        <v>0</v>
      </c>
      <c r="AA372" s="10">
        <f t="shared" si="141"/>
        <v>844499</v>
      </c>
      <c r="AC372" s="1">
        <v>667470</v>
      </c>
      <c r="AD372" s="1">
        <v>78980</v>
      </c>
      <c r="AE372" s="1">
        <v>2238</v>
      </c>
      <c r="AF372" s="1">
        <v>143</v>
      </c>
      <c r="AG372" s="1">
        <v>77</v>
      </c>
      <c r="AH372" s="1">
        <v>0</v>
      </c>
      <c r="AI372" s="1">
        <v>0</v>
      </c>
      <c r="AJ372" s="10">
        <f t="shared" si="142"/>
        <v>748908</v>
      </c>
      <c r="AL372" s="1">
        <v>579843</v>
      </c>
      <c r="AM372" s="1">
        <v>65389</v>
      </c>
      <c r="AN372" s="1">
        <v>4369</v>
      </c>
      <c r="AO372" s="1">
        <v>400</v>
      </c>
      <c r="AP372" s="1">
        <v>46</v>
      </c>
      <c r="AQ372" s="1">
        <v>0</v>
      </c>
      <c r="AR372" s="1">
        <v>0</v>
      </c>
      <c r="AS372" s="10">
        <f t="shared" si="143"/>
        <v>650047</v>
      </c>
      <c r="AU372" s="1">
        <f t="shared" si="144"/>
        <v>3085128</v>
      </c>
      <c r="AV372" s="1">
        <f t="shared" si="144"/>
        <v>373216</v>
      </c>
      <c r="AW372" s="1">
        <f t="shared" si="126"/>
        <v>15056</v>
      </c>
      <c r="AX372" s="1">
        <f t="shared" si="127"/>
        <v>2406</v>
      </c>
      <c r="AY372" s="1">
        <f t="shared" si="128"/>
        <v>290</v>
      </c>
      <c r="AZ372" s="1">
        <f t="shared" si="129"/>
        <v>23</v>
      </c>
      <c r="BA372" s="1">
        <f t="shared" si="130"/>
        <v>15</v>
      </c>
      <c r="BB372" s="10">
        <f t="shared" si="131"/>
        <v>3476134</v>
      </c>
      <c r="BC372" s="1">
        <f t="shared" si="132"/>
        <v>3476119</v>
      </c>
      <c r="BD372" s="1">
        <f t="shared" si="134"/>
        <v>63758</v>
      </c>
      <c r="BE372" s="86">
        <f t="shared" si="135"/>
        <v>34820</v>
      </c>
      <c r="BF372" s="1">
        <f t="shared" si="136"/>
        <v>-13696</v>
      </c>
      <c r="BH372" s="44" t="s">
        <v>432</v>
      </c>
      <c r="BI372" s="1">
        <f t="shared" si="138"/>
        <v>67916</v>
      </c>
      <c r="BJ372">
        <v>65000</v>
      </c>
    </row>
    <row r="373" spans="1:62" x14ac:dyDescent="0.25">
      <c r="A373" s="8">
        <v>34851</v>
      </c>
      <c r="B373" s="1">
        <v>650143</v>
      </c>
      <c r="C373" s="1">
        <v>75273</v>
      </c>
      <c r="D373" s="1">
        <v>3205</v>
      </c>
      <c r="E373" s="1">
        <v>243</v>
      </c>
      <c r="F373" s="1">
        <v>35</v>
      </c>
      <c r="G373" s="1">
        <v>0</v>
      </c>
      <c r="H373" s="1">
        <v>15</v>
      </c>
      <c r="I373" s="10">
        <f t="shared" si="124"/>
        <v>728914</v>
      </c>
      <c r="K373" s="1">
        <v>446103</v>
      </c>
      <c r="L373" s="1">
        <v>53654</v>
      </c>
      <c r="M373" s="1">
        <v>3196</v>
      </c>
      <c r="N373" s="1">
        <v>925</v>
      </c>
      <c r="O373" s="1">
        <v>75</v>
      </c>
      <c r="P373" s="1">
        <v>0</v>
      </c>
      <c r="Q373" s="1">
        <v>0</v>
      </c>
      <c r="R373" s="10">
        <f t="shared" si="140"/>
        <v>503953</v>
      </c>
      <c r="T373" s="1">
        <v>741999</v>
      </c>
      <c r="U373" s="1">
        <v>100340</v>
      </c>
      <c r="V373" s="1">
        <v>2037</v>
      </c>
      <c r="W373" s="1">
        <v>696</v>
      </c>
      <c r="X373" s="1">
        <v>57</v>
      </c>
      <c r="Y373" s="1">
        <v>23</v>
      </c>
      <c r="Z373" s="1">
        <v>0</v>
      </c>
      <c r="AA373" s="10">
        <f t="shared" si="141"/>
        <v>845152</v>
      </c>
      <c r="AC373" s="1">
        <v>667907</v>
      </c>
      <c r="AD373" s="1">
        <v>79077</v>
      </c>
      <c r="AE373" s="1">
        <v>2258</v>
      </c>
      <c r="AF373" s="1">
        <v>143</v>
      </c>
      <c r="AG373" s="1">
        <v>77</v>
      </c>
      <c r="AH373" s="1">
        <v>0</v>
      </c>
      <c r="AI373" s="1">
        <v>0</v>
      </c>
      <c r="AJ373" s="10">
        <f t="shared" si="142"/>
        <v>749462</v>
      </c>
      <c r="AL373" s="1">
        <v>576543</v>
      </c>
      <c r="AM373" s="1">
        <v>65554</v>
      </c>
      <c r="AN373" s="1">
        <v>4381</v>
      </c>
      <c r="AO373" s="1">
        <v>396</v>
      </c>
      <c r="AP373" s="1">
        <v>46</v>
      </c>
      <c r="AQ373" s="1">
        <v>0</v>
      </c>
      <c r="AR373" s="1">
        <v>0</v>
      </c>
      <c r="AS373" s="10">
        <f t="shared" si="143"/>
        <v>646920</v>
      </c>
      <c r="AU373" s="1">
        <f t="shared" si="144"/>
        <v>3082695</v>
      </c>
      <c r="AV373" s="1">
        <f t="shared" si="144"/>
        <v>373898</v>
      </c>
      <c r="AW373" s="1">
        <f t="shared" si="126"/>
        <v>15077</v>
      </c>
      <c r="AX373" s="1">
        <f t="shared" si="127"/>
        <v>2403</v>
      </c>
      <c r="AY373" s="1">
        <f t="shared" si="128"/>
        <v>290</v>
      </c>
      <c r="AZ373" s="1">
        <f t="shared" si="129"/>
        <v>23</v>
      </c>
      <c r="BA373" s="1">
        <f t="shared" si="130"/>
        <v>15</v>
      </c>
      <c r="BB373" s="10">
        <f t="shared" si="131"/>
        <v>3474401</v>
      </c>
      <c r="BC373" s="1">
        <f t="shared" si="132"/>
        <v>3474386</v>
      </c>
      <c r="BD373" s="1">
        <f t="shared" si="134"/>
        <v>69343</v>
      </c>
      <c r="BE373" s="86">
        <f t="shared" si="135"/>
        <v>34851</v>
      </c>
      <c r="BF373" s="1">
        <f t="shared" si="136"/>
        <v>-1733</v>
      </c>
      <c r="BH373" s="44" t="s">
        <v>433</v>
      </c>
      <c r="BI373" s="1">
        <f t="shared" si="138"/>
        <v>67746.666666666672</v>
      </c>
      <c r="BJ373">
        <v>65000</v>
      </c>
    </row>
    <row r="374" spans="1:62" x14ac:dyDescent="0.25">
      <c r="A374" s="8">
        <v>34881</v>
      </c>
      <c r="B374" s="1">
        <v>649993</v>
      </c>
      <c r="C374" s="1">
        <v>75410</v>
      </c>
      <c r="D374" s="1">
        <v>3193</v>
      </c>
      <c r="E374" s="1">
        <v>243</v>
      </c>
      <c r="F374" s="1">
        <v>35</v>
      </c>
      <c r="G374" s="1">
        <v>0</v>
      </c>
      <c r="H374" s="1">
        <v>15</v>
      </c>
      <c r="I374" s="10">
        <f t="shared" si="124"/>
        <v>728889</v>
      </c>
      <c r="K374" s="1">
        <v>446270</v>
      </c>
      <c r="L374" s="1">
        <v>53747</v>
      </c>
      <c r="M374" s="1">
        <v>3222</v>
      </c>
      <c r="N374" s="1">
        <v>611</v>
      </c>
      <c r="O374" s="1">
        <v>75</v>
      </c>
      <c r="P374" s="1">
        <v>0</v>
      </c>
      <c r="Q374" s="1">
        <v>0</v>
      </c>
      <c r="R374" s="10">
        <f t="shared" si="140"/>
        <v>503925</v>
      </c>
      <c r="T374" s="1">
        <v>742467</v>
      </c>
      <c r="U374" s="1">
        <v>100396</v>
      </c>
      <c r="V374" s="1">
        <v>2044</v>
      </c>
      <c r="W374" s="1">
        <v>697</v>
      </c>
      <c r="X374" s="1">
        <v>57</v>
      </c>
      <c r="Y374" s="1">
        <v>23</v>
      </c>
      <c r="Z374" s="1">
        <v>0</v>
      </c>
      <c r="AA374" s="10">
        <f t="shared" si="141"/>
        <v>845684</v>
      </c>
      <c r="AC374" s="1">
        <v>668533</v>
      </c>
      <c r="AD374" s="1">
        <v>79211</v>
      </c>
      <c r="AE374" s="1">
        <v>2249</v>
      </c>
      <c r="AF374" s="1">
        <v>143</v>
      </c>
      <c r="AG374" s="1">
        <v>77</v>
      </c>
      <c r="AH374" s="1">
        <v>0</v>
      </c>
      <c r="AI374" s="1">
        <v>0</v>
      </c>
      <c r="AJ374" s="10">
        <f t="shared" si="142"/>
        <v>750213</v>
      </c>
      <c r="AL374" s="1">
        <v>575437</v>
      </c>
      <c r="AM374" s="1">
        <v>65575</v>
      </c>
      <c r="AN374" s="1">
        <v>4369</v>
      </c>
      <c r="AO374" s="1">
        <v>396</v>
      </c>
      <c r="AP374" s="1">
        <v>46</v>
      </c>
      <c r="AQ374" s="1">
        <v>0</v>
      </c>
      <c r="AR374" s="1">
        <v>0</v>
      </c>
      <c r="AS374" s="10">
        <f t="shared" si="143"/>
        <v>645823</v>
      </c>
      <c r="AU374" s="1">
        <f t="shared" si="144"/>
        <v>3082700</v>
      </c>
      <c r="AV374" s="1">
        <f t="shared" si="144"/>
        <v>374339</v>
      </c>
      <c r="AW374" s="1">
        <f t="shared" si="126"/>
        <v>15077</v>
      </c>
      <c r="AX374" s="1">
        <f t="shared" si="127"/>
        <v>2090</v>
      </c>
      <c r="AY374" s="1">
        <f t="shared" si="128"/>
        <v>290</v>
      </c>
      <c r="AZ374" s="1">
        <f t="shared" si="129"/>
        <v>23</v>
      </c>
      <c r="BA374" s="1">
        <f t="shared" si="130"/>
        <v>15</v>
      </c>
      <c r="BB374" s="10">
        <f t="shared" si="131"/>
        <v>3474534</v>
      </c>
      <c r="BC374" s="1">
        <f t="shared" si="132"/>
        <v>3474519</v>
      </c>
      <c r="BD374" s="1">
        <f t="shared" si="134"/>
        <v>71416</v>
      </c>
      <c r="BE374" s="86">
        <f t="shared" si="135"/>
        <v>34881</v>
      </c>
      <c r="BF374" s="1">
        <f t="shared" si="136"/>
        <v>133</v>
      </c>
      <c r="BH374" s="44" t="s">
        <v>434</v>
      </c>
      <c r="BI374" s="1">
        <f t="shared" si="138"/>
        <v>68278.916666666672</v>
      </c>
      <c r="BJ374">
        <v>65000</v>
      </c>
    </row>
    <row r="375" spans="1:62" x14ac:dyDescent="0.25">
      <c r="A375" s="8">
        <v>34912</v>
      </c>
      <c r="B375" s="1">
        <v>650629</v>
      </c>
      <c r="C375" s="1">
        <v>75550</v>
      </c>
      <c r="D375" s="1">
        <v>3114</v>
      </c>
      <c r="E375" s="1">
        <v>244</v>
      </c>
      <c r="F375" s="1">
        <v>35</v>
      </c>
      <c r="G375" s="1">
        <v>0</v>
      </c>
      <c r="H375" s="1">
        <v>15</v>
      </c>
      <c r="I375" s="10">
        <f t="shared" si="124"/>
        <v>729587</v>
      </c>
      <c r="K375" s="1">
        <v>446796</v>
      </c>
      <c r="L375" s="1">
        <v>53717</v>
      </c>
      <c r="M375" s="1">
        <v>3187</v>
      </c>
      <c r="N375" s="1">
        <v>609</v>
      </c>
      <c r="O375" s="1">
        <v>75</v>
      </c>
      <c r="P375" s="1">
        <v>0</v>
      </c>
      <c r="Q375" s="1">
        <v>0</v>
      </c>
      <c r="R375" s="10">
        <f t="shared" si="140"/>
        <v>504384</v>
      </c>
      <c r="T375" s="1">
        <v>742704</v>
      </c>
      <c r="U375" s="1">
        <v>100583</v>
      </c>
      <c r="V375" s="1">
        <v>2032</v>
      </c>
      <c r="W375" s="1">
        <v>700</v>
      </c>
      <c r="X375" s="1">
        <v>57</v>
      </c>
      <c r="Y375" s="1">
        <v>23</v>
      </c>
      <c r="Z375" s="1">
        <v>0</v>
      </c>
      <c r="AA375" s="10">
        <f t="shared" si="141"/>
        <v>846099</v>
      </c>
      <c r="AC375" s="1">
        <v>669251</v>
      </c>
      <c r="AD375" s="1">
        <v>79290</v>
      </c>
      <c r="AE375" s="1">
        <v>2233</v>
      </c>
      <c r="AF375" s="1">
        <v>143</v>
      </c>
      <c r="AG375" s="1">
        <v>77</v>
      </c>
      <c r="AH375" s="1">
        <v>0</v>
      </c>
      <c r="AI375" s="1">
        <v>0</v>
      </c>
      <c r="AJ375" s="10">
        <f t="shared" si="142"/>
        <v>750994</v>
      </c>
      <c r="AL375" s="1">
        <v>576127</v>
      </c>
      <c r="AM375" s="1">
        <v>65708</v>
      </c>
      <c r="AN375" s="1">
        <v>4333</v>
      </c>
      <c r="AO375" s="1">
        <v>396</v>
      </c>
      <c r="AP375" s="1">
        <v>46</v>
      </c>
      <c r="AQ375" s="1">
        <v>0</v>
      </c>
      <c r="AR375" s="1">
        <v>0</v>
      </c>
      <c r="AS375" s="10">
        <f t="shared" si="143"/>
        <v>646610</v>
      </c>
      <c r="AU375" s="1">
        <f t="shared" si="144"/>
        <v>3085507</v>
      </c>
      <c r="AV375" s="1">
        <f t="shared" si="144"/>
        <v>374848</v>
      </c>
      <c r="AW375" s="1">
        <f t="shared" si="126"/>
        <v>14899</v>
      </c>
      <c r="AX375" s="1">
        <f t="shared" si="127"/>
        <v>2092</v>
      </c>
      <c r="AY375" s="1">
        <f t="shared" si="128"/>
        <v>290</v>
      </c>
      <c r="AZ375" s="1">
        <f t="shared" si="129"/>
        <v>23</v>
      </c>
      <c r="BA375" s="1">
        <f t="shared" si="130"/>
        <v>15</v>
      </c>
      <c r="BB375" s="10">
        <f t="shared" si="131"/>
        <v>3477674</v>
      </c>
      <c r="BC375" s="1">
        <f t="shared" si="132"/>
        <v>3477659</v>
      </c>
      <c r="BD375" s="1">
        <f t="shared" si="134"/>
        <v>65449</v>
      </c>
      <c r="BE375" s="86">
        <f t="shared" si="135"/>
        <v>34912</v>
      </c>
      <c r="BF375" s="1">
        <f t="shared" si="136"/>
        <v>3140</v>
      </c>
      <c r="BH375" s="44" t="s">
        <v>435</v>
      </c>
      <c r="BI375" s="1">
        <f t="shared" si="138"/>
        <v>68237.166666666672</v>
      </c>
      <c r="BJ375">
        <v>65000</v>
      </c>
    </row>
    <row r="376" spans="1:62" x14ac:dyDescent="0.25">
      <c r="A376" s="8">
        <v>34943</v>
      </c>
      <c r="B376" s="1">
        <v>652031</v>
      </c>
      <c r="C376" s="1">
        <v>75880</v>
      </c>
      <c r="D376" s="1">
        <v>3090</v>
      </c>
      <c r="E376" s="1">
        <v>245</v>
      </c>
      <c r="F376" s="1">
        <v>35</v>
      </c>
      <c r="G376" s="1">
        <v>0</v>
      </c>
      <c r="H376" s="1">
        <v>15</v>
      </c>
      <c r="I376" s="10">
        <f t="shared" si="124"/>
        <v>731296</v>
      </c>
      <c r="K376" s="1">
        <v>447551</v>
      </c>
      <c r="L376" s="1">
        <v>53775</v>
      </c>
      <c r="M376" s="1">
        <v>3182</v>
      </c>
      <c r="N376" s="1">
        <v>613</v>
      </c>
      <c r="O376" s="1">
        <v>75</v>
      </c>
      <c r="P376" s="1">
        <v>0</v>
      </c>
      <c r="Q376" s="1">
        <v>0</v>
      </c>
      <c r="R376" s="10">
        <f t="shared" si="140"/>
        <v>505196</v>
      </c>
      <c r="T376" s="1">
        <v>743840</v>
      </c>
      <c r="U376" s="1">
        <v>100620</v>
      </c>
      <c r="V376" s="1">
        <v>2025</v>
      </c>
      <c r="W376" s="1">
        <v>703</v>
      </c>
      <c r="X376" s="1">
        <v>57</v>
      </c>
      <c r="Y376" s="1">
        <v>23</v>
      </c>
      <c r="Z376" s="1">
        <v>0</v>
      </c>
      <c r="AA376" s="10">
        <f t="shared" si="141"/>
        <v>847268</v>
      </c>
      <c r="AC376" s="1">
        <v>670755</v>
      </c>
      <c r="AD376" s="1">
        <v>79379</v>
      </c>
      <c r="AE376" s="1">
        <v>2224</v>
      </c>
      <c r="AF376" s="1">
        <v>145</v>
      </c>
      <c r="AG376" s="1">
        <v>77</v>
      </c>
      <c r="AH376" s="1">
        <v>0</v>
      </c>
      <c r="AI376" s="1">
        <v>0</v>
      </c>
      <c r="AJ376" s="10">
        <f t="shared" si="142"/>
        <v>752580</v>
      </c>
      <c r="AL376" s="1">
        <v>577303</v>
      </c>
      <c r="AM376" s="1">
        <v>65865</v>
      </c>
      <c r="AN376" s="1">
        <v>4385</v>
      </c>
      <c r="AO376" s="1">
        <v>396</v>
      </c>
      <c r="AP376" s="1">
        <v>46</v>
      </c>
      <c r="AQ376" s="1">
        <v>0</v>
      </c>
      <c r="AR376" s="1">
        <v>0</v>
      </c>
      <c r="AS376" s="10">
        <f t="shared" si="143"/>
        <v>647995</v>
      </c>
      <c r="AU376" s="1">
        <f t="shared" si="144"/>
        <v>3091480</v>
      </c>
      <c r="AV376" s="1">
        <f t="shared" si="144"/>
        <v>375519</v>
      </c>
      <c r="AW376" s="1">
        <f t="shared" si="126"/>
        <v>14906</v>
      </c>
      <c r="AX376" s="1">
        <f t="shared" si="127"/>
        <v>2102</v>
      </c>
      <c r="AY376" s="1">
        <f t="shared" si="128"/>
        <v>290</v>
      </c>
      <c r="AZ376" s="1">
        <f t="shared" si="129"/>
        <v>23</v>
      </c>
      <c r="BA376" s="1">
        <f t="shared" si="130"/>
        <v>15</v>
      </c>
      <c r="BB376" s="10">
        <f t="shared" si="131"/>
        <v>3484335</v>
      </c>
      <c r="BC376" s="1">
        <f t="shared" si="132"/>
        <v>3484320</v>
      </c>
      <c r="BD376" s="1">
        <f t="shared" si="134"/>
        <v>67836</v>
      </c>
      <c r="BE376" s="86">
        <f t="shared" si="135"/>
        <v>34943</v>
      </c>
      <c r="BF376" s="1">
        <f t="shared" si="136"/>
        <v>6661</v>
      </c>
      <c r="BH376" s="44" t="s">
        <v>436</v>
      </c>
      <c r="BI376" s="1">
        <f t="shared" si="138"/>
        <v>68270.583333333328</v>
      </c>
      <c r="BJ376">
        <v>65000</v>
      </c>
    </row>
    <row r="377" spans="1:62" x14ac:dyDescent="0.25">
      <c r="A377" s="8">
        <v>34973</v>
      </c>
      <c r="B377" s="1">
        <v>653639</v>
      </c>
      <c r="C377" s="1">
        <v>76059</v>
      </c>
      <c r="D377" s="1">
        <v>3074</v>
      </c>
      <c r="E377" s="1">
        <v>244</v>
      </c>
      <c r="F377" s="1">
        <v>35</v>
      </c>
      <c r="G377" s="1">
        <v>0</v>
      </c>
      <c r="H377" s="1">
        <v>15</v>
      </c>
      <c r="I377" s="10">
        <f t="shared" si="124"/>
        <v>733066</v>
      </c>
      <c r="K377" s="1">
        <v>448050</v>
      </c>
      <c r="L377" s="1">
        <v>53851</v>
      </c>
      <c r="M377" s="1">
        <v>3183</v>
      </c>
      <c r="N377" s="1">
        <v>613</v>
      </c>
      <c r="O377" s="1">
        <v>75</v>
      </c>
      <c r="P377" s="1">
        <v>0</v>
      </c>
      <c r="Q377" s="1">
        <v>0</v>
      </c>
      <c r="R377" s="10">
        <f t="shared" si="140"/>
        <v>505772</v>
      </c>
      <c r="T377" s="1">
        <v>744576</v>
      </c>
      <c r="U377" s="1">
        <v>100676</v>
      </c>
      <c r="V377" s="1">
        <v>2013</v>
      </c>
      <c r="W377" s="1">
        <v>702</v>
      </c>
      <c r="X377" s="1">
        <v>57</v>
      </c>
      <c r="Y377" s="1">
        <v>23</v>
      </c>
      <c r="Z377" s="1">
        <v>0</v>
      </c>
      <c r="AA377" s="10">
        <f t="shared" si="141"/>
        <v>848047</v>
      </c>
      <c r="AC377" s="1">
        <v>672041</v>
      </c>
      <c r="AD377" s="1">
        <v>79597</v>
      </c>
      <c r="AE377" s="1">
        <v>2208</v>
      </c>
      <c r="AF377" s="1">
        <v>145</v>
      </c>
      <c r="AG377" s="1">
        <v>77</v>
      </c>
      <c r="AH377" s="1">
        <v>0</v>
      </c>
      <c r="AI377" s="1">
        <v>0</v>
      </c>
      <c r="AJ377" s="10">
        <f t="shared" si="142"/>
        <v>754068</v>
      </c>
      <c r="AL377" s="1">
        <v>579705</v>
      </c>
      <c r="AM377" s="1">
        <v>65958</v>
      </c>
      <c r="AN377" s="1">
        <v>4385</v>
      </c>
      <c r="AO377" s="1">
        <v>396</v>
      </c>
      <c r="AP377" s="1">
        <v>46</v>
      </c>
      <c r="AQ377" s="1">
        <v>0</v>
      </c>
      <c r="AR377" s="1">
        <v>0</v>
      </c>
      <c r="AS377" s="10">
        <f t="shared" si="143"/>
        <v>650490</v>
      </c>
      <c r="AU377" s="1">
        <f t="shared" si="144"/>
        <v>3098011</v>
      </c>
      <c r="AV377" s="1">
        <f t="shared" si="144"/>
        <v>376141</v>
      </c>
      <c r="AW377" s="1">
        <f t="shared" si="126"/>
        <v>14863</v>
      </c>
      <c r="AX377" s="1">
        <f t="shared" si="127"/>
        <v>2100</v>
      </c>
      <c r="AY377" s="1">
        <f t="shared" si="128"/>
        <v>290</v>
      </c>
      <c r="AZ377" s="1">
        <f t="shared" si="129"/>
        <v>23</v>
      </c>
      <c r="BA377" s="1">
        <f t="shared" si="130"/>
        <v>15</v>
      </c>
      <c r="BB377" s="10">
        <f t="shared" si="131"/>
        <v>3491443</v>
      </c>
      <c r="BC377" s="1">
        <f t="shared" si="132"/>
        <v>3491428</v>
      </c>
      <c r="BD377" s="1">
        <f t="shared" si="134"/>
        <v>68294</v>
      </c>
      <c r="BE377" s="86">
        <f t="shared" si="135"/>
        <v>34973</v>
      </c>
      <c r="BF377" s="1">
        <f t="shared" si="136"/>
        <v>7108</v>
      </c>
      <c r="BH377" s="44" t="s">
        <v>437</v>
      </c>
      <c r="BI377" s="1">
        <f t="shared" si="138"/>
        <v>68217.583333333328</v>
      </c>
      <c r="BJ377">
        <v>65000</v>
      </c>
    </row>
    <row r="378" spans="1:62" x14ac:dyDescent="0.25">
      <c r="A378" s="8">
        <v>35004</v>
      </c>
      <c r="B378" s="1">
        <v>656890</v>
      </c>
      <c r="C378" s="1">
        <v>76155</v>
      </c>
      <c r="D378" s="1">
        <v>3052</v>
      </c>
      <c r="E378" s="1">
        <v>245</v>
      </c>
      <c r="F378" s="1">
        <v>35</v>
      </c>
      <c r="G378" s="1">
        <v>0</v>
      </c>
      <c r="H378" s="1">
        <v>15</v>
      </c>
      <c r="I378" s="10">
        <f t="shared" si="124"/>
        <v>736392</v>
      </c>
      <c r="K378" s="1">
        <v>449848</v>
      </c>
      <c r="L378" s="1">
        <v>53957</v>
      </c>
      <c r="M378" s="1">
        <v>3183</v>
      </c>
      <c r="N378" s="1">
        <v>612</v>
      </c>
      <c r="O378" s="1">
        <v>75</v>
      </c>
      <c r="P378" s="1">
        <v>0</v>
      </c>
      <c r="Q378" s="1">
        <v>0</v>
      </c>
      <c r="R378" s="10">
        <f t="shared" si="140"/>
        <v>507675</v>
      </c>
      <c r="T378" s="1">
        <v>745887</v>
      </c>
      <c r="U378" s="1">
        <v>100726</v>
      </c>
      <c r="V378" s="1">
        <v>1986</v>
      </c>
      <c r="W378" s="1">
        <v>703</v>
      </c>
      <c r="X378" s="1">
        <v>57</v>
      </c>
      <c r="Y378" s="1">
        <v>23</v>
      </c>
      <c r="Z378" s="1">
        <v>0</v>
      </c>
      <c r="AA378" s="10">
        <f t="shared" si="141"/>
        <v>849382</v>
      </c>
      <c r="AC378" s="1">
        <v>674708</v>
      </c>
      <c r="AD378" s="1">
        <v>79761</v>
      </c>
      <c r="AE378" s="1">
        <v>2217</v>
      </c>
      <c r="AF378" s="1">
        <v>140</v>
      </c>
      <c r="AG378" s="1">
        <v>77</v>
      </c>
      <c r="AH378" s="1">
        <v>0</v>
      </c>
      <c r="AI378" s="1">
        <v>0</v>
      </c>
      <c r="AJ378" s="10">
        <f t="shared" si="142"/>
        <v>756903</v>
      </c>
      <c r="AL378" s="1">
        <v>586703</v>
      </c>
      <c r="AM378" s="1">
        <v>66138</v>
      </c>
      <c r="AN378" s="1">
        <v>4375</v>
      </c>
      <c r="AO378" s="1">
        <v>396</v>
      </c>
      <c r="AP378" s="1">
        <v>46</v>
      </c>
      <c r="AQ378" s="1">
        <v>0</v>
      </c>
      <c r="AR378" s="1">
        <v>0</v>
      </c>
      <c r="AS378" s="10">
        <f t="shared" si="143"/>
        <v>657658</v>
      </c>
      <c r="AU378" s="1">
        <f t="shared" ref="AU378:AV387" si="145">B378+K378+T378+AC378+AL378</f>
        <v>3114036</v>
      </c>
      <c r="AV378" s="1">
        <f t="shared" si="145"/>
        <v>376737</v>
      </c>
      <c r="AW378" s="1">
        <f t="shared" si="126"/>
        <v>14813</v>
      </c>
      <c r="AX378" s="1">
        <f t="shared" si="127"/>
        <v>2096</v>
      </c>
      <c r="AY378" s="1">
        <f t="shared" si="128"/>
        <v>290</v>
      </c>
      <c r="AZ378" s="1">
        <f t="shared" si="129"/>
        <v>23</v>
      </c>
      <c r="BA378" s="1">
        <f t="shared" si="130"/>
        <v>15</v>
      </c>
      <c r="BB378" s="10">
        <f t="shared" si="131"/>
        <v>3508010</v>
      </c>
      <c r="BC378" s="1">
        <f t="shared" si="132"/>
        <v>3507995</v>
      </c>
      <c r="BD378" s="1">
        <f t="shared" si="134"/>
        <v>62493</v>
      </c>
      <c r="BE378" s="86">
        <f t="shared" si="135"/>
        <v>35004</v>
      </c>
      <c r="BF378" s="1">
        <f t="shared" si="136"/>
        <v>16567</v>
      </c>
      <c r="BH378" s="44" t="s">
        <v>438</v>
      </c>
      <c r="BI378" s="1">
        <f t="shared" si="138"/>
        <v>67623.166666666672</v>
      </c>
      <c r="BJ378">
        <v>65000</v>
      </c>
    </row>
    <row r="379" spans="1:62" x14ac:dyDescent="0.25">
      <c r="A379" s="8">
        <v>35034</v>
      </c>
      <c r="B379" s="1">
        <v>660137</v>
      </c>
      <c r="C379" s="1">
        <v>76203</v>
      </c>
      <c r="D379" s="1">
        <v>3033</v>
      </c>
      <c r="E379" s="1">
        <v>244</v>
      </c>
      <c r="F379" s="1">
        <v>35</v>
      </c>
      <c r="G379" s="1">
        <v>0</v>
      </c>
      <c r="H379" s="1">
        <v>15</v>
      </c>
      <c r="I379" s="10">
        <f t="shared" si="124"/>
        <v>739667</v>
      </c>
      <c r="K379" s="1">
        <v>451214</v>
      </c>
      <c r="L379" s="1">
        <v>54033</v>
      </c>
      <c r="M379" s="1">
        <v>3174</v>
      </c>
      <c r="N379" s="1">
        <v>614</v>
      </c>
      <c r="O379" s="1">
        <v>75</v>
      </c>
      <c r="P379" s="1">
        <v>0</v>
      </c>
      <c r="Q379" s="1">
        <v>0</v>
      </c>
      <c r="R379" s="10">
        <f t="shared" si="140"/>
        <v>509110</v>
      </c>
      <c r="T379" s="1">
        <v>746431</v>
      </c>
      <c r="U379" s="1">
        <v>100701</v>
      </c>
      <c r="V379" s="1">
        <v>1961</v>
      </c>
      <c r="W379" s="1">
        <v>703</v>
      </c>
      <c r="X379" s="1">
        <v>57</v>
      </c>
      <c r="Y379" s="1">
        <v>23</v>
      </c>
      <c r="Z379" s="1">
        <v>0</v>
      </c>
      <c r="AA379" s="10">
        <f t="shared" si="141"/>
        <v>849876</v>
      </c>
      <c r="AC379" s="1">
        <v>677714</v>
      </c>
      <c r="AD379" s="1">
        <v>79851</v>
      </c>
      <c r="AE379" s="1">
        <v>2198</v>
      </c>
      <c r="AF379" s="1">
        <v>140</v>
      </c>
      <c r="AG379" s="1">
        <v>77</v>
      </c>
      <c r="AH379" s="1">
        <v>0</v>
      </c>
      <c r="AI379" s="1">
        <v>0</v>
      </c>
      <c r="AJ379" s="10">
        <f t="shared" si="142"/>
        <v>759980</v>
      </c>
      <c r="AL379" s="1">
        <v>594342</v>
      </c>
      <c r="AM379" s="1">
        <v>66396</v>
      </c>
      <c r="AN379" s="1">
        <v>4405</v>
      </c>
      <c r="AO379" s="1">
        <v>398</v>
      </c>
      <c r="AP379" s="1">
        <v>46</v>
      </c>
      <c r="AQ379" s="1">
        <v>0</v>
      </c>
      <c r="AR379" s="1">
        <v>0</v>
      </c>
      <c r="AS379" s="10">
        <f t="shared" si="143"/>
        <v>665587</v>
      </c>
      <c r="AU379" s="1">
        <f t="shared" si="145"/>
        <v>3129838</v>
      </c>
      <c r="AV379" s="1">
        <f t="shared" si="145"/>
        <v>377184</v>
      </c>
      <c r="AW379" s="1">
        <f t="shared" si="126"/>
        <v>14771</v>
      </c>
      <c r="AX379" s="1">
        <f t="shared" si="127"/>
        <v>2099</v>
      </c>
      <c r="AY379" s="1">
        <f t="shared" si="128"/>
        <v>290</v>
      </c>
      <c r="AZ379" s="1">
        <f t="shared" si="129"/>
        <v>23</v>
      </c>
      <c r="BA379" s="1">
        <f t="shared" si="130"/>
        <v>15</v>
      </c>
      <c r="BB379" s="10">
        <f t="shared" si="131"/>
        <v>3524220</v>
      </c>
      <c r="BC379" s="1">
        <f t="shared" si="132"/>
        <v>3524205</v>
      </c>
      <c r="BD379" s="1">
        <f t="shared" si="134"/>
        <v>59468</v>
      </c>
      <c r="BE379" s="86">
        <f t="shared" si="135"/>
        <v>35034</v>
      </c>
      <c r="BF379" s="1">
        <f t="shared" si="136"/>
        <v>16210</v>
      </c>
      <c r="BH379" s="44" t="s">
        <v>439</v>
      </c>
      <c r="BI379" s="1">
        <f t="shared" si="138"/>
        <v>66609.333333333328</v>
      </c>
      <c r="BJ379">
        <v>65000</v>
      </c>
    </row>
    <row r="380" spans="1:62" x14ac:dyDescent="0.25">
      <c r="A380" s="8">
        <v>35065</v>
      </c>
      <c r="B380" s="1">
        <v>663165</v>
      </c>
      <c r="C380" s="1">
        <v>76466</v>
      </c>
      <c r="D380" s="1">
        <v>2998</v>
      </c>
      <c r="E380" s="1">
        <v>259</v>
      </c>
      <c r="F380" s="1">
        <v>35</v>
      </c>
      <c r="G380" s="1">
        <v>0</v>
      </c>
      <c r="H380" s="1">
        <v>15</v>
      </c>
      <c r="I380" s="10">
        <f t="shared" si="124"/>
        <v>742938</v>
      </c>
      <c r="K380" s="1">
        <v>453296</v>
      </c>
      <c r="L380" s="1">
        <v>54209</v>
      </c>
      <c r="M380" s="1">
        <v>3181</v>
      </c>
      <c r="N380" s="1">
        <v>616</v>
      </c>
      <c r="O380" s="1">
        <v>74</v>
      </c>
      <c r="P380" s="1">
        <v>0</v>
      </c>
      <c r="Q380" s="1">
        <v>0</v>
      </c>
      <c r="R380" s="10">
        <f t="shared" si="140"/>
        <v>511376</v>
      </c>
      <c r="T380" s="1">
        <v>749406</v>
      </c>
      <c r="U380" s="1">
        <v>100945</v>
      </c>
      <c r="V380" s="1">
        <v>1948</v>
      </c>
      <c r="W380" s="1">
        <v>707</v>
      </c>
      <c r="X380" s="1">
        <v>57</v>
      </c>
      <c r="Y380" s="1">
        <v>23</v>
      </c>
      <c r="Z380" s="1">
        <v>0</v>
      </c>
      <c r="AA380" s="10">
        <f t="shared" si="141"/>
        <v>853086</v>
      </c>
      <c r="AC380" s="1">
        <v>681122</v>
      </c>
      <c r="AD380" s="1">
        <v>80102</v>
      </c>
      <c r="AE380" s="1">
        <v>2174</v>
      </c>
      <c r="AF380" s="1">
        <v>140</v>
      </c>
      <c r="AG380" s="1">
        <v>77</v>
      </c>
      <c r="AH380" s="1">
        <v>0</v>
      </c>
      <c r="AI380" s="1">
        <v>0</v>
      </c>
      <c r="AJ380" s="10">
        <f t="shared" si="142"/>
        <v>763615</v>
      </c>
      <c r="AL380" s="1">
        <v>600210</v>
      </c>
      <c r="AM380" s="1">
        <v>66616</v>
      </c>
      <c r="AN380" s="1">
        <v>4434</v>
      </c>
      <c r="AO380" s="1">
        <v>402</v>
      </c>
      <c r="AP380" s="1">
        <v>46</v>
      </c>
      <c r="AQ380" s="1">
        <v>0</v>
      </c>
      <c r="AR380" s="1">
        <v>0</v>
      </c>
      <c r="AS380" s="10">
        <f t="shared" si="143"/>
        <v>671708</v>
      </c>
      <c r="AU380" s="1">
        <f t="shared" si="145"/>
        <v>3147199</v>
      </c>
      <c r="AV380" s="1">
        <f t="shared" si="145"/>
        <v>378338</v>
      </c>
      <c r="AW380" s="1">
        <f t="shared" si="126"/>
        <v>14735</v>
      </c>
      <c r="AX380" s="1">
        <f t="shared" si="127"/>
        <v>2124</v>
      </c>
      <c r="AY380" s="1">
        <f t="shared" si="128"/>
        <v>289</v>
      </c>
      <c r="AZ380" s="1">
        <f t="shared" si="129"/>
        <v>23</v>
      </c>
      <c r="BA380" s="1">
        <f t="shared" si="130"/>
        <v>15</v>
      </c>
      <c r="BB380" s="10">
        <f t="shared" si="131"/>
        <v>3542723</v>
      </c>
      <c r="BC380" s="1">
        <f t="shared" si="132"/>
        <v>3542708</v>
      </c>
      <c r="BD380" s="1">
        <f t="shared" si="134"/>
        <v>62841</v>
      </c>
      <c r="BE380" s="86">
        <f t="shared" si="135"/>
        <v>35065</v>
      </c>
      <c r="BF380" s="1">
        <f t="shared" si="136"/>
        <v>18503</v>
      </c>
      <c r="BH380" s="44" t="s">
        <v>444</v>
      </c>
      <c r="BI380" s="1">
        <f t="shared" si="138"/>
        <v>65884.75</v>
      </c>
      <c r="BJ380">
        <v>65000</v>
      </c>
    </row>
    <row r="381" spans="1:62" x14ac:dyDescent="0.25">
      <c r="A381" s="8">
        <v>35096</v>
      </c>
      <c r="B381" s="1">
        <v>664947</v>
      </c>
      <c r="C381" s="1">
        <v>76424</v>
      </c>
      <c r="D381" s="1">
        <v>2940</v>
      </c>
      <c r="E381" s="1">
        <v>259</v>
      </c>
      <c r="F381" s="1">
        <v>35</v>
      </c>
      <c r="G381" s="1">
        <v>0</v>
      </c>
      <c r="H381" s="1">
        <v>15</v>
      </c>
      <c r="I381" s="10">
        <f t="shared" si="124"/>
        <v>744620</v>
      </c>
      <c r="K381" s="1">
        <v>454231</v>
      </c>
      <c r="L381" s="1">
        <v>54365</v>
      </c>
      <c r="M381" s="1">
        <v>3188</v>
      </c>
      <c r="N381" s="1">
        <v>621</v>
      </c>
      <c r="O381" s="1">
        <v>74</v>
      </c>
      <c r="P381" s="1">
        <v>0</v>
      </c>
      <c r="Q381" s="1">
        <v>0</v>
      </c>
      <c r="R381" s="10">
        <f t="shared" si="140"/>
        <v>512479</v>
      </c>
      <c r="T381" s="1">
        <v>749607</v>
      </c>
      <c r="U381" s="1">
        <v>100758</v>
      </c>
      <c r="V381" s="1">
        <v>1914</v>
      </c>
      <c r="W381" s="1">
        <v>729</v>
      </c>
      <c r="X381" s="1">
        <v>57</v>
      </c>
      <c r="Y381" s="1">
        <v>23</v>
      </c>
      <c r="Z381" s="1">
        <v>0</v>
      </c>
      <c r="AA381" s="10">
        <f t="shared" si="141"/>
        <v>853088</v>
      </c>
      <c r="AC381" s="1">
        <v>681904</v>
      </c>
      <c r="AD381" s="1">
        <v>79951</v>
      </c>
      <c r="AE381" s="1">
        <v>2169</v>
      </c>
      <c r="AF381" s="1">
        <v>142</v>
      </c>
      <c r="AG381" s="1">
        <v>77</v>
      </c>
      <c r="AH381" s="1">
        <v>0</v>
      </c>
      <c r="AI381" s="1">
        <v>0</v>
      </c>
      <c r="AJ381" s="10">
        <f t="shared" si="142"/>
        <v>764243</v>
      </c>
      <c r="AL381" s="1">
        <v>603453</v>
      </c>
      <c r="AM381" s="1">
        <v>66563</v>
      </c>
      <c r="AN381" s="1">
        <v>4358</v>
      </c>
      <c r="AO381" s="1">
        <v>403</v>
      </c>
      <c r="AP381" s="1">
        <v>46</v>
      </c>
      <c r="AQ381" s="1">
        <v>0</v>
      </c>
      <c r="AR381" s="1">
        <v>0</v>
      </c>
      <c r="AS381" s="10">
        <f t="shared" si="143"/>
        <v>674823</v>
      </c>
      <c r="AU381" s="1">
        <f t="shared" si="145"/>
        <v>3154142</v>
      </c>
      <c r="AV381" s="1">
        <f t="shared" si="145"/>
        <v>378061</v>
      </c>
      <c r="AW381" s="1">
        <f t="shared" si="126"/>
        <v>14569</v>
      </c>
      <c r="AX381" s="1">
        <f t="shared" si="127"/>
        <v>2154</v>
      </c>
      <c r="AY381" s="1">
        <f t="shared" si="128"/>
        <v>289</v>
      </c>
      <c r="AZ381" s="1">
        <f t="shared" si="129"/>
        <v>23</v>
      </c>
      <c r="BA381" s="1">
        <f t="shared" si="130"/>
        <v>15</v>
      </c>
      <c r="BB381" s="10">
        <f t="shared" si="131"/>
        <v>3549253</v>
      </c>
      <c r="BC381" s="1">
        <f t="shared" si="132"/>
        <v>3549238</v>
      </c>
      <c r="BD381" s="1">
        <f t="shared" si="134"/>
        <v>59367</v>
      </c>
      <c r="BE381" s="86">
        <f t="shared" si="135"/>
        <v>35096</v>
      </c>
      <c r="BF381" s="1">
        <f t="shared" si="136"/>
        <v>6530</v>
      </c>
      <c r="BH381" s="44" t="s">
        <v>441</v>
      </c>
      <c r="BI381" s="1">
        <f t="shared" si="138"/>
        <v>64987.416666666664</v>
      </c>
      <c r="BJ381">
        <v>65000</v>
      </c>
    </row>
    <row r="382" spans="1:62" x14ac:dyDescent="0.25">
      <c r="A382" s="8">
        <v>35125</v>
      </c>
      <c r="B382" s="1">
        <v>666219</v>
      </c>
      <c r="C382" s="1">
        <v>76584</v>
      </c>
      <c r="D382" s="1">
        <v>2953</v>
      </c>
      <c r="E382" s="1">
        <v>259</v>
      </c>
      <c r="F382" s="1">
        <v>35</v>
      </c>
      <c r="G382" s="1">
        <v>0</v>
      </c>
      <c r="H382" s="1">
        <v>7</v>
      </c>
      <c r="I382" s="10">
        <f t="shared" si="124"/>
        <v>746057</v>
      </c>
      <c r="K382" s="1">
        <v>454888</v>
      </c>
      <c r="L382" s="1">
        <v>54459</v>
      </c>
      <c r="M382" s="1">
        <v>3203</v>
      </c>
      <c r="N382" s="1">
        <v>622</v>
      </c>
      <c r="O382" s="1">
        <v>74</v>
      </c>
      <c r="P382" s="1">
        <v>0</v>
      </c>
      <c r="Q382" s="1">
        <v>0</v>
      </c>
      <c r="R382" s="10">
        <f t="shared" si="140"/>
        <v>513246</v>
      </c>
      <c r="T382" s="1">
        <v>749337</v>
      </c>
      <c r="U382" s="1">
        <v>100815</v>
      </c>
      <c r="V382" s="1">
        <v>1909</v>
      </c>
      <c r="W382" s="1">
        <v>730</v>
      </c>
      <c r="X382" s="1">
        <v>57</v>
      </c>
      <c r="Y382" s="1">
        <v>23</v>
      </c>
      <c r="Z382" s="1">
        <v>0</v>
      </c>
      <c r="AA382" s="10">
        <f t="shared" si="141"/>
        <v>852871</v>
      </c>
      <c r="AC382" s="1">
        <v>683213</v>
      </c>
      <c r="AD382" s="1">
        <v>80084</v>
      </c>
      <c r="AE382" s="1">
        <v>2149</v>
      </c>
      <c r="AF382" s="1">
        <v>144</v>
      </c>
      <c r="AG382" s="1">
        <v>77</v>
      </c>
      <c r="AH382" s="1">
        <v>0</v>
      </c>
      <c r="AI382" s="1">
        <v>0</v>
      </c>
      <c r="AJ382" s="10">
        <f t="shared" si="142"/>
        <v>765667</v>
      </c>
      <c r="AL382" s="1">
        <v>604842</v>
      </c>
      <c r="AM382" s="1">
        <v>66791</v>
      </c>
      <c r="AN382" s="1">
        <v>4427</v>
      </c>
      <c r="AO382" s="1">
        <v>400</v>
      </c>
      <c r="AP382" s="1">
        <v>46</v>
      </c>
      <c r="AQ382" s="1">
        <v>0</v>
      </c>
      <c r="AR382" s="1">
        <v>0</v>
      </c>
      <c r="AS382" s="10">
        <f t="shared" si="143"/>
        <v>676506</v>
      </c>
      <c r="AU382" s="1">
        <f t="shared" si="145"/>
        <v>3158499</v>
      </c>
      <c r="AV382" s="1">
        <f t="shared" si="145"/>
        <v>378733</v>
      </c>
      <c r="AW382" s="1">
        <f t="shared" si="126"/>
        <v>14641</v>
      </c>
      <c r="AX382" s="1">
        <f t="shared" si="127"/>
        <v>2155</v>
      </c>
      <c r="AY382" s="1">
        <f t="shared" si="128"/>
        <v>289</v>
      </c>
      <c r="AZ382" s="1">
        <f t="shared" si="129"/>
        <v>23</v>
      </c>
      <c r="BA382" s="1">
        <f t="shared" si="130"/>
        <v>7</v>
      </c>
      <c r="BB382" s="10">
        <f t="shared" si="131"/>
        <v>3554347</v>
      </c>
      <c r="BC382" s="1">
        <f t="shared" si="132"/>
        <v>3554340</v>
      </c>
      <c r="BD382" s="1">
        <f t="shared" si="134"/>
        <v>59144</v>
      </c>
      <c r="BE382" s="86">
        <f t="shared" si="135"/>
        <v>35125</v>
      </c>
      <c r="BF382" s="1">
        <f t="shared" si="136"/>
        <v>5094</v>
      </c>
      <c r="BH382" s="44" t="s">
        <v>442</v>
      </c>
      <c r="BI382" s="1">
        <f t="shared" si="138"/>
        <v>64371.5</v>
      </c>
      <c r="BJ382">
        <v>65000</v>
      </c>
    </row>
    <row r="383" spans="1:62" x14ac:dyDescent="0.25">
      <c r="A383" s="8">
        <v>35156</v>
      </c>
      <c r="B383" s="1">
        <v>666389</v>
      </c>
      <c r="C383" s="1">
        <v>76740</v>
      </c>
      <c r="D383" s="1">
        <v>2961</v>
      </c>
      <c r="E383" s="1">
        <v>247</v>
      </c>
      <c r="F383" s="1">
        <v>35</v>
      </c>
      <c r="G383" s="1">
        <v>0</v>
      </c>
      <c r="H383" s="1">
        <v>7</v>
      </c>
      <c r="I383" s="10">
        <f t="shared" si="124"/>
        <v>746379</v>
      </c>
      <c r="K383" s="1">
        <v>454934</v>
      </c>
      <c r="L383" s="1">
        <v>54638</v>
      </c>
      <c r="M383" s="1">
        <v>3227</v>
      </c>
      <c r="N383" s="1">
        <v>623</v>
      </c>
      <c r="O383" s="1">
        <v>74</v>
      </c>
      <c r="P383" s="1">
        <v>0</v>
      </c>
      <c r="Q383" s="1">
        <v>0</v>
      </c>
      <c r="R383" s="10">
        <f t="shared" si="140"/>
        <v>513496</v>
      </c>
      <c r="T383" s="1">
        <v>750184</v>
      </c>
      <c r="U383" s="1">
        <v>101116</v>
      </c>
      <c r="V383" s="1">
        <v>1903</v>
      </c>
      <c r="W383" s="1">
        <v>731</v>
      </c>
      <c r="X383" s="1">
        <v>57</v>
      </c>
      <c r="Y383" s="1">
        <v>23</v>
      </c>
      <c r="Z383" s="1">
        <v>0</v>
      </c>
      <c r="AA383" s="10">
        <f t="shared" si="141"/>
        <v>854014</v>
      </c>
      <c r="AC383" s="1">
        <v>683339</v>
      </c>
      <c r="AD383" s="1">
        <v>80218</v>
      </c>
      <c r="AE383" s="1">
        <v>2123</v>
      </c>
      <c r="AF383" s="1">
        <v>144</v>
      </c>
      <c r="AG383" s="1">
        <v>77</v>
      </c>
      <c r="AH383" s="1">
        <v>0</v>
      </c>
      <c r="AI383" s="1">
        <v>0</v>
      </c>
      <c r="AJ383" s="10">
        <f t="shared" si="142"/>
        <v>765901</v>
      </c>
      <c r="AL383" s="1">
        <v>602919</v>
      </c>
      <c r="AM383" s="1">
        <v>66925</v>
      </c>
      <c r="AN383" s="1">
        <v>4454</v>
      </c>
      <c r="AO383" s="1">
        <v>401</v>
      </c>
      <c r="AP383" s="1">
        <v>46</v>
      </c>
      <c r="AQ383" s="1">
        <v>0</v>
      </c>
      <c r="AR383" s="1">
        <v>0</v>
      </c>
      <c r="AS383" s="10">
        <f t="shared" si="143"/>
        <v>674745</v>
      </c>
      <c r="AU383" s="1">
        <f t="shared" si="145"/>
        <v>3157765</v>
      </c>
      <c r="AV383" s="1">
        <f t="shared" si="145"/>
        <v>379637</v>
      </c>
      <c r="AW383" s="1">
        <f t="shared" si="126"/>
        <v>14668</v>
      </c>
      <c r="AX383" s="1">
        <f t="shared" si="127"/>
        <v>2146</v>
      </c>
      <c r="AY383" s="1">
        <f t="shared" si="128"/>
        <v>289</v>
      </c>
      <c r="AZ383" s="1">
        <f t="shared" si="129"/>
        <v>23</v>
      </c>
      <c r="BA383" s="1">
        <f t="shared" si="130"/>
        <v>7</v>
      </c>
      <c r="BB383" s="10">
        <f t="shared" si="131"/>
        <v>3554535</v>
      </c>
      <c r="BC383" s="1">
        <f t="shared" si="132"/>
        <v>3554528</v>
      </c>
      <c r="BD383" s="1">
        <f t="shared" si="134"/>
        <v>64705</v>
      </c>
      <c r="BE383" s="86">
        <f t="shared" si="135"/>
        <v>35156</v>
      </c>
      <c r="BF383" s="1">
        <f t="shared" si="136"/>
        <v>188</v>
      </c>
      <c r="BH383" s="44" t="s">
        <v>443</v>
      </c>
      <c r="BI383" s="1">
        <f t="shared" si="138"/>
        <v>64509.5</v>
      </c>
      <c r="BJ383">
        <v>65000</v>
      </c>
    </row>
    <row r="384" spans="1:62" x14ac:dyDescent="0.25">
      <c r="A384" s="8">
        <v>35186</v>
      </c>
      <c r="B384" s="1">
        <v>664406</v>
      </c>
      <c r="C384" s="1">
        <v>76867</v>
      </c>
      <c r="D384" s="1">
        <v>2970</v>
      </c>
      <c r="E384" s="1">
        <v>247</v>
      </c>
      <c r="F384" s="1">
        <v>35</v>
      </c>
      <c r="G384" s="1">
        <v>0</v>
      </c>
      <c r="H384" s="1">
        <v>7</v>
      </c>
      <c r="I384" s="10">
        <f t="shared" si="124"/>
        <v>744532</v>
      </c>
      <c r="K384" s="1">
        <v>453753</v>
      </c>
      <c r="L384" s="1">
        <v>54706</v>
      </c>
      <c r="M384" s="1">
        <v>3192</v>
      </c>
      <c r="N384" s="1">
        <v>626</v>
      </c>
      <c r="O384" s="1">
        <v>74</v>
      </c>
      <c r="P384" s="1">
        <v>0</v>
      </c>
      <c r="Q384" s="1">
        <v>0</v>
      </c>
      <c r="R384" s="10">
        <f t="shared" si="140"/>
        <v>512351</v>
      </c>
      <c r="T384" s="1">
        <v>750893</v>
      </c>
      <c r="U384" s="1">
        <v>101417</v>
      </c>
      <c r="V384" s="1">
        <v>1907</v>
      </c>
      <c r="W384" s="1">
        <v>737</v>
      </c>
      <c r="X384" s="1">
        <v>57</v>
      </c>
      <c r="Y384" s="1">
        <v>23</v>
      </c>
      <c r="Z384" s="1">
        <v>0</v>
      </c>
      <c r="AA384" s="10">
        <f t="shared" si="141"/>
        <v>855034</v>
      </c>
      <c r="AC384" s="1">
        <v>680940</v>
      </c>
      <c r="AD384" s="1">
        <v>80374</v>
      </c>
      <c r="AE384" s="1">
        <v>2104</v>
      </c>
      <c r="AF384" s="1">
        <v>143</v>
      </c>
      <c r="AG384" s="1">
        <v>77</v>
      </c>
      <c r="AH384" s="1">
        <v>0</v>
      </c>
      <c r="AI384" s="1">
        <v>0</v>
      </c>
      <c r="AJ384" s="10">
        <f t="shared" si="142"/>
        <v>763638</v>
      </c>
      <c r="AL384" s="1">
        <v>593923</v>
      </c>
      <c r="AM384" s="1">
        <v>67030</v>
      </c>
      <c r="AN384" s="1">
        <v>4457</v>
      </c>
      <c r="AO384" s="1">
        <v>402</v>
      </c>
      <c r="AP384" s="1">
        <v>46</v>
      </c>
      <c r="AQ384" s="1">
        <v>0</v>
      </c>
      <c r="AR384" s="1">
        <v>0</v>
      </c>
      <c r="AS384" s="10">
        <f t="shared" si="143"/>
        <v>665858</v>
      </c>
      <c r="AU384" s="1">
        <f t="shared" si="145"/>
        <v>3143915</v>
      </c>
      <c r="AV384" s="1">
        <f t="shared" si="145"/>
        <v>380394</v>
      </c>
      <c r="AW384" s="1">
        <f t="shared" si="126"/>
        <v>14630</v>
      </c>
      <c r="AX384" s="1">
        <f t="shared" si="127"/>
        <v>2155</v>
      </c>
      <c r="AY384" s="1">
        <f t="shared" si="128"/>
        <v>289</v>
      </c>
      <c r="AZ384" s="1">
        <f t="shared" si="129"/>
        <v>23</v>
      </c>
      <c r="BA384" s="1">
        <f t="shared" si="130"/>
        <v>7</v>
      </c>
      <c r="BB384" s="10">
        <f t="shared" si="131"/>
        <v>3541413</v>
      </c>
      <c r="BC384" s="1">
        <f t="shared" si="132"/>
        <v>3541406</v>
      </c>
      <c r="BD384" s="1">
        <f t="shared" si="134"/>
        <v>65279</v>
      </c>
      <c r="BE384" s="86">
        <f t="shared" si="135"/>
        <v>35186</v>
      </c>
      <c r="BF384" s="1">
        <f t="shared" si="136"/>
        <v>-13122</v>
      </c>
      <c r="BH384" s="44" t="s">
        <v>21</v>
      </c>
      <c r="BI384" s="1">
        <f t="shared" si="138"/>
        <v>64636.25</v>
      </c>
      <c r="BJ384">
        <v>65000</v>
      </c>
    </row>
    <row r="385" spans="1:62" x14ac:dyDescent="0.25">
      <c r="A385" s="8">
        <v>35217</v>
      </c>
      <c r="B385" s="1">
        <v>664151</v>
      </c>
      <c r="C385" s="1">
        <v>76804</v>
      </c>
      <c r="D385" s="1">
        <v>2986</v>
      </c>
      <c r="E385" s="1">
        <v>241</v>
      </c>
      <c r="F385" s="1">
        <v>35</v>
      </c>
      <c r="G385" s="1">
        <v>0</v>
      </c>
      <c r="H385" s="1">
        <v>7</v>
      </c>
      <c r="I385" s="10">
        <f t="shared" si="124"/>
        <v>744224</v>
      </c>
      <c r="K385" s="1">
        <v>453458</v>
      </c>
      <c r="L385" s="1">
        <v>54703</v>
      </c>
      <c r="M385" s="1">
        <v>3178</v>
      </c>
      <c r="N385" s="1">
        <v>624</v>
      </c>
      <c r="O385" s="1">
        <v>74</v>
      </c>
      <c r="P385" s="1">
        <v>0</v>
      </c>
      <c r="Q385" s="1">
        <v>0</v>
      </c>
      <c r="R385" s="10">
        <f t="shared" si="140"/>
        <v>512037</v>
      </c>
      <c r="T385" s="1">
        <v>751285</v>
      </c>
      <c r="U385" s="1">
        <v>101499</v>
      </c>
      <c r="V385" s="1">
        <v>1885</v>
      </c>
      <c r="W385" s="1">
        <v>743</v>
      </c>
      <c r="X385" s="1">
        <v>57</v>
      </c>
      <c r="Y385" s="1">
        <v>23</v>
      </c>
      <c r="Z385" s="1">
        <v>0</v>
      </c>
      <c r="AA385" s="10">
        <f t="shared" si="141"/>
        <v>855492</v>
      </c>
      <c r="AC385" s="1">
        <v>680489</v>
      </c>
      <c r="AD385" s="1">
        <v>80467</v>
      </c>
      <c r="AE385" s="1">
        <v>2097</v>
      </c>
      <c r="AF385" s="1">
        <v>143</v>
      </c>
      <c r="AG385" s="1">
        <v>77</v>
      </c>
      <c r="AH385" s="1">
        <v>0</v>
      </c>
      <c r="AI385" s="1">
        <v>0</v>
      </c>
      <c r="AJ385" s="10">
        <f t="shared" si="142"/>
        <v>763273</v>
      </c>
      <c r="AL385" s="1">
        <v>590711</v>
      </c>
      <c r="AM385" s="1">
        <v>67172</v>
      </c>
      <c r="AN385" s="1">
        <v>4476</v>
      </c>
      <c r="AO385" s="1">
        <v>403</v>
      </c>
      <c r="AP385" s="1">
        <v>46</v>
      </c>
      <c r="AQ385" s="1">
        <v>0</v>
      </c>
      <c r="AR385" s="1">
        <v>0</v>
      </c>
      <c r="AS385" s="10">
        <f t="shared" si="143"/>
        <v>662808</v>
      </c>
      <c r="AU385" s="1">
        <f t="shared" si="145"/>
        <v>3140094</v>
      </c>
      <c r="AV385" s="1">
        <f t="shared" si="145"/>
        <v>380645</v>
      </c>
      <c r="AW385" s="1">
        <f t="shared" si="126"/>
        <v>14622</v>
      </c>
      <c r="AX385" s="1">
        <f t="shared" si="127"/>
        <v>2154</v>
      </c>
      <c r="AY385" s="1">
        <f t="shared" si="128"/>
        <v>289</v>
      </c>
      <c r="AZ385" s="1">
        <f t="shared" si="129"/>
        <v>23</v>
      </c>
      <c r="BA385" s="1">
        <f t="shared" si="130"/>
        <v>7</v>
      </c>
      <c r="BB385" s="10">
        <f t="shared" si="131"/>
        <v>3537834</v>
      </c>
      <c r="BC385" s="1">
        <f t="shared" si="132"/>
        <v>3537827</v>
      </c>
      <c r="BD385" s="1">
        <f t="shared" si="134"/>
        <v>63433</v>
      </c>
      <c r="BE385" s="86">
        <f t="shared" si="135"/>
        <v>35217</v>
      </c>
      <c r="BF385" s="1">
        <f t="shared" si="136"/>
        <v>-3579</v>
      </c>
      <c r="BH385" s="44" t="s">
        <v>22</v>
      </c>
      <c r="BI385" s="1">
        <f t="shared" si="138"/>
        <v>64143.75</v>
      </c>
      <c r="BJ385">
        <v>65000</v>
      </c>
    </row>
    <row r="386" spans="1:62" x14ac:dyDescent="0.25">
      <c r="A386" s="8">
        <v>35247</v>
      </c>
      <c r="B386" s="1">
        <v>664669</v>
      </c>
      <c r="C386" s="1">
        <v>76994</v>
      </c>
      <c r="D386" s="1">
        <v>3000</v>
      </c>
      <c r="E386" s="1">
        <v>242</v>
      </c>
      <c r="F386" s="1">
        <v>35</v>
      </c>
      <c r="G386" s="1">
        <v>0</v>
      </c>
      <c r="H386" s="1">
        <v>7</v>
      </c>
      <c r="I386" s="10">
        <f t="shared" si="124"/>
        <v>744947</v>
      </c>
      <c r="K386" s="1">
        <v>453820</v>
      </c>
      <c r="L386" s="1">
        <v>54759</v>
      </c>
      <c r="M386" s="1">
        <v>3239</v>
      </c>
      <c r="N386" s="1">
        <v>625</v>
      </c>
      <c r="O386" s="1">
        <v>74</v>
      </c>
      <c r="P386" s="1">
        <v>0</v>
      </c>
      <c r="Q386" s="1">
        <v>0</v>
      </c>
      <c r="R386" s="10">
        <f t="shared" si="140"/>
        <v>512517</v>
      </c>
      <c r="T386" s="1">
        <v>751535</v>
      </c>
      <c r="U386" s="1">
        <v>101605</v>
      </c>
      <c r="V386" s="1">
        <v>1874</v>
      </c>
      <c r="W386" s="1">
        <v>748</v>
      </c>
      <c r="X386" s="1">
        <v>57</v>
      </c>
      <c r="Y386" s="1">
        <v>23</v>
      </c>
      <c r="Z386" s="1">
        <v>0</v>
      </c>
      <c r="AA386" s="10">
        <f t="shared" si="141"/>
        <v>855842</v>
      </c>
      <c r="AC386" s="1">
        <v>680343</v>
      </c>
      <c r="AD386" s="1">
        <v>80521</v>
      </c>
      <c r="AE386" s="1">
        <v>2110</v>
      </c>
      <c r="AF386" s="1">
        <v>143</v>
      </c>
      <c r="AG386" s="1">
        <v>77</v>
      </c>
      <c r="AH386" s="1">
        <v>0</v>
      </c>
      <c r="AI386" s="1">
        <v>0</v>
      </c>
      <c r="AJ386" s="10">
        <f t="shared" si="142"/>
        <v>763194</v>
      </c>
      <c r="AL386" s="1">
        <v>589934</v>
      </c>
      <c r="AM386" s="1">
        <v>67412</v>
      </c>
      <c r="AN386" s="1">
        <v>4536</v>
      </c>
      <c r="AO386" s="1">
        <v>402</v>
      </c>
      <c r="AP386" s="1">
        <v>46</v>
      </c>
      <c r="AQ386" s="1">
        <v>0</v>
      </c>
      <c r="AR386" s="1">
        <v>0</v>
      </c>
      <c r="AS386" s="10">
        <f t="shared" si="143"/>
        <v>662330</v>
      </c>
      <c r="AU386" s="1">
        <f t="shared" si="145"/>
        <v>3140301</v>
      </c>
      <c r="AV386" s="1">
        <f t="shared" si="145"/>
        <v>381291</v>
      </c>
      <c r="AW386" s="1">
        <f t="shared" si="126"/>
        <v>14759</v>
      </c>
      <c r="AX386" s="1">
        <f t="shared" si="127"/>
        <v>2160</v>
      </c>
      <c r="AY386" s="1">
        <f t="shared" si="128"/>
        <v>289</v>
      </c>
      <c r="AZ386" s="1">
        <f t="shared" si="129"/>
        <v>23</v>
      </c>
      <c r="BA386" s="1">
        <f t="shared" si="130"/>
        <v>7</v>
      </c>
      <c r="BB386" s="10">
        <f t="shared" si="131"/>
        <v>3538830</v>
      </c>
      <c r="BC386" s="1">
        <f t="shared" si="132"/>
        <v>3538823</v>
      </c>
      <c r="BD386" s="1">
        <f t="shared" si="134"/>
        <v>64296</v>
      </c>
      <c r="BE386" s="86">
        <f t="shared" si="135"/>
        <v>35247</v>
      </c>
      <c r="BF386" s="1">
        <f t="shared" si="136"/>
        <v>996</v>
      </c>
      <c r="BH386" s="44" t="s">
        <v>23</v>
      </c>
      <c r="BI386" s="1">
        <f t="shared" si="138"/>
        <v>63550.416666666664</v>
      </c>
      <c r="BJ386">
        <v>65000</v>
      </c>
    </row>
    <row r="387" spans="1:62" x14ac:dyDescent="0.25">
      <c r="A387" s="8">
        <v>35278</v>
      </c>
      <c r="B387" s="1">
        <v>665477</v>
      </c>
      <c r="C387" s="1">
        <v>77044</v>
      </c>
      <c r="D387" s="1">
        <v>3006</v>
      </c>
      <c r="E387" s="1">
        <v>243</v>
      </c>
      <c r="F387" s="1">
        <v>35</v>
      </c>
      <c r="G387" s="1">
        <v>0</v>
      </c>
      <c r="H387" s="1">
        <v>7</v>
      </c>
      <c r="I387" s="10">
        <f t="shared" si="124"/>
        <v>745812</v>
      </c>
      <c r="K387" s="1">
        <v>454503</v>
      </c>
      <c r="L387" s="1">
        <v>54786</v>
      </c>
      <c r="M387" s="1">
        <v>3260</v>
      </c>
      <c r="N387" s="1">
        <v>627</v>
      </c>
      <c r="O387" s="1">
        <v>74</v>
      </c>
      <c r="P387" s="1">
        <v>0</v>
      </c>
      <c r="Q387" s="1">
        <v>0</v>
      </c>
      <c r="R387" s="10">
        <f t="shared" si="140"/>
        <v>513250</v>
      </c>
      <c r="T387" s="1">
        <v>752025</v>
      </c>
      <c r="U387" s="1">
        <v>101709</v>
      </c>
      <c r="V387" s="1">
        <v>1885</v>
      </c>
      <c r="W387" s="1">
        <v>749</v>
      </c>
      <c r="X387" s="1">
        <v>57</v>
      </c>
      <c r="Y387" s="1">
        <v>23</v>
      </c>
      <c r="Z387" s="1">
        <v>0</v>
      </c>
      <c r="AA387" s="10">
        <f t="shared" si="141"/>
        <v>856448</v>
      </c>
      <c r="AC387" s="1">
        <v>681216</v>
      </c>
      <c r="AD387" s="1">
        <v>80660</v>
      </c>
      <c r="AE387" s="1">
        <v>2099</v>
      </c>
      <c r="AF387" s="1">
        <v>143</v>
      </c>
      <c r="AG387" s="1">
        <v>77</v>
      </c>
      <c r="AH387" s="1">
        <v>0</v>
      </c>
      <c r="AI387" s="1">
        <v>0</v>
      </c>
      <c r="AJ387" s="10">
        <f t="shared" si="142"/>
        <v>764195</v>
      </c>
      <c r="AL387" s="1">
        <v>590270</v>
      </c>
      <c r="AM387" s="1">
        <v>67383</v>
      </c>
      <c r="AN387" s="1">
        <v>4586</v>
      </c>
      <c r="AO387" s="1">
        <v>403</v>
      </c>
      <c r="AP387" s="1">
        <v>46</v>
      </c>
      <c r="AQ387" s="1">
        <v>0</v>
      </c>
      <c r="AR387" s="1">
        <v>0</v>
      </c>
      <c r="AS387" s="10">
        <f t="shared" si="143"/>
        <v>662688</v>
      </c>
      <c r="AU387" s="1">
        <f t="shared" si="145"/>
        <v>3143491</v>
      </c>
      <c r="AV387" s="1">
        <f t="shared" si="145"/>
        <v>381582</v>
      </c>
      <c r="AW387" s="1">
        <f t="shared" si="126"/>
        <v>14836</v>
      </c>
      <c r="AX387" s="1">
        <f t="shared" si="127"/>
        <v>2165</v>
      </c>
      <c r="AY387" s="1">
        <f t="shared" si="128"/>
        <v>289</v>
      </c>
      <c r="AZ387" s="1">
        <f t="shared" si="129"/>
        <v>23</v>
      </c>
      <c r="BA387" s="1">
        <f t="shared" si="130"/>
        <v>7</v>
      </c>
      <c r="BB387" s="10">
        <f t="shared" si="131"/>
        <v>3542393</v>
      </c>
      <c r="BC387" s="1">
        <f t="shared" si="132"/>
        <v>3542386</v>
      </c>
      <c r="BD387" s="1">
        <f t="shared" si="134"/>
        <v>64719</v>
      </c>
      <c r="BE387" s="86">
        <f t="shared" si="135"/>
        <v>35278</v>
      </c>
      <c r="BF387" s="1">
        <f t="shared" si="136"/>
        <v>3563</v>
      </c>
      <c r="BH387" s="44" t="s">
        <v>24</v>
      </c>
      <c r="BI387" s="1">
        <f t="shared" si="138"/>
        <v>63489.583333333336</v>
      </c>
      <c r="BJ387">
        <v>65000</v>
      </c>
    </row>
    <row r="388" spans="1:62" x14ac:dyDescent="0.25">
      <c r="A388" s="8">
        <v>35309</v>
      </c>
      <c r="B388" s="1">
        <v>666597</v>
      </c>
      <c r="C388" s="1">
        <v>77103</v>
      </c>
      <c r="D388" s="1">
        <v>3024</v>
      </c>
      <c r="E388" s="1">
        <v>243</v>
      </c>
      <c r="F388" s="1">
        <v>35</v>
      </c>
      <c r="G388" s="1">
        <v>0</v>
      </c>
      <c r="H388" s="1">
        <v>7</v>
      </c>
      <c r="I388" s="10">
        <f t="shared" si="124"/>
        <v>747009</v>
      </c>
      <c r="K388" s="1">
        <v>455061</v>
      </c>
      <c r="L388" s="1">
        <v>54913</v>
      </c>
      <c r="M388" s="1">
        <v>3283</v>
      </c>
      <c r="N388" s="1">
        <v>629</v>
      </c>
      <c r="O388" s="1">
        <v>74</v>
      </c>
      <c r="P388" s="1">
        <v>0</v>
      </c>
      <c r="Q388" s="1">
        <v>0</v>
      </c>
      <c r="R388" s="10">
        <f t="shared" si="140"/>
        <v>513960</v>
      </c>
      <c r="T388" s="1">
        <v>751761</v>
      </c>
      <c r="U388" s="1">
        <v>101696</v>
      </c>
      <c r="V388" s="1">
        <v>1889</v>
      </c>
      <c r="W388" s="1">
        <v>751</v>
      </c>
      <c r="X388" s="1">
        <v>57</v>
      </c>
      <c r="Y388" s="1">
        <v>23</v>
      </c>
      <c r="Z388" s="1">
        <v>0</v>
      </c>
      <c r="AA388" s="10">
        <f t="shared" si="141"/>
        <v>856177</v>
      </c>
      <c r="AC388" s="1">
        <v>681996</v>
      </c>
      <c r="AD388" s="1">
        <v>80764</v>
      </c>
      <c r="AE388" s="1">
        <v>2102</v>
      </c>
      <c r="AF388" s="1">
        <v>143</v>
      </c>
      <c r="AG388" s="1">
        <v>76</v>
      </c>
      <c r="AH388" s="1">
        <v>0</v>
      </c>
      <c r="AI388" s="1">
        <v>0</v>
      </c>
      <c r="AJ388" s="10">
        <f t="shared" si="142"/>
        <v>765081</v>
      </c>
      <c r="AL388" s="1">
        <v>591154</v>
      </c>
      <c r="AM388" s="1">
        <v>67544</v>
      </c>
      <c r="AN388" s="1">
        <v>4642</v>
      </c>
      <c r="AO388" s="1">
        <v>407</v>
      </c>
      <c r="AP388" s="1">
        <v>46</v>
      </c>
      <c r="AQ388" s="1">
        <v>0</v>
      </c>
      <c r="AR388" s="1">
        <v>0</v>
      </c>
      <c r="AS388" s="10">
        <f t="shared" si="143"/>
        <v>663793</v>
      </c>
      <c r="AU388" s="1">
        <f t="shared" ref="AU388:AV401" si="146">B388+K388+T388+AC388+AL388</f>
        <v>3146569</v>
      </c>
      <c r="AV388" s="1">
        <f t="shared" si="146"/>
        <v>382020</v>
      </c>
      <c r="AW388" s="1">
        <f t="shared" si="126"/>
        <v>14940</v>
      </c>
      <c r="AX388" s="1">
        <f t="shared" si="127"/>
        <v>2173</v>
      </c>
      <c r="AY388" s="1">
        <f t="shared" si="128"/>
        <v>288</v>
      </c>
      <c r="AZ388" s="1">
        <f t="shared" si="129"/>
        <v>23</v>
      </c>
      <c r="BA388" s="1">
        <f t="shared" si="130"/>
        <v>7</v>
      </c>
      <c r="BB388" s="10">
        <f t="shared" si="131"/>
        <v>3546020</v>
      </c>
      <c r="BC388" s="1">
        <f t="shared" si="132"/>
        <v>3546013</v>
      </c>
      <c r="BD388" s="1">
        <f t="shared" si="134"/>
        <v>61685</v>
      </c>
      <c r="BE388" s="86">
        <f t="shared" si="135"/>
        <v>35309</v>
      </c>
      <c r="BF388" s="1">
        <f t="shared" si="136"/>
        <v>3627</v>
      </c>
      <c r="BH388" s="44" t="s">
        <v>25</v>
      </c>
      <c r="BI388" s="1">
        <f t="shared" si="138"/>
        <v>62977</v>
      </c>
      <c r="BJ388">
        <v>65000</v>
      </c>
    </row>
    <row r="389" spans="1:62" x14ac:dyDescent="0.25">
      <c r="A389" s="8">
        <v>35339</v>
      </c>
      <c r="B389" s="1">
        <v>667985</v>
      </c>
      <c r="C389" s="1">
        <v>77240</v>
      </c>
      <c r="D389" s="1">
        <v>3030</v>
      </c>
      <c r="E389" s="1">
        <v>241</v>
      </c>
      <c r="F389" s="1">
        <v>34</v>
      </c>
      <c r="G389" s="1">
        <v>0</v>
      </c>
      <c r="H389" s="1">
        <v>7</v>
      </c>
      <c r="I389" s="10">
        <f t="shared" si="124"/>
        <v>748537</v>
      </c>
      <c r="K389" s="1">
        <v>455847</v>
      </c>
      <c r="L389" s="1">
        <v>54992</v>
      </c>
      <c r="M389" s="1">
        <v>3278</v>
      </c>
      <c r="N389" s="1">
        <v>632</v>
      </c>
      <c r="O389" s="1">
        <v>74</v>
      </c>
      <c r="P389" s="1">
        <v>0</v>
      </c>
      <c r="Q389" s="1">
        <v>0</v>
      </c>
      <c r="R389" s="10">
        <f t="shared" si="140"/>
        <v>514823</v>
      </c>
      <c r="T389" s="1">
        <v>751445</v>
      </c>
      <c r="U389" s="1">
        <v>101789</v>
      </c>
      <c r="V389" s="1">
        <v>1891</v>
      </c>
      <c r="W389" s="1">
        <v>752</v>
      </c>
      <c r="X389" s="1">
        <v>57</v>
      </c>
      <c r="Y389" s="1">
        <v>23</v>
      </c>
      <c r="Z389" s="1">
        <v>0</v>
      </c>
      <c r="AA389" s="10">
        <f t="shared" si="141"/>
        <v>855957</v>
      </c>
      <c r="AC389" s="1">
        <v>682905</v>
      </c>
      <c r="AD389" s="1">
        <v>80864</v>
      </c>
      <c r="AE389" s="1">
        <v>2101</v>
      </c>
      <c r="AF389" s="1">
        <v>144</v>
      </c>
      <c r="AG389" s="1">
        <v>75</v>
      </c>
      <c r="AH389" s="1">
        <v>0</v>
      </c>
      <c r="AI389" s="1">
        <v>0</v>
      </c>
      <c r="AJ389" s="10">
        <f t="shared" si="142"/>
        <v>766089</v>
      </c>
      <c r="AL389" s="1">
        <v>593420</v>
      </c>
      <c r="AM389" s="1">
        <v>67530</v>
      </c>
      <c r="AN389" s="1">
        <v>4726</v>
      </c>
      <c r="AO389" s="1">
        <v>406</v>
      </c>
      <c r="AP389" s="1">
        <v>46</v>
      </c>
      <c r="AQ389" s="1">
        <v>0</v>
      </c>
      <c r="AR389" s="1">
        <v>0</v>
      </c>
      <c r="AS389" s="10">
        <f t="shared" si="143"/>
        <v>666128</v>
      </c>
      <c r="AU389" s="1">
        <f t="shared" si="146"/>
        <v>3151602</v>
      </c>
      <c r="AV389" s="1">
        <f t="shared" si="146"/>
        <v>382415</v>
      </c>
      <c r="AW389" s="1">
        <f t="shared" si="126"/>
        <v>15026</v>
      </c>
      <c r="AX389" s="1">
        <f t="shared" si="127"/>
        <v>2175</v>
      </c>
      <c r="AY389" s="1">
        <f t="shared" si="128"/>
        <v>286</v>
      </c>
      <c r="AZ389" s="1">
        <f t="shared" si="129"/>
        <v>23</v>
      </c>
      <c r="BA389" s="1">
        <f t="shared" si="130"/>
        <v>7</v>
      </c>
      <c r="BB389" s="10">
        <f t="shared" si="131"/>
        <v>3551534</v>
      </c>
      <c r="BC389" s="1">
        <f t="shared" si="132"/>
        <v>3551527</v>
      </c>
      <c r="BD389" s="1">
        <f t="shared" si="134"/>
        <v>60091</v>
      </c>
      <c r="BE389" s="86">
        <f t="shared" si="135"/>
        <v>35339</v>
      </c>
      <c r="BF389" s="1">
        <f t="shared" si="136"/>
        <v>5514</v>
      </c>
      <c r="BH389" s="44" t="s">
        <v>26</v>
      </c>
      <c r="BI389" s="1">
        <f t="shared" si="138"/>
        <v>62293.416666666664</v>
      </c>
      <c r="BJ389">
        <v>65000</v>
      </c>
    </row>
    <row r="390" spans="1:62" x14ac:dyDescent="0.25">
      <c r="A390" s="8">
        <v>35370</v>
      </c>
      <c r="B390" s="1">
        <v>670982</v>
      </c>
      <c r="C390" s="1">
        <v>77387</v>
      </c>
      <c r="D390" s="1">
        <v>3028</v>
      </c>
      <c r="E390" s="1">
        <v>243</v>
      </c>
      <c r="F390" s="1">
        <v>34</v>
      </c>
      <c r="G390" s="1">
        <v>0</v>
      </c>
      <c r="H390" s="1">
        <v>7</v>
      </c>
      <c r="I390" s="10">
        <f t="shared" si="124"/>
        <v>751681</v>
      </c>
      <c r="K390" s="1">
        <v>457503</v>
      </c>
      <c r="L390" s="1">
        <v>55140</v>
      </c>
      <c r="M390" s="1">
        <v>3292</v>
      </c>
      <c r="N390" s="1">
        <v>633</v>
      </c>
      <c r="O390" s="1">
        <v>74</v>
      </c>
      <c r="P390" s="1">
        <v>0</v>
      </c>
      <c r="Q390" s="1">
        <v>0</v>
      </c>
      <c r="R390" s="10">
        <f t="shared" si="140"/>
        <v>516642</v>
      </c>
      <c r="T390" s="1">
        <v>751637</v>
      </c>
      <c r="U390" s="1">
        <v>101864</v>
      </c>
      <c r="V390" s="1">
        <v>1859</v>
      </c>
      <c r="W390" s="1">
        <v>753</v>
      </c>
      <c r="X390" s="1">
        <v>57</v>
      </c>
      <c r="Y390" s="1">
        <v>23</v>
      </c>
      <c r="Z390" s="1">
        <v>0</v>
      </c>
      <c r="AA390" s="10">
        <f t="shared" si="141"/>
        <v>856193</v>
      </c>
      <c r="AC390" s="1">
        <v>685452</v>
      </c>
      <c r="AD390" s="1">
        <v>81032</v>
      </c>
      <c r="AE390" s="1">
        <v>2093</v>
      </c>
      <c r="AF390" s="1">
        <v>144</v>
      </c>
      <c r="AG390" s="1">
        <v>75</v>
      </c>
      <c r="AH390" s="1">
        <v>0</v>
      </c>
      <c r="AI390" s="1">
        <v>0</v>
      </c>
      <c r="AJ390" s="10">
        <f t="shared" si="142"/>
        <v>768796</v>
      </c>
      <c r="AL390" s="1">
        <v>599570</v>
      </c>
      <c r="AM390" s="1">
        <v>67740</v>
      </c>
      <c r="AN390" s="1">
        <v>4681</v>
      </c>
      <c r="AO390" s="1">
        <v>407</v>
      </c>
      <c r="AP390" s="1">
        <v>46</v>
      </c>
      <c r="AQ390" s="1">
        <v>0</v>
      </c>
      <c r="AR390" s="1">
        <v>0</v>
      </c>
      <c r="AS390" s="10">
        <f t="shared" si="143"/>
        <v>672444</v>
      </c>
      <c r="AU390" s="1">
        <f t="shared" si="146"/>
        <v>3165144</v>
      </c>
      <c r="AV390" s="1">
        <f t="shared" si="146"/>
        <v>383163</v>
      </c>
      <c r="AW390" s="1">
        <f t="shared" si="126"/>
        <v>14953</v>
      </c>
      <c r="AX390" s="1">
        <f t="shared" si="127"/>
        <v>2180</v>
      </c>
      <c r="AY390" s="1">
        <f t="shared" si="128"/>
        <v>286</v>
      </c>
      <c r="AZ390" s="1">
        <f t="shared" si="129"/>
        <v>23</v>
      </c>
      <c r="BA390" s="1">
        <f t="shared" si="130"/>
        <v>7</v>
      </c>
      <c r="BB390" s="10">
        <f t="shared" si="131"/>
        <v>3565756</v>
      </c>
      <c r="BC390" s="1">
        <f t="shared" si="132"/>
        <v>3565749</v>
      </c>
      <c r="BD390" s="1">
        <f t="shared" si="134"/>
        <v>57746</v>
      </c>
      <c r="BE390" s="86">
        <f t="shared" si="135"/>
        <v>35370</v>
      </c>
      <c r="BF390" s="1">
        <f t="shared" si="136"/>
        <v>14222</v>
      </c>
      <c r="BH390" s="44" t="s">
        <v>27</v>
      </c>
      <c r="BI390" s="1">
        <f t="shared" si="138"/>
        <v>61897.833333333336</v>
      </c>
      <c r="BJ390">
        <v>65000</v>
      </c>
    </row>
    <row r="391" spans="1:62" x14ac:dyDescent="0.25">
      <c r="A391" s="8">
        <v>35400</v>
      </c>
      <c r="B391" s="1">
        <v>673949</v>
      </c>
      <c r="C391" s="1">
        <v>77629</v>
      </c>
      <c r="D391" s="1">
        <v>3057</v>
      </c>
      <c r="E391" s="1">
        <v>243</v>
      </c>
      <c r="F391" s="1">
        <v>34</v>
      </c>
      <c r="G391" s="1">
        <v>0</v>
      </c>
      <c r="H391" s="1">
        <v>7</v>
      </c>
      <c r="I391" s="10">
        <f t="shared" si="124"/>
        <v>754919</v>
      </c>
      <c r="K391" s="1">
        <v>459071</v>
      </c>
      <c r="L391" s="1">
        <v>55211</v>
      </c>
      <c r="M391" s="1">
        <v>3302</v>
      </c>
      <c r="N391" s="1">
        <v>630</v>
      </c>
      <c r="O391" s="1">
        <v>74</v>
      </c>
      <c r="P391" s="1">
        <v>0</v>
      </c>
      <c r="Q391" s="1">
        <v>0</v>
      </c>
      <c r="R391" s="10">
        <f t="shared" si="140"/>
        <v>518288</v>
      </c>
      <c r="T391" s="1">
        <v>753392</v>
      </c>
      <c r="U391" s="1">
        <v>102026</v>
      </c>
      <c r="V391" s="1">
        <v>1852</v>
      </c>
      <c r="W391" s="1">
        <v>754</v>
      </c>
      <c r="X391" s="1">
        <v>56</v>
      </c>
      <c r="Y391" s="1">
        <v>23</v>
      </c>
      <c r="Z391" s="1">
        <v>0</v>
      </c>
      <c r="AA391" s="10">
        <f t="shared" si="141"/>
        <v>858103</v>
      </c>
      <c r="AC391" s="1">
        <v>689346</v>
      </c>
      <c r="AD391" s="1">
        <v>81238</v>
      </c>
      <c r="AE391" s="1">
        <v>2114</v>
      </c>
      <c r="AF391" s="1">
        <v>144</v>
      </c>
      <c r="AG391" s="1">
        <v>75</v>
      </c>
      <c r="AH391" s="1">
        <v>0</v>
      </c>
      <c r="AI391" s="1">
        <v>0</v>
      </c>
      <c r="AJ391" s="10">
        <f t="shared" si="142"/>
        <v>772917</v>
      </c>
      <c r="AL391" s="1">
        <v>607025</v>
      </c>
      <c r="AM391" s="1">
        <v>67935</v>
      </c>
      <c r="AN391" s="1">
        <v>4689</v>
      </c>
      <c r="AO391" s="1">
        <v>408</v>
      </c>
      <c r="AP391" s="1">
        <v>46</v>
      </c>
      <c r="AQ391" s="1">
        <v>0</v>
      </c>
      <c r="AR391" s="1">
        <v>0</v>
      </c>
      <c r="AS391" s="10">
        <f t="shared" si="143"/>
        <v>680103</v>
      </c>
      <c r="AU391" s="1">
        <f t="shared" si="146"/>
        <v>3182783</v>
      </c>
      <c r="AV391" s="1">
        <f t="shared" si="146"/>
        <v>384039</v>
      </c>
      <c r="AW391" s="1">
        <f t="shared" si="126"/>
        <v>15014</v>
      </c>
      <c r="AX391" s="1">
        <f t="shared" si="127"/>
        <v>2179</v>
      </c>
      <c r="AY391" s="1">
        <f t="shared" si="128"/>
        <v>285</v>
      </c>
      <c r="AZ391" s="1">
        <f t="shared" si="129"/>
        <v>23</v>
      </c>
      <c r="BA391" s="1">
        <f t="shared" si="130"/>
        <v>7</v>
      </c>
      <c r="BB391" s="10">
        <f t="shared" si="131"/>
        <v>3584330</v>
      </c>
      <c r="BC391" s="1">
        <f t="shared" si="132"/>
        <v>3584323</v>
      </c>
      <c r="BD391" s="1">
        <f t="shared" si="134"/>
        <v>60110</v>
      </c>
      <c r="BE391" s="86">
        <f t="shared" si="135"/>
        <v>35400</v>
      </c>
      <c r="BF391" s="1">
        <f t="shared" si="136"/>
        <v>18574</v>
      </c>
      <c r="BH391" s="44" t="s">
        <v>28</v>
      </c>
      <c r="BI391" s="1">
        <f t="shared" si="138"/>
        <v>61951.333333333336</v>
      </c>
      <c r="BJ391">
        <v>65000</v>
      </c>
    </row>
    <row r="392" spans="1:62" x14ac:dyDescent="0.25">
      <c r="A392" s="8">
        <v>35431</v>
      </c>
      <c r="B392" s="1">
        <v>676830</v>
      </c>
      <c r="C392" s="1">
        <v>77776</v>
      </c>
      <c r="D392" s="1">
        <v>3019</v>
      </c>
      <c r="E392" s="1">
        <v>245</v>
      </c>
      <c r="F392" s="1">
        <v>34</v>
      </c>
      <c r="G392" s="1">
        <v>0</v>
      </c>
      <c r="H392" s="1">
        <v>7</v>
      </c>
      <c r="I392" s="10">
        <f t="shared" ref="I392:I455" si="147">SUM(B392:H392)</f>
        <v>757911</v>
      </c>
      <c r="K392" s="1">
        <v>461194</v>
      </c>
      <c r="L392" s="1">
        <v>55269</v>
      </c>
      <c r="M392" s="1">
        <v>3243</v>
      </c>
      <c r="N392" s="1">
        <v>631</v>
      </c>
      <c r="O392" s="1">
        <v>74</v>
      </c>
      <c r="P392" s="1">
        <v>0</v>
      </c>
      <c r="Q392" s="1">
        <v>0</v>
      </c>
      <c r="R392" s="10">
        <f t="shared" si="140"/>
        <v>520411</v>
      </c>
      <c r="T392" s="1">
        <v>754390</v>
      </c>
      <c r="U392" s="1">
        <v>102060</v>
      </c>
      <c r="V392" s="1">
        <v>1840</v>
      </c>
      <c r="W392" s="1">
        <v>758</v>
      </c>
      <c r="X392" s="1">
        <v>56</v>
      </c>
      <c r="Y392" s="1">
        <v>23</v>
      </c>
      <c r="Z392" s="1">
        <v>0</v>
      </c>
      <c r="AA392" s="10">
        <f t="shared" si="141"/>
        <v>859127</v>
      </c>
      <c r="AC392" s="1">
        <v>691779</v>
      </c>
      <c r="AD392" s="1">
        <v>81392</v>
      </c>
      <c r="AE392" s="1">
        <v>2091</v>
      </c>
      <c r="AF392" s="1">
        <v>144</v>
      </c>
      <c r="AG392" s="1">
        <v>75</v>
      </c>
      <c r="AH392" s="1">
        <v>0</v>
      </c>
      <c r="AI392" s="1">
        <v>0</v>
      </c>
      <c r="AJ392" s="10">
        <f t="shared" si="142"/>
        <v>775481</v>
      </c>
      <c r="AL392" s="1">
        <v>612693</v>
      </c>
      <c r="AM392" s="1">
        <v>68104</v>
      </c>
      <c r="AN392" s="1">
        <v>4662</v>
      </c>
      <c r="AO392" s="1">
        <v>409</v>
      </c>
      <c r="AP392" s="1">
        <v>46</v>
      </c>
      <c r="AQ392" s="1">
        <v>0</v>
      </c>
      <c r="AR392" s="1">
        <v>0</v>
      </c>
      <c r="AS392" s="10">
        <f t="shared" si="143"/>
        <v>685914</v>
      </c>
      <c r="AU392" s="1">
        <f t="shared" si="146"/>
        <v>3196886</v>
      </c>
      <c r="AV392" s="1">
        <f t="shared" si="146"/>
        <v>384601</v>
      </c>
      <c r="AW392" s="1">
        <f t="shared" ref="AW392:AW455" si="148">D392+M392+V392+AE392+AN392</f>
        <v>14855</v>
      </c>
      <c r="AX392" s="1">
        <f t="shared" ref="AX392:AX455" si="149">E392+N392+W392+AF392+AO392</f>
        <v>2187</v>
      </c>
      <c r="AY392" s="1">
        <f t="shared" ref="AY392:AY455" si="150">F392+O392+X392+AG392+AP392</f>
        <v>285</v>
      </c>
      <c r="AZ392" s="1">
        <f t="shared" ref="AZ392:AZ455" si="151">G392+P392+Y392+AH392+AQ392</f>
        <v>23</v>
      </c>
      <c r="BA392" s="1">
        <f t="shared" ref="BA392:BA455" si="152">H392+Q392+Z392+AI392+AR392</f>
        <v>7</v>
      </c>
      <c r="BB392" s="10">
        <f t="shared" ref="BB392:BB455" si="153">SUM(AU392:BA392)</f>
        <v>3598844</v>
      </c>
      <c r="BC392" s="1">
        <f t="shared" ref="BC392:BC455" si="154">SUM(AU392:AZ392)</f>
        <v>3598837</v>
      </c>
      <c r="BD392" s="1">
        <f t="shared" si="134"/>
        <v>56121</v>
      </c>
      <c r="BE392" s="86">
        <f t="shared" si="135"/>
        <v>35431</v>
      </c>
      <c r="BF392" s="1">
        <f t="shared" si="136"/>
        <v>14514</v>
      </c>
      <c r="BH392" s="44" t="s">
        <v>29</v>
      </c>
      <c r="BI392" s="1">
        <f t="shared" si="138"/>
        <v>61391.333333333336</v>
      </c>
      <c r="BJ392">
        <v>65000</v>
      </c>
    </row>
    <row r="393" spans="1:62" x14ac:dyDescent="0.25">
      <c r="A393" s="8">
        <v>35462</v>
      </c>
      <c r="B393" s="1">
        <v>678671</v>
      </c>
      <c r="C393" s="1">
        <v>77863</v>
      </c>
      <c r="D393" s="1">
        <v>3004</v>
      </c>
      <c r="E393" s="1">
        <v>248</v>
      </c>
      <c r="F393" s="1">
        <v>34</v>
      </c>
      <c r="G393" s="1">
        <v>0</v>
      </c>
      <c r="H393" s="1">
        <v>7</v>
      </c>
      <c r="I393" s="10">
        <f t="shared" si="147"/>
        <v>759827</v>
      </c>
      <c r="K393" s="1">
        <v>462388</v>
      </c>
      <c r="L393" s="1">
        <v>55507</v>
      </c>
      <c r="M393" s="1">
        <v>3251</v>
      </c>
      <c r="N393" s="1">
        <v>630</v>
      </c>
      <c r="O393" s="1">
        <v>74</v>
      </c>
      <c r="P393" s="1">
        <v>0</v>
      </c>
      <c r="Q393" s="1">
        <v>0</v>
      </c>
      <c r="R393" s="10">
        <f t="shared" si="140"/>
        <v>521850</v>
      </c>
      <c r="T393" s="1">
        <v>755091</v>
      </c>
      <c r="U393" s="1">
        <v>102050</v>
      </c>
      <c r="V393" s="1">
        <v>1787</v>
      </c>
      <c r="W393" s="1">
        <v>760</v>
      </c>
      <c r="X393" s="1">
        <v>55</v>
      </c>
      <c r="Y393" s="1">
        <v>23</v>
      </c>
      <c r="Z393" s="1">
        <v>0</v>
      </c>
      <c r="AA393" s="10">
        <f t="shared" si="141"/>
        <v>859766</v>
      </c>
      <c r="AC393" s="1">
        <v>693451</v>
      </c>
      <c r="AD393" s="1">
        <v>81480</v>
      </c>
      <c r="AE393" s="1">
        <v>2088</v>
      </c>
      <c r="AF393" s="1">
        <v>145</v>
      </c>
      <c r="AG393" s="1">
        <v>75</v>
      </c>
      <c r="AH393" s="1">
        <v>0</v>
      </c>
      <c r="AI393" s="1">
        <v>0</v>
      </c>
      <c r="AJ393" s="10">
        <f t="shared" si="142"/>
        <v>777239</v>
      </c>
      <c r="AL393" s="1">
        <v>617010</v>
      </c>
      <c r="AM393" s="1">
        <v>68290</v>
      </c>
      <c r="AN393" s="1">
        <v>4561</v>
      </c>
      <c r="AO393" s="1">
        <v>409</v>
      </c>
      <c r="AP393" s="1">
        <v>46</v>
      </c>
      <c r="AQ393" s="1">
        <v>0</v>
      </c>
      <c r="AR393" s="1">
        <v>0</v>
      </c>
      <c r="AS393" s="10">
        <f t="shared" si="143"/>
        <v>690316</v>
      </c>
      <c r="AU393" s="1">
        <f t="shared" si="146"/>
        <v>3206611</v>
      </c>
      <c r="AV393" s="1">
        <f t="shared" si="146"/>
        <v>385190</v>
      </c>
      <c r="AW393" s="1">
        <f t="shared" si="148"/>
        <v>14691</v>
      </c>
      <c r="AX393" s="1">
        <f t="shared" si="149"/>
        <v>2192</v>
      </c>
      <c r="AY393" s="1">
        <f t="shared" si="150"/>
        <v>284</v>
      </c>
      <c r="AZ393" s="1">
        <f t="shared" si="151"/>
        <v>23</v>
      </c>
      <c r="BA393" s="1">
        <f t="shared" si="152"/>
        <v>7</v>
      </c>
      <c r="BB393" s="10">
        <f t="shared" si="153"/>
        <v>3608998</v>
      </c>
      <c r="BC393" s="1">
        <f t="shared" si="154"/>
        <v>3608991</v>
      </c>
      <c r="BD393" s="1">
        <f t="shared" si="134"/>
        <v>59745</v>
      </c>
      <c r="BE393" s="86">
        <f t="shared" si="135"/>
        <v>35462</v>
      </c>
      <c r="BF393" s="1">
        <f t="shared" si="136"/>
        <v>10154</v>
      </c>
      <c r="BH393" s="44" t="s">
        <v>445</v>
      </c>
      <c r="BI393" s="1">
        <f t="shared" si="138"/>
        <v>61422.833333333336</v>
      </c>
      <c r="BJ393">
        <v>65000</v>
      </c>
    </row>
    <row r="394" spans="1:62" x14ac:dyDescent="0.25">
      <c r="A394" s="8">
        <v>35490</v>
      </c>
      <c r="B394" s="1">
        <v>680257</v>
      </c>
      <c r="C394" s="1">
        <v>78140</v>
      </c>
      <c r="D394" s="1">
        <v>2991</v>
      </c>
      <c r="E394" s="1">
        <v>248</v>
      </c>
      <c r="F394" s="1">
        <v>34</v>
      </c>
      <c r="G394" s="1">
        <v>0</v>
      </c>
      <c r="H394" s="1">
        <v>7</v>
      </c>
      <c r="I394" s="10">
        <f t="shared" si="147"/>
        <v>761677</v>
      </c>
      <c r="K394" s="1">
        <v>463411</v>
      </c>
      <c r="L394" s="1">
        <v>55741</v>
      </c>
      <c r="M394" s="1">
        <v>3208</v>
      </c>
      <c r="N394" s="1">
        <v>630</v>
      </c>
      <c r="O394" s="1">
        <v>74</v>
      </c>
      <c r="P394" s="1">
        <v>0</v>
      </c>
      <c r="Q394" s="1">
        <v>0</v>
      </c>
      <c r="R394" s="10">
        <f t="shared" si="140"/>
        <v>523064</v>
      </c>
      <c r="T394" s="1">
        <v>756149</v>
      </c>
      <c r="U394" s="1">
        <v>102259</v>
      </c>
      <c r="V394" s="1">
        <v>1792</v>
      </c>
      <c r="W394" s="1">
        <v>767</v>
      </c>
      <c r="X394" s="1">
        <v>55</v>
      </c>
      <c r="Y394" s="1">
        <v>23</v>
      </c>
      <c r="Z394" s="1">
        <v>0</v>
      </c>
      <c r="AA394" s="10">
        <f t="shared" si="141"/>
        <v>861045</v>
      </c>
      <c r="AC394" s="1">
        <v>695831</v>
      </c>
      <c r="AD394" s="1">
        <v>81710</v>
      </c>
      <c r="AE394" s="1">
        <v>2088</v>
      </c>
      <c r="AF394" s="1">
        <v>145</v>
      </c>
      <c r="AG394" s="1">
        <v>75</v>
      </c>
      <c r="AH394" s="1">
        <v>0</v>
      </c>
      <c r="AI394" s="1">
        <v>0</v>
      </c>
      <c r="AJ394" s="10">
        <f t="shared" si="142"/>
        <v>779849</v>
      </c>
      <c r="AL394" s="1">
        <v>619306</v>
      </c>
      <c r="AM394" s="1">
        <v>68571</v>
      </c>
      <c r="AN394" s="1">
        <v>4562</v>
      </c>
      <c r="AO394" s="1">
        <v>385</v>
      </c>
      <c r="AP394" s="1">
        <v>46</v>
      </c>
      <c r="AQ394" s="1">
        <v>0</v>
      </c>
      <c r="AR394" s="1">
        <v>0</v>
      </c>
      <c r="AS394" s="10">
        <f t="shared" si="143"/>
        <v>692870</v>
      </c>
      <c r="AU394" s="1">
        <f t="shared" si="146"/>
        <v>3214954</v>
      </c>
      <c r="AV394" s="1">
        <f t="shared" si="146"/>
        <v>386421</v>
      </c>
      <c r="AW394" s="1">
        <f t="shared" si="148"/>
        <v>14641</v>
      </c>
      <c r="AX394" s="1">
        <f t="shared" si="149"/>
        <v>2175</v>
      </c>
      <c r="AY394" s="1">
        <f t="shared" si="150"/>
        <v>284</v>
      </c>
      <c r="AZ394" s="1">
        <f t="shared" si="151"/>
        <v>23</v>
      </c>
      <c r="BA394" s="1">
        <f t="shared" si="152"/>
        <v>7</v>
      </c>
      <c r="BB394" s="10">
        <f t="shared" si="153"/>
        <v>3618505</v>
      </c>
      <c r="BC394" s="1">
        <f t="shared" si="154"/>
        <v>3618498</v>
      </c>
      <c r="BD394" s="1">
        <f t="shared" si="134"/>
        <v>64158</v>
      </c>
      <c r="BE394" s="86">
        <f t="shared" si="135"/>
        <v>35490</v>
      </c>
      <c r="BF394" s="1">
        <f t="shared" si="136"/>
        <v>9507</v>
      </c>
      <c r="BH394" s="44" t="s">
        <v>446</v>
      </c>
      <c r="BI394" s="1">
        <f t="shared" si="138"/>
        <v>61840.666666666664</v>
      </c>
      <c r="BJ394">
        <v>65000</v>
      </c>
    </row>
    <row r="395" spans="1:62" x14ac:dyDescent="0.25">
      <c r="A395" s="8">
        <v>35521</v>
      </c>
      <c r="B395" s="1">
        <v>679737</v>
      </c>
      <c r="C395" s="1">
        <v>78254</v>
      </c>
      <c r="D395" s="1">
        <v>2950</v>
      </c>
      <c r="E395" s="1">
        <v>250</v>
      </c>
      <c r="F395" s="1">
        <v>34</v>
      </c>
      <c r="G395" s="1">
        <v>0</v>
      </c>
      <c r="H395" s="1">
        <v>7</v>
      </c>
      <c r="I395" s="10">
        <f t="shared" si="147"/>
        <v>761232</v>
      </c>
      <c r="K395" s="1">
        <v>463161</v>
      </c>
      <c r="L395" s="1">
        <v>55959</v>
      </c>
      <c r="M395" s="1">
        <v>3190</v>
      </c>
      <c r="N395" s="1">
        <v>632</v>
      </c>
      <c r="O395" s="1">
        <v>74</v>
      </c>
      <c r="P395" s="1">
        <v>0</v>
      </c>
      <c r="Q395" s="1">
        <v>0</v>
      </c>
      <c r="R395" s="10">
        <f t="shared" si="140"/>
        <v>523016</v>
      </c>
      <c r="T395" s="1">
        <v>756833</v>
      </c>
      <c r="U395" s="1">
        <v>102355</v>
      </c>
      <c r="V395" s="1">
        <v>1792</v>
      </c>
      <c r="W395" s="1">
        <v>770</v>
      </c>
      <c r="X395" s="1">
        <v>55</v>
      </c>
      <c r="Y395" s="1">
        <v>23</v>
      </c>
      <c r="Z395" s="1">
        <v>0</v>
      </c>
      <c r="AA395" s="10">
        <f t="shared" si="141"/>
        <v>861828</v>
      </c>
      <c r="AC395" s="1">
        <v>695126</v>
      </c>
      <c r="AD395" s="1">
        <v>81943</v>
      </c>
      <c r="AE395" s="1">
        <v>2099</v>
      </c>
      <c r="AF395" s="1">
        <v>147</v>
      </c>
      <c r="AG395" s="1">
        <v>75</v>
      </c>
      <c r="AH395" s="1">
        <v>0</v>
      </c>
      <c r="AI395" s="1">
        <v>0</v>
      </c>
      <c r="AJ395" s="10">
        <f t="shared" si="142"/>
        <v>779390</v>
      </c>
      <c r="AL395" s="1">
        <v>617552</v>
      </c>
      <c r="AM395" s="1">
        <v>68939</v>
      </c>
      <c r="AN395" s="1">
        <v>4499</v>
      </c>
      <c r="AO395" s="1">
        <v>376</v>
      </c>
      <c r="AP395" s="1">
        <v>46</v>
      </c>
      <c r="AQ395" s="1">
        <v>0</v>
      </c>
      <c r="AR395" s="1">
        <v>0</v>
      </c>
      <c r="AS395" s="10">
        <f t="shared" si="143"/>
        <v>691412</v>
      </c>
      <c r="AU395" s="1">
        <f t="shared" si="146"/>
        <v>3212409</v>
      </c>
      <c r="AV395" s="1">
        <f t="shared" si="146"/>
        <v>387450</v>
      </c>
      <c r="AW395" s="1">
        <f t="shared" si="148"/>
        <v>14530</v>
      </c>
      <c r="AX395" s="1">
        <f t="shared" si="149"/>
        <v>2175</v>
      </c>
      <c r="AY395" s="1">
        <f t="shared" si="150"/>
        <v>284</v>
      </c>
      <c r="AZ395" s="1">
        <f t="shared" si="151"/>
        <v>23</v>
      </c>
      <c r="BA395" s="1">
        <f t="shared" si="152"/>
        <v>7</v>
      </c>
      <c r="BB395" s="10">
        <f t="shared" si="153"/>
        <v>3616878</v>
      </c>
      <c r="BC395" s="1">
        <f t="shared" si="154"/>
        <v>3616871</v>
      </c>
      <c r="BD395" s="1">
        <f t="shared" si="134"/>
        <v>62343</v>
      </c>
      <c r="BE395" s="86">
        <f t="shared" si="135"/>
        <v>35521</v>
      </c>
      <c r="BF395" s="1">
        <f t="shared" si="136"/>
        <v>-1627</v>
      </c>
      <c r="BH395" s="44" t="s">
        <v>30</v>
      </c>
      <c r="BI395" s="1">
        <f t="shared" si="138"/>
        <v>61643.833333333336</v>
      </c>
      <c r="BJ395">
        <v>65000</v>
      </c>
    </row>
    <row r="396" spans="1:62" x14ac:dyDescent="0.25">
      <c r="A396" s="8">
        <v>35551</v>
      </c>
      <c r="B396" s="1">
        <v>677779</v>
      </c>
      <c r="C396" s="1">
        <v>78472</v>
      </c>
      <c r="D396" s="1">
        <v>2953</v>
      </c>
      <c r="E396" s="1">
        <v>253</v>
      </c>
      <c r="F396" s="1">
        <v>34</v>
      </c>
      <c r="G396" s="1">
        <v>0</v>
      </c>
      <c r="H396" s="1">
        <v>7</v>
      </c>
      <c r="I396" s="10">
        <f t="shared" si="147"/>
        <v>759498</v>
      </c>
      <c r="K396" s="1">
        <v>462108</v>
      </c>
      <c r="L396" s="1">
        <v>55997</v>
      </c>
      <c r="M396" s="1">
        <v>3152</v>
      </c>
      <c r="N396" s="1">
        <v>637</v>
      </c>
      <c r="O396" s="1">
        <v>74</v>
      </c>
      <c r="P396" s="1">
        <v>0</v>
      </c>
      <c r="Q396" s="1">
        <v>0</v>
      </c>
      <c r="R396" s="10">
        <f t="shared" si="140"/>
        <v>521968</v>
      </c>
      <c r="T396" s="1">
        <v>756912</v>
      </c>
      <c r="U396" s="1">
        <v>102811</v>
      </c>
      <c r="V396" s="1">
        <v>1774</v>
      </c>
      <c r="W396" s="1">
        <v>775</v>
      </c>
      <c r="X396" s="1">
        <v>55</v>
      </c>
      <c r="Y396" s="1">
        <v>23</v>
      </c>
      <c r="Z396" s="1">
        <v>0</v>
      </c>
      <c r="AA396" s="10">
        <f t="shared" si="141"/>
        <v>862350</v>
      </c>
      <c r="AC396" s="1">
        <v>692662</v>
      </c>
      <c r="AD396" s="1">
        <v>82021</v>
      </c>
      <c r="AE396" s="1">
        <v>2110</v>
      </c>
      <c r="AF396" s="1">
        <v>147</v>
      </c>
      <c r="AG396" s="1">
        <v>75</v>
      </c>
      <c r="AH396" s="1">
        <v>0</v>
      </c>
      <c r="AI396" s="1">
        <v>0</v>
      </c>
      <c r="AJ396" s="10">
        <f t="shared" si="142"/>
        <v>777015</v>
      </c>
      <c r="AL396" s="1">
        <v>609375</v>
      </c>
      <c r="AM396" s="1">
        <v>69105</v>
      </c>
      <c r="AN396" s="1">
        <v>4541</v>
      </c>
      <c r="AO396" s="1">
        <v>377</v>
      </c>
      <c r="AP396" s="1">
        <v>46</v>
      </c>
      <c r="AQ396" s="1">
        <v>0</v>
      </c>
      <c r="AR396" s="1">
        <v>0</v>
      </c>
      <c r="AS396" s="10">
        <f t="shared" si="143"/>
        <v>683444</v>
      </c>
      <c r="AU396" s="1">
        <f t="shared" si="146"/>
        <v>3198836</v>
      </c>
      <c r="AV396" s="1">
        <f t="shared" si="146"/>
        <v>388406</v>
      </c>
      <c r="AW396" s="1">
        <f t="shared" si="148"/>
        <v>14530</v>
      </c>
      <c r="AX396" s="1">
        <f t="shared" si="149"/>
        <v>2189</v>
      </c>
      <c r="AY396" s="1">
        <f t="shared" si="150"/>
        <v>284</v>
      </c>
      <c r="AZ396" s="1">
        <f t="shared" si="151"/>
        <v>23</v>
      </c>
      <c r="BA396" s="1">
        <f t="shared" si="152"/>
        <v>7</v>
      </c>
      <c r="BB396" s="10">
        <f t="shared" si="153"/>
        <v>3604275</v>
      </c>
      <c r="BC396" s="1">
        <f t="shared" si="154"/>
        <v>3604268</v>
      </c>
      <c r="BD396" s="1">
        <f t="shared" si="134"/>
        <v>62862</v>
      </c>
      <c r="BE396" s="86">
        <f t="shared" si="135"/>
        <v>35551</v>
      </c>
      <c r="BF396" s="1">
        <f t="shared" si="136"/>
        <v>-12603</v>
      </c>
      <c r="BH396" s="44" t="s">
        <v>31</v>
      </c>
      <c r="BI396" s="1">
        <f t="shared" si="138"/>
        <v>61442.416666666664</v>
      </c>
      <c r="BJ396">
        <v>65000</v>
      </c>
    </row>
    <row r="397" spans="1:62" x14ac:dyDescent="0.25">
      <c r="A397" s="8">
        <v>35582</v>
      </c>
      <c r="B397" s="1">
        <v>676876</v>
      </c>
      <c r="C397" s="1">
        <v>78580</v>
      </c>
      <c r="D397" s="1">
        <v>2955</v>
      </c>
      <c r="E397" s="1">
        <v>253</v>
      </c>
      <c r="F397" s="1">
        <v>34</v>
      </c>
      <c r="G397" s="1">
        <v>0</v>
      </c>
      <c r="H397" s="1">
        <v>7</v>
      </c>
      <c r="I397" s="10">
        <f t="shared" si="147"/>
        <v>758705</v>
      </c>
      <c r="K397" s="1">
        <v>462075</v>
      </c>
      <c r="L397" s="1">
        <v>55948</v>
      </c>
      <c r="M397" s="1">
        <v>3176</v>
      </c>
      <c r="N397" s="1">
        <v>638</v>
      </c>
      <c r="O397" s="1">
        <v>74</v>
      </c>
      <c r="P397" s="1">
        <v>0</v>
      </c>
      <c r="Q397" s="1">
        <v>0</v>
      </c>
      <c r="R397" s="10">
        <f t="shared" si="140"/>
        <v>521911</v>
      </c>
      <c r="T397" s="1">
        <v>757080</v>
      </c>
      <c r="U397" s="1">
        <v>102712</v>
      </c>
      <c r="V397" s="1">
        <v>1744</v>
      </c>
      <c r="W397" s="1">
        <v>781</v>
      </c>
      <c r="X397" s="1">
        <v>55</v>
      </c>
      <c r="Y397" s="1">
        <v>23</v>
      </c>
      <c r="Z397" s="1">
        <v>0</v>
      </c>
      <c r="AA397" s="10">
        <f t="shared" si="141"/>
        <v>862395</v>
      </c>
      <c r="AC397" s="1">
        <v>692628</v>
      </c>
      <c r="AD397" s="1">
        <v>82031</v>
      </c>
      <c r="AE397" s="1">
        <v>2132</v>
      </c>
      <c r="AF397" s="1">
        <v>147</v>
      </c>
      <c r="AG397" s="1">
        <v>75</v>
      </c>
      <c r="AH397" s="1">
        <v>0</v>
      </c>
      <c r="AI397" s="1">
        <v>0</v>
      </c>
      <c r="AJ397" s="10">
        <f t="shared" si="142"/>
        <v>777013</v>
      </c>
      <c r="AL397" s="1">
        <v>605981</v>
      </c>
      <c r="AM397" s="1">
        <v>69225</v>
      </c>
      <c r="AN397" s="1">
        <v>4609</v>
      </c>
      <c r="AO397" s="1">
        <v>377</v>
      </c>
      <c r="AP397" s="1">
        <v>46</v>
      </c>
      <c r="AQ397" s="1">
        <v>0</v>
      </c>
      <c r="AR397" s="1">
        <v>0</v>
      </c>
      <c r="AS397" s="10">
        <f t="shared" si="143"/>
        <v>680238</v>
      </c>
      <c r="AU397" s="1">
        <f t="shared" si="146"/>
        <v>3194640</v>
      </c>
      <c r="AV397" s="1">
        <f t="shared" si="146"/>
        <v>388496</v>
      </c>
      <c r="AW397" s="1">
        <f t="shared" si="148"/>
        <v>14616</v>
      </c>
      <c r="AX397" s="1">
        <f t="shared" si="149"/>
        <v>2196</v>
      </c>
      <c r="AY397" s="1">
        <f t="shared" si="150"/>
        <v>284</v>
      </c>
      <c r="AZ397" s="1">
        <f t="shared" si="151"/>
        <v>23</v>
      </c>
      <c r="BA397" s="1">
        <f t="shared" si="152"/>
        <v>7</v>
      </c>
      <c r="BB397" s="10">
        <f t="shared" si="153"/>
        <v>3600262</v>
      </c>
      <c r="BC397" s="1">
        <f t="shared" si="154"/>
        <v>3600255</v>
      </c>
      <c r="BD397" s="1">
        <f t="shared" si="134"/>
        <v>62428</v>
      </c>
      <c r="BE397" s="86">
        <f t="shared" si="135"/>
        <v>35582</v>
      </c>
      <c r="BF397" s="1">
        <f t="shared" si="136"/>
        <v>-4013</v>
      </c>
      <c r="BH397" s="44" t="s">
        <v>32</v>
      </c>
      <c r="BI397" s="1">
        <f t="shared" si="138"/>
        <v>61358.666666666664</v>
      </c>
      <c r="BJ397">
        <v>65000</v>
      </c>
    </row>
    <row r="398" spans="1:62" x14ac:dyDescent="0.25">
      <c r="A398" s="8">
        <v>35612</v>
      </c>
      <c r="B398" s="1">
        <v>677640</v>
      </c>
      <c r="C398" s="1">
        <v>78769</v>
      </c>
      <c r="D398" s="1">
        <v>3017</v>
      </c>
      <c r="E398" s="1">
        <v>254</v>
      </c>
      <c r="F398" s="1">
        <v>34</v>
      </c>
      <c r="G398" s="1">
        <v>0</v>
      </c>
      <c r="H398" s="1">
        <v>7</v>
      </c>
      <c r="I398" s="10">
        <f t="shared" si="147"/>
        <v>759721</v>
      </c>
      <c r="K398" s="1">
        <v>462806</v>
      </c>
      <c r="L398" s="1">
        <v>55941</v>
      </c>
      <c r="M398" s="1">
        <v>3205</v>
      </c>
      <c r="N398" s="1">
        <v>637</v>
      </c>
      <c r="O398" s="1">
        <v>74</v>
      </c>
      <c r="P398" s="1">
        <v>0</v>
      </c>
      <c r="Q398" s="1">
        <v>0</v>
      </c>
      <c r="R398" s="10">
        <f t="shared" si="140"/>
        <v>522663</v>
      </c>
      <c r="T398" s="1">
        <v>758291</v>
      </c>
      <c r="U398" s="1">
        <v>102975</v>
      </c>
      <c r="V398" s="1">
        <v>1736</v>
      </c>
      <c r="W398" s="1">
        <v>788</v>
      </c>
      <c r="X398" s="1">
        <v>55</v>
      </c>
      <c r="Y398" s="1">
        <v>23</v>
      </c>
      <c r="Z398" s="1">
        <v>0</v>
      </c>
      <c r="AA398" s="10">
        <f t="shared" si="141"/>
        <v>863868</v>
      </c>
      <c r="AC398" s="1">
        <v>693426</v>
      </c>
      <c r="AD398" s="1">
        <v>82302</v>
      </c>
      <c r="AE398" s="1">
        <v>2138</v>
      </c>
      <c r="AF398" s="1">
        <v>147</v>
      </c>
      <c r="AG398" s="1">
        <v>73</v>
      </c>
      <c r="AH398" s="1">
        <v>0</v>
      </c>
      <c r="AI398" s="1">
        <v>0</v>
      </c>
      <c r="AJ398" s="10">
        <f t="shared" si="142"/>
        <v>778086</v>
      </c>
      <c r="AL398" s="1">
        <v>606327</v>
      </c>
      <c r="AM398" s="1">
        <v>69431</v>
      </c>
      <c r="AN398" s="1">
        <v>4650</v>
      </c>
      <c r="AO398" s="1">
        <v>379</v>
      </c>
      <c r="AP398" s="1">
        <v>46</v>
      </c>
      <c r="AQ398" s="1">
        <v>0</v>
      </c>
      <c r="AR398" s="1">
        <v>0</v>
      </c>
      <c r="AS398" s="10">
        <f t="shared" si="143"/>
        <v>680833</v>
      </c>
      <c r="AU398" s="1">
        <f t="shared" si="146"/>
        <v>3198490</v>
      </c>
      <c r="AV398" s="1">
        <f t="shared" si="146"/>
        <v>389418</v>
      </c>
      <c r="AW398" s="1">
        <f t="shared" si="148"/>
        <v>14746</v>
      </c>
      <c r="AX398" s="1">
        <f t="shared" si="149"/>
        <v>2205</v>
      </c>
      <c r="AY398" s="1">
        <f t="shared" si="150"/>
        <v>282</v>
      </c>
      <c r="AZ398" s="1">
        <f t="shared" si="151"/>
        <v>23</v>
      </c>
      <c r="BA398" s="1">
        <f t="shared" si="152"/>
        <v>7</v>
      </c>
      <c r="BB398" s="10">
        <f t="shared" si="153"/>
        <v>3605171</v>
      </c>
      <c r="BC398" s="1">
        <f t="shared" si="154"/>
        <v>3605164</v>
      </c>
      <c r="BD398" s="1">
        <f t="shared" si="134"/>
        <v>66341</v>
      </c>
      <c r="BE398" s="86">
        <f t="shared" si="135"/>
        <v>35612</v>
      </c>
      <c r="BF398" s="1">
        <f t="shared" si="136"/>
        <v>4909</v>
      </c>
      <c r="BH398" s="44" t="s">
        <v>33</v>
      </c>
      <c r="BI398" s="1">
        <f t="shared" si="138"/>
        <v>61529.083333333336</v>
      </c>
      <c r="BJ398">
        <v>65000</v>
      </c>
    </row>
    <row r="399" spans="1:62" x14ac:dyDescent="0.25">
      <c r="A399" s="8">
        <v>35643</v>
      </c>
      <c r="B399" s="1">
        <v>678518</v>
      </c>
      <c r="C399" s="1">
        <v>78891</v>
      </c>
      <c r="D399" s="1">
        <v>2988</v>
      </c>
      <c r="E399" s="1">
        <v>253</v>
      </c>
      <c r="F399" s="1">
        <v>34</v>
      </c>
      <c r="G399" s="1">
        <v>0</v>
      </c>
      <c r="H399" s="1">
        <v>7</v>
      </c>
      <c r="I399" s="10">
        <f t="shared" si="147"/>
        <v>760691</v>
      </c>
      <c r="K399" s="1">
        <v>463368</v>
      </c>
      <c r="L399" s="1">
        <v>56079</v>
      </c>
      <c r="M399" s="1">
        <v>3220</v>
      </c>
      <c r="N399" s="1">
        <v>641</v>
      </c>
      <c r="O399" s="1">
        <v>74</v>
      </c>
      <c r="P399" s="1">
        <v>0</v>
      </c>
      <c r="Q399" s="1">
        <v>0</v>
      </c>
      <c r="R399" s="10">
        <f t="shared" si="140"/>
        <v>523382</v>
      </c>
      <c r="T399" s="1">
        <v>759226</v>
      </c>
      <c r="U399" s="1">
        <v>103114</v>
      </c>
      <c r="V399" s="1">
        <v>1721</v>
      </c>
      <c r="W399" s="1">
        <v>792</v>
      </c>
      <c r="X399" s="1">
        <v>55</v>
      </c>
      <c r="Y399" s="1">
        <v>23</v>
      </c>
      <c r="Z399" s="1">
        <v>0</v>
      </c>
      <c r="AA399" s="10">
        <f t="shared" si="141"/>
        <v>864931</v>
      </c>
      <c r="AC399" s="1">
        <v>694592</v>
      </c>
      <c r="AD399" s="1">
        <v>82541</v>
      </c>
      <c r="AE399" s="1">
        <v>2132</v>
      </c>
      <c r="AF399" s="1">
        <v>148</v>
      </c>
      <c r="AG399" s="1">
        <v>73</v>
      </c>
      <c r="AH399" s="1">
        <v>0</v>
      </c>
      <c r="AI399" s="1">
        <v>0</v>
      </c>
      <c r="AJ399" s="10">
        <f t="shared" si="142"/>
        <v>779486</v>
      </c>
      <c r="AL399" s="1">
        <v>606705</v>
      </c>
      <c r="AM399" s="1">
        <v>69621</v>
      </c>
      <c r="AN399" s="1">
        <v>4715</v>
      </c>
      <c r="AO399" s="1">
        <v>381</v>
      </c>
      <c r="AP399" s="1">
        <v>46</v>
      </c>
      <c r="AQ399" s="1">
        <v>0</v>
      </c>
      <c r="AR399" s="1">
        <v>0</v>
      </c>
      <c r="AS399" s="10">
        <f t="shared" si="143"/>
        <v>681468</v>
      </c>
      <c r="AU399" s="1">
        <f t="shared" si="146"/>
        <v>3202409</v>
      </c>
      <c r="AV399" s="1">
        <f t="shared" si="146"/>
        <v>390246</v>
      </c>
      <c r="AW399" s="1">
        <f t="shared" si="148"/>
        <v>14776</v>
      </c>
      <c r="AX399" s="1">
        <f t="shared" si="149"/>
        <v>2215</v>
      </c>
      <c r="AY399" s="1">
        <f t="shared" si="150"/>
        <v>282</v>
      </c>
      <c r="AZ399" s="1">
        <f t="shared" si="151"/>
        <v>23</v>
      </c>
      <c r="BA399" s="1">
        <f t="shared" si="152"/>
        <v>7</v>
      </c>
      <c r="BB399" s="10">
        <f t="shared" si="153"/>
        <v>3609958</v>
      </c>
      <c r="BC399" s="1">
        <f t="shared" si="154"/>
        <v>3609951</v>
      </c>
      <c r="BD399" s="1">
        <f t="shared" si="134"/>
        <v>67565</v>
      </c>
      <c r="BE399" s="86">
        <f t="shared" si="135"/>
        <v>35643</v>
      </c>
      <c r="BF399" s="1">
        <f t="shared" si="136"/>
        <v>4787</v>
      </c>
      <c r="BH399" s="44" t="s">
        <v>34</v>
      </c>
      <c r="BI399" s="1">
        <f t="shared" si="138"/>
        <v>61766.25</v>
      </c>
      <c r="BJ399">
        <v>65000</v>
      </c>
    </row>
    <row r="400" spans="1:62" x14ac:dyDescent="0.25">
      <c r="A400" s="8">
        <v>35674</v>
      </c>
      <c r="B400" s="1">
        <v>679863</v>
      </c>
      <c r="C400" s="1">
        <v>79041</v>
      </c>
      <c r="D400" s="1">
        <v>2990</v>
      </c>
      <c r="E400" s="1">
        <v>250</v>
      </c>
      <c r="F400" s="1">
        <v>34</v>
      </c>
      <c r="G400" s="1">
        <v>0</v>
      </c>
      <c r="H400" s="1">
        <v>7</v>
      </c>
      <c r="I400" s="10">
        <f t="shared" si="147"/>
        <v>762185</v>
      </c>
      <c r="K400" s="1">
        <v>464306</v>
      </c>
      <c r="L400" s="1">
        <v>56156</v>
      </c>
      <c r="M400" s="1">
        <v>3243</v>
      </c>
      <c r="N400" s="1">
        <v>641</v>
      </c>
      <c r="O400" s="1">
        <v>73</v>
      </c>
      <c r="P400" s="1">
        <v>0</v>
      </c>
      <c r="Q400" s="1">
        <v>0</v>
      </c>
      <c r="R400" s="10">
        <f t="shared" si="140"/>
        <v>524419</v>
      </c>
      <c r="T400" s="1">
        <v>760728</v>
      </c>
      <c r="U400" s="1">
        <v>103335</v>
      </c>
      <c r="V400" s="1">
        <v>1731</v>
      </c>
      <c r="W400" s="1">
        <v>800</v>
      </c>
      <c r="X400" s="1">
        <v>55</v>
      </c>
      <c r="Y400" s="1">
        <v>23</v>
      </c>
      <c r="Z400" s="1">
        <v>0</v>
      </c>
      <c r="AA400" s="10">
        <f t="shared" si="141"/>
        <v>866672</v>
      </c>
      <c r="AC400" s="1">
        <v>695622</v>
      </c>
      <c r="AD400" s="1">
        <v>82513</v>
      </c>
      <c r="AE400" s="1">
        <v>2133</v>
      </c>
      <c r="AF400" s="1">
        <v>150</v>
      </c>
      <c r="AG400" s="1">
        <v>73</v>
      </c>
      <c r="AH400" s="1">
        <v>0</v>
      </c>
      <c r="AI400" s="1">
        <v>0</v>
      </c>
      <c r="AJ400" s="10">
        <f t="shared" si="142"/>
        <v>780491</v>
      </c>
      <c r="AL400" s="1">
        <v>608800</v>
      </c>
      <c r="AM400" s="1">
        <v>69827</v>
      </c>
      <c r="AN400" s="1">
        <v>4863</v>
      </c>
      <c r="AO400" s="1">
        <v>379</v>
      </c>
      <c r="AP400" s="1">
        <v>46</v>
      </c>
      <c r="AQ400" s="1">
        <v>0</v>
      </c>
      <c r="AR400" s="1">
        <v>0</v>
      </c>
      <c r="AS400" s="10">
        <f t="shared" si="143"/>
        <v>683915</v>
      </c>
      <c r="AU400" s="1">
        <f t="shared" si="146"/>
        <v>3209319</v>
      </c>
      <c r="AV400" s="1">
        <f t="shared" si="146"/>
        <v>390872</v>
      </c>
      <c r="AW400" s="1">
        <f t="shared" si="148"/>
        <v>14960</v>
      </c>
      <c r="AX400" s="1">
        <f t="shared" si="149"/>
        <v>2220</v>
      </c>
      <c r="AY400" s="1">
        <f t="shared" si="150"/>
        <v>281</v>
      </c>
      <c r="AZ400" s="1">
        <f t="shared" si="151"/>
        <v>23</v>
      </c>
      <c r="BA400" s="1">
        <f t="shared" si="152"/>
        <v>7</v>
      </c>
      <c r="BB400" s="10">
        <f t="shared" si="153"/>
        <v>3617682</v>
      </c>
      <c r="BC400" s="1">
        <f t="shared" si="154"/>
        <v>3617675</v>
      </c>
      <c r="BD400" s="1">
        <f t="shared" si="134"/>
        <v>71662</v>
      </c>
      <c r="BE400" s="86">
        <f t="shared" si="135"/>
        <v>35674</v>
      </c>
      <c r="BF400" s="1">
        <f t="shared" si="136"/>
        <v>7724</v>
      </c>
      <c r="BH400" s="44" t="s">
        <v>35</v>
      </c>
      <c r="BI400" s="1">
        <f t="shared" si="138"/>
        <v>62597.666666666664</v>
      </c>
      <c r="BJ400">
        <v>65000</v>
      </c>
    </row>
    <row r="401" spans="1:62" x14ac:dyDescent="0.25">
      <c r="A401" s="8">
        <v>35704</v>
      </c>
      <c r="B401" s="1">
        <v>681184</v>
      </c>
      <c r="C401" s="1">
        <v>79159</v>
      </c>
      <c r="D401" s="1">
        <v>3012</v>
      </c>
      <c r="E401" s="1">
        <v>250</v>
      </c>
      <c r="F401" s="1">
        <v>34</v>
      </c>
      <c r="G401" s="1">
        <v>0</v>
      </c>
      <c r="H401" s="1">
        <v>7</v>
      </c>
      <c r="I401" s="10">
        <f t="shared" si="147"/>
        <v>763646</v>
      </c>
      <c r="K401" s="1">
        <v>464734</v>
      </c>
      <c r="L401" s="1">
        <v>56323</v>
      </c>
      <c r="M401" s="1">
        <v>3279</v>
      </c>
      <c r="N401" s="1">
        <v>646</v>
      </c>
      <c r="O401" s="1">
        <v>73</v>
      </c>
      <c r="P401" s="1">
        <v>0</v>
      </c>
      <c r="Q401" s="1">
        <v>0</v>
      </c>
      <c r="R401" s="10">
        <f t="shared" si="140"/>
        <v>525055</v>
      </c>
      <c r="T401" s="1">
        <v>760681</v>
      </c>
      <c r="U401" s="1">
        <v>103275</v>
      </c>
      <c r="V401" s="1">
        <v>1687</v>
      </c>
      <c r="W401" s="1">
        <v>816</v>
      </c>
      <c r="X401" s="1">
        <v>55</v>
      </c>
      <c r="Y401" s="1">
        <v>23</v>
      </c>
      <c r="Z401" s="1">
        <v>0</v>
      </c>
      <c r="AA401" s="10">
        <f t="shared" si="141"/>
        <v>866537</v>
      </c>
      <c r="AC401" s="1">
        <v>696290</v>
      </c>
      <c r="AD401" s="1">
        <v>82596</v>
      </c>
      <c r="AE401" s="1">
        <v>2125</v>
      </c>
      <c r="AF401" s="1">
        <v>153</v>
      </c>
      <c r="AG401" s="1">
        <v>73</v>
      </c>
      <c r="AH401" s="1">
        <v>0</v>
      </c>
      <c r="AI401" s="1">
        <v>0</v>
      </c>
      <c r="AJ401" s="10">
        <f t="shared" si="142"/>
        <v>781237</v>
      </c>
      <c r="AL401" s="1">
        <v>610347</v>
      </c>
      <c r="AM401" s="1">
        <v>70027</v>
      </c>
      <c r="AN401" s="1">
        <v>4858</v>
      </c>
      <c r="AO401" s="1">
        <v>381</v>
      </c>
      <c r="AP401" s="1">
        <v>45</v>
      </c>
      <c r="AQ401" s="1">
        <v>0</v>
      </c>
      <c r="AR401" s="1">
        <v>0</v>
      </c>
      <c r="AS401" s="10">
        <f t="shared" si="143"/>
        <v>685658</v>
      </c>
      <c r="AU401" s="1">
        <f t="shared" si="146"/>
        <v>3213236</v>
      </c>
      <c r="AV401" s="1">
        <f t="shared" si="146"/>
        <v>391380</v>
      </c>
      <c r="AW401" s="1">
        <f t="shared" si="148"/>
        <v>14961</v>
      </c>
      <c r="AX401" s="1">
        <f t="shared" si="149"/>
        <v>2246</v>
      </c>
      <c r="AY401" s="1">
        <f t="shared" si="150"/>
        <v>280</v>
      </c>
      <c r="AZ401" s="1">
        <f t="shared" si="151"/>
        <v>23</v>
      </c>
      <c r="BA401" s="1">
        <f t="shared" si="152"/>
        <v>7</v>
      </c>
      <c r="BB401" s="10">
        <f t="shared" si="153"/>
        <v>3622133</v>
      </c>
      <c r="BC401" s="1">
        <f t="shared" si="154"/>
        <v>3622126</v>
      </c>
      <c r="BD401" s="1">
        <f t="shared" si="134"/>
        <v>70599</v>
      </c>
      <c r="BE401" s="86">
        <f t="shared" si="135"/>
        <v>35704</v>
      </c>
      <c r="BF401" s="1">
        <f t="shared" si="136"/>
        <v>4451</v>
      </c>
      <c r="BH401" s="44" t="s">
        <v>36</v>
      </c>
      <c r="BI401" s="1">
        <f t="shared" si="138"/>
        <v>63473.333333333336</v>
      </c>
      <c r="BJ401">
        <v>65000</v>
      </c>
    </row>
    <row r="402" spans="1:62" x14ac:dyDescent="0.25">
      <c r="A402" s="8">
        <v>35735</v>
      </c>
      <c r="B402" s="1">
        <v>683847</v>
      </c>
      <c r="C402" s="1">
        <v>79371</v>
      </c>
      <c r="D402" s="1">
        <v>2999</v>
      </c>
      <c r="E402" s="1">
        <v>249</v>
      </c>
      <c r="F402" s="1">
        <v>34</v>
      </c>
      <c r="G402" s="1">
        <v>0</v>
      </c>
      <c r="H402" s="1">
        <v>7</v>
      </c>
      <c r="I402" s="10">
        <f t="shared" si="147"/>
        <v>766507</v>
      </c>
      <c r="K402" s="1">
        <v>466196</v>
      </c>
      <c r="L402" s="1">
        <v>56420</v>
      </c>
      <c r="M402" s="1">
        <v>3292</v>
      </c>
      <c r="N402" s="1">
        <v>647</v>
      </c>
      <c r="O402" s="1">
        <v>73</v>
      </c>
      <c r="P402" s="1">
        <v>0</v>
      </c>
      <c r="Q402" s="1">
        <v>0</v>
      </c>
      <c r="R402" s="10">
        <f t="shared" si="140"/>
        <v>526628</v>
      </c>
      <c r="T402" s="1">
        <v>760322</v>
      </c>
      <c r="U402" s="1">
        <v>103221</v>
      </c>
      <c r="V402" s="1">
        <v>1679</v>
      </c>
      <c r="W402" s="1">
        <v>822</v>
      </c>
      <c r="X402" s="1">
        <v>55</v>
      </c>
      <c r="Y402" s="1">
        <v>23</v>
      </c>
      <c r="Z402" s="1">
        <v>0</v>
      </c>
      <c r="AA402" s="10">
        <f t="shared" si="141"/>
        <v>866122</v>
      </c>
      <c r="AC402" s="1">
        <v>698170</v>
      </c>
      <c r="AD402" s="1">
        <v>82635</v>
      </c>
      <c r="AE402" s="1">
        <v>2099</v>
      </c>
      <c r="AF402" s="1">
        <v>152</v>
      </c>
      <c r="AG402" s="1">
        <v>73</v>
      </c>
      <c r="AH402" s="1">
        <v>0</v>
      </c>
      <c r="AI402" s="1">
        <v>0</v>
      </c>
      <c r="AJ402" s="10">
        <f t="shared" si="142"/>
        <v>783129</v>
      </c>
      <c r="AL402" s="1">
        <v>615848</v>
      </c>
      <c r="AM402" s="1">
        <v>70185</v>
      </c>
      <c r="AN402" s="1">
        <v>4877</v>
      </c>
      <c r="AO402" s="1">
        <v>377</v>
      </c>
      <c r="AP402" s="1">
        <v>45</v>
      </c>
      <c r="AQ402" s="1">
        <v>0</v>
      </c>
      <c r="AR402" s="1">
        <v>0</v>
      </c>
      <c r="AS402" s="10">
        <f t="shared" si="143"/>
        <v>691332</v>
      </c>
      <c r="AU402" s="1">
        <f t="shared" ref="AU402:AV406" si="155">B402+K402+T402+AC402+AL402</f>
        <v>3224383</v>
      </c>
      <c r="AV402" s="1">
        <f t="shared" si="155"/>
        <v>391832</v>
      </c>
      <c r="AW402" s="1">
        <f t="shared" si="148"/>
        <v>14946</v>
      </c>
      <c r="AX402" s="1">
        <f t="shared" si="149"/>
        <v>2247</v>
      </c>
      <c r="AY402" s="1">
        <f t="shared" si="150"/>
        <v>280</v>
      </c>
      <c r="AZ402" s="1">
        <f t="shared" si="151"/>
        <v>23</v>
      </c>
      <c r="BA402" s="1">
        <f t="shared" si="152"/>
        <v>7</v>
      </c>
      <c r="BB402" s="10">
        <f t="shared" si="153"/>
        <v>3633718</v>
      </c>
      <c r="BC402" s="1">
        <f t="shared" si="154"/>
        <v>3633711</v>
      </c>
      <c r="BD402" s="1">
        <f t="shared" si="134"/>
        <v>67962</v>
      </c>
      <c r="BE402" s="86">
        <f t="shared" si="135"/>
        <v>35735</v>
      </c>
      <c r="BF402" s="1">
        <f t="shared" si="136"/>
        <v>11585</v>
      </c>
      <c r="BH402" s="44" t="s">
        <v>37</v>
      </c>
      <c r="BI402" s="1">
        <f t="shared" si="138"/>
        <v>64324.666666666664</v>
      </c>
      <c r="BJ402">
        <v>65000</v>
      </c>
    </row>
    <row r="403" spans="1:62" x14ac:dyDescent="0.25">
      <c r="A403" s="8">
        <v>35765</v>
      </c>
      <c r="B403" s="1">
        <v>686996</v>
      </c>
      <c r="C403" s="1">
        <v>79552</v>
      </c>
      <c r="D403" s="1">
        <v>2999</v>
      </c>
      <c r="E403" s="1">
        <v>249</v>
      </c>
      <c r="F403" s="1">
        <v>34</v>
      </c>
      <c r="G403" s="1">
        <v>0</v>
      </c>
      <c r="H403" s="1">
        <v>7</v>
      </c>
      <c r="I403" s="10">
        <f t="shared" si="147"/>
        <v>769837</v>
      </c>
      <c r="K403" s="1">
        <v>467952</v>
      </c>
      <c r="L403" s="1">
        <v>56472</v>
      </c>
      <c r="M403" s="1">
        <v>3298</v>
      </c>
      <c r="N403" s="1">
        <v>645</v>
      </c>
      <c r="O403" s="1">
        <v>73</v>
      </c>
      <c r="P403" s="1">
        <v>0</v>
      </c>
      <c r="Q403" s="1">
        <v>0</v>
      </c>
      <c r="R403" s="10">
        <f t="shared" si="140"/>
        <v>528440</v>
      </c>
      <c r="T403" s="1">
        <v>760990</v>
      </c>
      <c r="U403" s="1">
        <v>103356</v>
      </c>
      <c r="V403" s="1">
        <v>1661</v>
      </c>
      <c r="W403" s="1">
        <v>827</v>
      </c>
      <c r="X403" s="1">
        <v>55</v>
      </c>
      <c r="Y403" s="1">
        <v>23</v>
      </c>
      <c r="Z403" s="1">
        <v>0</v>
      </c>
      <c r="AA403" s="10">
        <f t="shared" si="141"/>
        <v>866912</v>
      </c>
      <c r="AC403" s="1">
        <v>700796</v>
      </c>
      <c r="AD403" s="1">
        <v>82730</v>
      </c>
      <c r="AE403" s="1">
        <v>2097</v>
      </c>
      <c r="AF403" s="1">
        <v>152</v>
      </c>
      <c r="AG403" s="1">
        <v>73</v>
      </c>
      <c r="AH403" s="1">
        <v>0</v>
      </c>
      <c r="AI403" s="1">
        <v>0</v>
      </c>
      <c r="AJ403" s="10">
        <f t="shared" si="142"/>
        <v>785848</v>
      </c>
      <c r="AL403" s="1">
        <v>622664</v>
      </c>
      <c r="AM403" s="1">
        <v>70444</v>
      </c>
      <c r="AN403" s="1">
        <v>4830</v>
      </c>
      <c r="AO403" s="1">
        <v>377</v>
      </c>
      <c r="AP403" s="1">
        <v>45</v>
      </c>
      <c r="AQ403" s="1">
        <v>0</v>
      </c>
      <c r="AR403" s="1">
        <v>0</v>
      </c>
      <c r="AS403" s="10">
        <f t="shared" si="143"/>
        <v>698360</v>
      </c>
      <c r="AU403" s="1">
        <f t="shared" si="155"/>
        <v>3239398</v>
      </c>
      <c r="AV403" s="1">
        <f t="shared" si="155"/>
        <v>392554</v>
      </c>
      <c r="AW403" s="1">
        <f t="shared" si="148"/>
        <v>14885</v>
      </c>
      <c r="AX403" s="1">
        <f t="shared" si="149"/>
        <v>2250</v>
      </c>
      <c r="AY403" s="1">
        <f t="shared" si="150"/>
        <v>280</v>
      </c>
      <c r="AZ403" s="1">
        <f t="shared" si="151"/>
        <v>23</v>
      </c>
      <c r="BA403" s="1">
        <f t="shared" si="152"/>
        <v>7</v>
      </c>
      <c r="BB403" s="10">
        <f t="shared" si="153"/>
        <v>3649397</v>
      </c>
      <c r="BC403" s="1">
        <f t="shared" si="154"/>
        <v>3649390</v>
      </c>
      <c r="BD403" s="1">
        <f t="shared" si="134"/>
        <v>65067</v>
      </c>
      <c r="BE403" s="86">
        <f t="shared" si="135"/>
        <v>35765</v>
      </c>
      <c r="BF403" s="1">
        <f t="shared" si="136"/>
        <v>15679</v>
      </c>
      <c r="BH403" s="44" t="s">
        <v>38</v>
      </c>
      <c r="BI403" s="1">
        <f t="shared" si="138"/>
        <v>64737.75</v>
      </c>
      <c r="BJ403">
        <v>65000</v>
      </c>
    </row>
    <row r="404" spans="1:62" x14ac:dyDescent="0.25">
      <c r="A404" s="8">
        <v>35796</v>
      </c>
      <c r="B404" s="1">
        <v>688838</v>
      </c>
      <c r="C404" s="1">
        <v>79572</v>
      </c>
      <c r="D404" s="1">
        <v>2954</v>
      </c>
      <c r="E404" s="1">
        <v>249</v>
      </c>
      <c r="F404" s="1">
        <v>34</v>
      </c>
      <c r="G404" s="1">
        <v>0</v>
      </c>
      <c r="H404" s="1">
        <v>7</v>
      </c>
      <c r="I404" s="10">
        <f t="shared" si="147"/>
        <v>771654</v>
      </c>
      <c r="K404" s="1">
        <v>468987</v>
      </c>
      <c r="L404" s="1">
        <v>56503</v>
      </c>
      <c r="M404" s="1">
        <v>3289</v>
      </c>
      <c r="N404" s="1">
        <v>643</v>
      </c>
      <c r="O404" s="1">
        <v>73</v>
      </c>
      <c r="P404" s="1">
        <v>0</v>
      </c>
      <c r="Q404" s="1">
        <v>0</v>
      </c>
      <c r="R404" s="10">
        <f t="shared" si="140"/>
        <v>529495</v>
      </c>
      <c r="T404" s="1">
        <v>761479</v>
      </c>
      <c r="U404" s="1">
        <v>103384</v>
      </c>
      <c r="V404" s="1">
        <v>1671</v>
      </c>
      <c r="W404" s="1">
        <v>830</v>
      </c>
      <c r="X404" s="1">
        <v>55</v>
      </c>
      <c r="Y404" s="1">
        <v>23</v>
      </c>
      <c r="Z404" s="1">
        <v>0</v>
      </c>
      <c r="AA404" s="10">
        <f t="shared" si="141"/>
        <v>867442</v>
      </c>
      <c r="AC404" s="1">
        <v>702031</v>
      </c>
      <c r="AD404" s="1">
        <v>82827</v>
      </c>
      <c r="AE404" s="1">
        <v>2103</v>
      </c>
      <c r="AF404" s="1">
        <v>152</v>
      </c>
      <c r="AG404" s="1">
        <v>73</v>
      </c>
      <c r="AH404" s="1">
        <v>0</v>
      </c>
      <c r="AI404" s="1">
        <v>0</v>
      </c>
      <c r="AJ404" s="10">
        <f t="shared" si="142"/>
        <v>787186</v>
      </c>
      <c r="AL404" s="1">
        <v>627664</v>
      </c>
      <c r="AM404" s="1">
        <v>70575</v>
      </c>
      <c r="AN404" s="1">
        <v>4853</v>
      </c>
      <c r="AO404" s="1">
        <v>378</v>
      </c>
      <c r="AP404" s="1">
        <v>45</v>
      </c>
      <c r="AQ404" s="1">
        <v>0</v>
      </c>
      <c r="AR404" s="1">
        <v>0</v>
      </c>
      <c r="AS404" s="10">
        <f t="shared" si="143"/>
        <v>703515</v>
      </c>
      <c r="AU404" s="1">
        <f t="shared" si="155"/>
        <v>3248999</v>
      </c>
      <c r="AV404" s="1">
        <f t="shared" si="155"/>
        <v>392861</v>
      </c>
      <c r="AW404" s="1">
        <f t="shared" si="148"/>
        <v>14870</v>
      </c>
      <c r="AX404" s="1">
        <f t="shared" si="149"/>
        <v>2252</v>
      </c>
      <c r="AY404" s="1">
        <f t="shared" si="150"/>
        <v>280</v>
      </c>
      <c r="AZ404" s="1">
        <f t="shared" si="151"/>
        <v>23</v>
      </c>
      <c r="BA404" s="1">
        <f t="shared" si="152"/>
        <v>7</v>
      </c>
      <c r="BB404" s="10">
        <f t="shared" si="153"/>
        <v>3659292</v>
      </c>
      <c r="BC404" s="1">
        <f t="shared" si="154"/>
        <v>3659285</v>
      </c>
      <c r="BD404" s="1">
        <f t="shared" si="134"/>
        <v>60448</v>
      </c>
      <c r="BE404" s="86">
        <f t="shared" si="135"/>
        <v>35796</v>
      </c>
      <c r="BF404" s="1">
        <f t="shared" si="136"/>
        <v>9895</v>
      </c>
      <c r="BH404" s="44" t="s">
        <v>39</v>
      </c>
      <c r="BI404" s="1">
        <f t="shared" si="138"/>
        <v>65098.333333333336</v>
      </c>
      <c r="BJ404">
        <v>65000</v>
      </c>
    </row>
    <row r="405" spans="1:62" x14ac:dyDescent="0.25">
      <c r="A405" s="8">
        <v>35827</v>
      </c>
      <c r="B405" s="1">
        <v>690703</v>
      </c>
      <c r="C405" s="1">
        <v>79853</v>
      </c>
      <c r="D405" s="1">
        <v>2958</v>
      </c>
      <c r="E405" s="1">
        <v>249</v>
      </c>
      <c r="F405" s="1">
        <v>34</v>
      </c>
      <c r="G405" s="1">
        <v>0</v>
      </c>
      <c r="H405" s="1">
        <v>7</v>
      </c>
      <c r="I405" s="10">
        <f t="shared" si="147"/>
        <v>773804</v>
      </c>
      <c r="K405" s="1">
        <v>470519</v>
      </c>
      <c r="L405" s="1">
        <v>56693</v>
      </c>
      <c r="M405" s="1">
        <v>3304</v>
      </c>
      <c r="N405" s="1">
        <v>642</v>
      </c>
      <c r="O405" s="1">
        <v>73</v>
      </c>
      <c r="P405" s="1">
        <v>0</v>
      </c>
      <c r="Q405" s="1">
        <v>0</v>
      </c>
      <c r="R405" s="10">
        <f t="shared" si="140"/>
        <v>531231</v>
      </c>
      <c r="T405" s="1">
        <v>762802</v>
      </c>
      <c r="U405" s="1">
        <v>103506</v>
      </c>
      <c r="V405" s="1">
        <v>1651</v>
      </c>
      <c r="W405" s="1">
        <v>830</v>
      </c>
      <c r="X405" s="1">
        <v>55</v>
      </c>
      <c r="Y405" s="1">
        <v>23</v>
      </c>
      <c r="Z405" s="1">
        <v>0</v>
      </c>
      <c r="AA405" s="10">
        <f t="shared" si="141"/>
        <v>868867</v>
      </c>
      <c r="AC405" s="1">
        <v>703654</v>
      </c>
      <c r="AD405" s="1">
        <v>83253</v>
      </c>
      <c r="AE405" s="1">
        <v>2095</v>
      </c>
      <c r="AF405" s="1">
        <v>152</v>
      </c>
      <c r="AG405" s="1">
        <v>72</v>
      </c>
      <c r="AH405" s="1">
        <v>0</v>
      </c>
      <c r="AI405" s="1">
        <v>0</v>
      </c>
      <c r="AJ405" s="10">
        <f t="shared" si="142"/>
        <v>789226</v>
      </c>
      <c r="AL405" s="1">
        <v>631599</v>
      </c>
      <c r="AM405" s="1">
        <v>70766</v>
      </c>
      <c r="AN405" s="1">
        <v>4847</v>
      </c>
      <c r="AO405" s="1">
        <v>380</v>
      </c>
      <c r="AP405" s="1">
        <v>45</v>
      </c>
      <c r="AQ405" s="1">
        <v>0</v>
      </c>
      <c r="AR405" s="1">
        <v>0</v>
      </c>
      <c r="AS405" s="10">
        <f t="shared" si="143"/>
        <v>707637</v>
      </c>
      <c r="AU405" s="1">
        <f t="shared" si="155"/>
        <v>3259277</v>
      </c>
      <c r="AV405" s="1">
        <f t="shared" si="155"/>
        <v>394071</v>
      </c>
      <c r="AW405" s="1">
        <f t="shared" si="148"/>
        <v>14855</v>
      </c>
      <c r="AX405" s="1">
        <f t="shared" si="149"/>
        <v>2253</v>
      </c>
      <c r="AY405" s="1">
        <f t="shared" si="150"/>
        <v>279</v>
      </c>
      <c r="AZ405" s="1">
        <f t="shared" si="151"/>
        <v>23</v>
      </c>
      <c r="BA405" s="1">
        <f t="shared" si="152"/>
        <v>7</v>
      </c>
      <c r="BB405" s="10">
        <f t="shared" si="153"/>
        <v>3670765</v>
      </c>
      <c r="BC405" s="1">
        <f t="shared" si="154"/>
        <v>3670758</v>
      </c>
      <c r="BD405" s="1">
        <f t="shared" ref="BD405:BD435" si="156">BB405-BB393</f>
        <v>61767</v>
      </c>
      <c r="BE405" s="86">
        <f t="shared" ref="BE405:BE468" si="157">A405</f>
        <v>35827</v>
      </c>
      <c r="BF405" s="1">
        <f t="shared" si="136"/>
        <v>11473</v>
      </c>
      <c r="BH405" s="44" t="s">
        <v>40</v>
      </c>
      <c r="BI405" s="1">
        <f t="shared" si="138"/>
        <v>65266.833333333336</v>
      </c>
      <c r="BJ405">
        <v>65000</v>
      </c>
    </row>
    <row r="406" spans="1:62" x14ac:dyDescent="0.25">
      <c r="A406" s="8">
        <v>35855</v>
      </c>
      <c r="B406" s="1">
        <v>692117</v>
      </c>
      <c r="C406" s="1">
        <v>79979</v>
      </c>
      <c r="D406" s="1">
        <v>2929</v>
      </c>
      <c r="E406" s="1">
        <v>248</v>
      </c>
      <c r="F406" s="1">
        <v>34</v>
      </c>
      <c r="G406" s="1">
        <v>0</v>
      </c>
      <c r="H406" s="1">
        <v>7</v>
      </c>
      <c r="I406" s="10">
        <f t="shared" si="147"/>
        <v>775314</v>
      </c>
      <c r="K406" s="1">
        <v>471656</v>
      </c>
      <c r="L406" s="1">
        <v>56889</v>
      </c>
      <c r="M406" s="1">
        <v>3303</v>
      </c>
      <c r="N406" s="1">
        <v>642</v>
      </c>
      <c r="O406" s="1">
        <v>73</v>
      </c>
      <c r="P406" s="1">
        <v>0</v>
      </c>
      <c r="Q406" s="1">
        <v>0</v>
      </c>
      <c r="R406" s="10">
        <f t="shared" si="140"/>
        <v>532563</v>
      </c>
      <c r="T406" s="1">
        <v>763810</v>
      </c>
      <c r="U406" s="1">
        <v>103495</v>
      </c>
      <c r="V406" s="1">
        <v>1652</v>
      </c>
      <c r="W406" s="1">
        <v>833</v>
      </c>
      <c r="X406" s="1">
        <v>55</v>
      </c>
      <c r="Y406" s="1">
        <v>23</v>
      </c>
      <c r="Z406" s="1">
        <v>0</v>
      </c>
      <c r="AA406" s="10">
        <f t="shared" si="141"/>
        <v>869868</v>
      </c>
      <c r="AC406" s="1">
        <v>705743</v>
      </c>
      <c r="AD406" s="1">
        <v>83421</v>
      </c>
      <c r="AE406" s="1">
        <v>2089</v>
      </c>
      <c r="AF406" s="1">
        <v>152</v>
      </c>
      <c r="AG406" s="1">
        <v>72</v>
      </c>
      <c r="AH406" s="1">
        <v>0</v>
      </c>
      <c r="AI406" s="1">
        <v>0</v>
      </c>
      <c r="AJ406" s="10">
        <f t="shared" si="142"/>
        <v>791477</v>
      </c>
      <c r="AL406" s="1">
        <v>633589</v>
      </c>
      <c r="AM406" s="1">
        <v>70990</v>
      </c>
      <c r="AN406" s="1">
        <v>4917</v>
      </c>
      <c r="AO406" s="1">
        <v>380</v>
      </c>
      <c r="AP406" s="1">
        <v>45</v>
      </c>
      <c r="AQ406" s="1">
        <v>0</v>
      </c>
      <c r="AR406" s="1">
        <v>0</v>
      </c>
      <c r="AS406" s="10">
        <f t="shared" si="143"/>
        <v>709921</v>
      </c>
      <c r="AU406" s="1">
        <f t="shared" si="155"/>
        <v>3266915</v>
      </c>
      <c r="AV406" s="1">
        <f t="shared" si="155"/>
        <v>394774</v>
      </c>
      <c r="AW406" s="1">
        <f t="shared" si="148"/>
        <v>14890</v>
      </c>
      <c r="AX406" s="1">
        <f t="shared" si="149"/>
        <v>2255</v>
      </c>
      <c r="AY406" s="1">
        <f t="shared" si="150"/>
        <v>279</v>
      </c>
      <c r="AZ406" s="1">
        <f t="shared" si="151"/>
        <v>23</v>
      </c>
      <c r="BA406" s="1">
        <f t="shared" si="152"/>
        <v>7</v>
      </c>
      <c r="BB406" s="10">
        <f t="shared" si="153"/>
        <v>3679143</v>
      </c>
      <c r="BC406" s="1">
        <f t="shared" si="154"/>
        <v>3679136</v>
      </c>
      <c r="BD406" s="1">
        <f t="shared" si="156"/>
        <v>60638</v>
      </c>
      <c r="BE406" s="86">
        <f t="shared" si="157"/>
        <v>35855</v>
      </c>
      <c r="BF406" s="1">
        <f t="shared" ref="BF406:BF469" si="158">BB406-BB405</f>
        <v>8378</v>
      </c>
      <c r="BH406" s="44" t="s">
        <v>41</v>
      </c>
      <c r="BI406" s="1">
        <f t="shared" si="138"/>
        <v>64973.5</v>
      </c>
      <c r="BJ406">
        <v>65000</v>
      </c>
    </row>
    <row r="407" spans="1:62" x14ac:dyDescent="0.25">
      <c r="A407" s="8">
        <v>35886</v>
      </c>
      <c r="B407" s="1">
        <v>692583</v>
      </c>
      <c r="C407" s="1">
        <v>80312</v>
      </c>
      <c r="D407" s="1">
        <v>2934</v>
      </c>
      <c r="E407">
        <v>250</v>
      </c>
      <c r="F407">
        <v>34</v>
      </c>
      <c r="G407">
        <v>0</v>
      </c>
      <c r="H407" s="1">
        <v>7</v>
      </c>
      <c r="I407" s="10">
        <f t="shared" si="147"/>
        <v>776120</v>
      </c>
      <c r="K407" s="1">
        <v>471543</v>
      </c>
      <c r="L407" s="1">
        <v>57174</v>
      </c>
      <c r="M407" s="1">
        <v>3322</v>
      </c>
      <c r="N407">
        <v>642</v>
      </c>
      <c r="O407">
        <v>73</v>
      </c>
      <c r="P407">
        <v>0</v>
      </c>
      <c r="Q407" s="1">
        <v>0</v>
      </c>
      <c r="R407" s="10">
        <f t="shared" ref="R407:R427" si="159">SUM(K407:Q407)</f>
        <v>532754</v>
      </c>
      <c r="T407" s="1">
        <v>764855</v>
      </c>
      <c r="U407" s="1">
        <v>103936</v>
      </c>
      <c r="V407" s="1">
        <v>1632</v>
      </c>
      <c r="W407">
        <v>840</v>
      </c>
      <c r="X407">
        <v>54</v>
      </c>
      <c r="Y407">
        <v>23</v>
      </c>
      <c r="Z407" s="1">
        <v>0</v>
      </c>
      <c r="AA407" s="10">
        <f t="shared" si="141"/>
        <v>871340</v>
      </c>
      <c r="AC407" s="1">
        <v>706079</v>
      </c>
      <c r="AD407" s="1">
        <v>83577</v>
      </c>
      <c r="AE407" s="1">
        <v>2076</v>
      </c>
      <c r="AF407">
        <v>152</v>
      </c>
      <c r="AG407">
        <v>72</v>
      </c>
      <c r="AH407">
        <v>0</v>
      </c>
      <c r="AI407" s="1">
        <v>0</v>
      </c>
      <c r="AJ407" s="10">
        <f t="shared" si="142"/>
        <v>791956</v>
      </c>
      <c r="AL407" s="1">
        <v>632481</v>
      </c>
      <c r="AM407" s="1">
        <v>71194</v>
      </c>
      <c r="AN407" s="1">
        <v>4817</v>
      </c>
      <c r="AO407">
        <v>383</v>
      </c>
      <c r="AP407">
        <v>45</v>
      </c>
      <c r="AQ407">
        <v>0</v>
      </c>
      <c r="AR407" s="1">
        <v>0</v>
      </c>
      <c r="AS407" s="10">
        <f t="shared" si="143"/>
        <v>708920</v>
      </c>
      <c r="AU407" s="1">
        <f t="shared" ref="AU407:AU412" si="160">B407+K407+T407+AC407+AL407</f>
        <v>3267541</v>
      </c>
      <c r="AV407" s="1">
        <f t="shared" ref="AV407:AV412" si="161">C407+L407+U407+AD407+AM407</f>
        <v>396193</v>
      </c>
      <c r="AW407" s="1">
        <f t="shared" si="148"/>
        <v>14781</v>
      </c>
      <c r="AX407" s="1">
        <f t="shared" si="149"/>
        <v>2267</v>
      </c>
      <c r="AY407" s="1">
        <f t="shared" si="150"/>
        <v>278</v>
      </c>
      <c r="AZ407" s="1">
        <f t="shared" si="151"/>
        <v>23</v>
      </c>
      <c r="BA407" s="1">
        <f t="shared" si="152"/>
        <v>7</v>
      </c>
      <c r="BB407" s="10">
        <f t="shared" si="153"/>
        <v>3681090</v>
      </c>
      <c r="BC407" s="1">
        <f t="shared" si="154"/>
        <v>3681083</v>
      </c>
      <c r="BD407" s="1">
        <f t="shared" si="156"/>
        <v>64212</v>
      </c>
      <c r="BE407" s="86">
        <f t="shared" si="157"/>
        <v>35886</v>
      </c>
      <c r="BF407" s="1">
        <f t="shared" si="158"/>
        <v>1947</v>
      </c>
      <c r="BH407" s="44" t="s">
        <v>42</v>
      </c>
      <c r="BI407" s="1">
        <f t="shared" si="138"/>
        <v>65129.25</v>
      </c>
      <c r="BJ407">
        <v>65000</v>
      </c>
    </row>
    <row r="408" spans="1:62" x14ac:dyDescent="0.25">
      <c r="A408" s="8">
        <v>35916</v>
      </c>
      <c r="B408" s="1">
        <v>690983</v>
      </c>
      <c r="C408" s="1">
        <v>80332</v>
      </c>
      <c r="D408" s="1">
        <v>2938</v>
      </c>
      <c r="E408">
        <v>250</v>
      </c>
      <c r="F408">
        <v>34</v>
      </c>
      <c r="G408">
        <v>0</v>
      </c>
      <c r="H408" s="1">
        <v>7</v>
      </c>
      <c r="I408" s="10">
        <f t="shared" si="147"/>
        <v>774544</v>
      </c>
      <c r="K408" s="1">
        <v>470793</v>
      </c>
      <c r="L408" s="1">
        <v>57332</v>
      </c>
      <c r="M408" s="1">
        <v>3325</v>
      </c>
      <c r="N408">
        <v>647</v>
      </c>
      <c r="O408">
        <v>73</v>
      </c>
      <c r="P408">
        <v>0</v>
      </c>
      <c r="Q408" s="1">
        <v>0</v>
      </c>
      <c r="R408" s="10">
        <f t="shared" si="159"/>
        <v>532170</v>
      </c>
      <c r="T408" s="1">
        <v>764660</v>
      </c>
      <c r="U408" s="1">
        <v>103607</v>
      </c>
      <c r="V408" s="1">
        <v>1604</v>
      </c>
      <c r="W408">
        <v>844</v>
      </c>
      <c r="X408">
        <v>54</v>
      </c>
      <c r="Y408">
        <v>23</v>
      </c>
      <c r="Z408" s="1">
        <v>0</v>
      </c>
      <c r="AA408" s="10">
        <f t="shared" si="141"/>
        <v>870792</v>
      </c>
      <c r="AC408" s="1">
        <v>704350</v>
      </c>
      <c r="AD408" s="1">
        <v>83274</v>
      </c>
      <c r="AE408" s="1">
        <v>2081</v>
      </c>
      <c r="AF408">
        <v>152</v>
      </c>
      <c r="AG408">
        <v>72</v>
      </c>
      <c r="AH408">
        <v>0</v>
      </c>
      <c r="AI408" s="1">
        <v>0</v>
      </c>
      <c r="AJ408" s="10">
        <f t="shared" si="142"/>
        <v>789929</v>
      </c>
      <c r="AL408" s="1">
        <v>625289</v>
      </c>
      <c r="AM408" s="1">
        <v>71273</v>
      </c>
      <c r="AN408" s="1">
        <v>4851</v>
      </c>
      <c r="AO408">
        <v>383</v>
      </c>
      <c r="AP408">
        <v>45</v>
      </c>
      <c r="AQ408">
        <v>0</v>
      </c>
      <c r="AR408" s="1">
        <v>0</v>
      </c>
      <c r="AS408" s="10">
        <f t="shared" si="143"/>
        <v>701841</v>
      </c>
      <c r="AU408" s="1">
        <f t="shared" si="160"/>
        <v>3256075</v>
      </c>
      <c r="AV408" s="1">
        <f t="shared" si="161"/>
        <v>395818</v>
      </c>
      <c r="AW408" s="1">
        <f t="shared" si="148"/>
        <v>14799</v>
      </c>
      <c r="AX408" s="1">
        <f t="shared" si="149"/>
        <v>2276</v>
      </c>
      <c r="AY408" s="1">
        <f t="shared" si="150"/>
        <v>278</v>
      </c>
      <c r="AZ408" s="1">
        <f t="shared" si="151"/>
        <v>23</v>
      </c>
      <c r="BA408" s="1">
        <f t="shared" si="152"/>
        <v>7</v>
      </c>
      <c r="BB408" s="10">
        <f t="shared" si="153"/>
        <v>3669276</v>
      </c>
      <c r="BC408" s="1">
        <f t="shared" si="154"/>
        <v>3669269</v>
      </c>
      <c r="BD408" s="1">
        <f t="shared" si="156"/>
        <v>65001</v>
      </c>
      <c r="BE408" s="86">
        <f t="shared" si="157"/>
        <v>35916</v>
      </c>
      <c r="BF408" s="1">
        <f t="shared" si="158"/>
        <v>-11814</v>
      </c>
      <c r="BH408" s="44" t="s">
        <v>43</v>
      </c>
      <c r="BI408" s="1">
        <f t="shared" si="138"/>
        <v>65307.5</v>
      </c>
      <c r="BJ408">
        <v>65000</v>
      </c>
    </row>
    <row r="409" spans="1:62" x14ac:dyDescent="0.25">
      <c r="A409" s="8">
        <v>35947</v>
      </c>
      <c r="B409" s="1">
        <v>691130</v>
      </c>
      <c r="C409" s="1">
        <v>80563</v>
      </c>
      <c r="D409" s="1">
        <v>2967</v>
      </c>
      <c r="E409">
        <v>249</v>
      </c>
      <c r="F409">
        <v>34</v>
      </c>
      <c r="G409">
        <v>0</v>
      </c>
      <c r="H409" s="1">
        <v>7</v>
      </c>
      <c r="I409" s="10">
        <f t="shared" si="147"/>
        <v>774950</v>
      </c>
      <c r="K409" s="1">
        <v>471322</v>
      </c>
      <c r="L409" s="1">
        <v>57480</v>
      </c>
      <c r="M409" s="1">
        <v>3343</v>
      </c>
      <c r="N409">
        <v>645</v>
      </c>
      <c r="O409">
        <v>73</v>
      </c>
      <c r="P409">
        <v>0</v>
      </c>
      <c r="Q409" s="1">
        <v>0</v>
      </c>
      <c r="R409" s="10">
        <f t="shared" si="159"/>
        <v>532863</v>
      </c>
      <c r="T409" s="1">
        <v>765546</v>
      </c>
      <c r="U409" s="1">
        <v>103611</v>
      </c>
      <c r="V409" s="1">
        <v>1601</v>
      </c>
      <c r="W409">
        <v>853</v>
      </c>
      <c r="X409">
        <v>54</v>
      </c>
      <c r="Y409">
        <v>23</v>
      </c>
      <c r="Z409" s="1">
        <v>0</v>
      </c>
      <c r="AA409" s="10">
        <f t="shared" si="141"/>
        <v>871688</v>
      </c>
      <c r="AC409" s="1">
        <v>705204</v>
      </c>
      <c r="AD409" s="1">
        <v>83456</v>
      </c>
      <c r="AE409" s="1">
        <v>2084</v>
      </c>
      <c r="AF409">
        <v>152</v>
      </c>
      <c r="AG409">
        <v>72</v>
      </c>
      <c r="AH409">
        <v>0</v>
      </c>
      <c r="AI409" s="1">
        <v>0</v>
      </c>
      <c r="AJ409" s="10">
        <f t="shared" si="142"/>
        <v>790968</v>
      </c>
      <c r="AL409" s="1">
        <v>623414</v>
      </c>
      <c r="AM409" s="1">
        <v>71495</v>
      </c>
      <c r="AN409" s="1">
        <v>4833</v>
      </c>
      <c r="AO409">
        <v>383</v>
      </c>
      <c r="AP409">
        <v>44</v>
      </c>
      <c r="AQ409">
        <v>0</v>
      </c>
      <c r="AR409" s="1">
        <v>0</v>
      </c>
      <c r="AS409" s="10">
        <f t="shared" si="143"/>
        <v>700169</v>
      </c>
      <c r="AU409" s="1">
        <f t="shared" si="160"/>
        <v>3256616</v>
      </c>
      <c r="AV409" s="1">
        <f t="shared" si="161"/>
        <v>396605</v>
      </c>
      <c r="AW409" s="1">
        <f t="shared" si="148"/>
        <v>14828</v>
      </c>
      <c r="AX409" s="1">
        <f t="shared" si="149"/>
        <v>2282</v>
      </c>
      <c r="AY409" s="1">
        <f t="shared" si="150"/>
        <v>277</v>
      </c>
      <c r="AZ409" s="1">
        <f t="shared" si="151"/>
        <v>23</v>
      </c>
      <c r="BA409" s="1">
        <f t="shared" si="152"/>
        <v>7</v>
      </c>
      <c r="BB409" s="10">
        <f t="shared" si="153"/>
        <v>3670638</v>
      </c>
      <c r="BC409" s="1">
        <f t="shared" si="154"/>
        <v>3670631</v>
      </c>
      <c r="BD409" s="1">
        <f t="shared" si="156"/>
        <v>70376</v>
      </c>
      <c r="BE409" s="86">
        <f t="shared" si="157"/>
        <v>35947</v>
      </c>
      <c r="BF409" s="1">
        <f t="shared" si="158"/>
        <v>1362</v>
      </c>
      <c r="BH409" s="44" t="s">
        <v>44</v>
      </c>
      <c r="BI409" s="1">
        <f t="shared" si="138"/>
        <v>65969.833333333328</v>
      </c>
      <c r="BJ409">
        <v>65000</v>
      </c>
    </row>
    <row r="410" spans="1:62" x14ac:dyDescent="0.25">
      <c r="A410" s="8">
        <v>35977</v>
      </c>
      <c r="B410" s="1">
        <v>692205</v>
      </c>
      <c r="C410" s="1">
        <v>80574</v>
      </c>
      <c r="D410" s="1">
        <v>3006</v>
      </c>
      <c r="E410">
        <v>249</v>
      </c>
      <c r="F410">
        <v>34</v>
      </c>
      <c r="G410">
        <v>0</v>
      </c>
      <c r="H410" s="1">
        <v>7</v>
      </c>
      <c r="I410" s="10">
        <f t="shared" si="147"/>
        <v>776075</v>
      </c>
      <c r="K410" s="1">
        <v>471949</v>
      </c>
      <c r="L410" s="1">
        <v>57512</v>
      </c>
      <c r="M410" s="1">
        <v>3423</v>
      </c>
      <c r="N410">
        <v>644</v>
      </c>
      <c r="O410">
        <v>73</v>
      </c>
      <c r="P410">
        <v>0</v>
      </c>
      <c r="Q410" s="1">
        <v>0</v>
      </c>
      <c r="R410" s="10">
        <f t="shared" si="159"/>
        <v>533601</v>
      </c>
      <c r="T410" s="1">
        <v>766512</v>
      </c>
      <c r="U410" s="1">
        <v>103710</v>
      </c>
      <c r="V410" s="1">
        <v>1599</v>
      </c>
      <c r="W410">
        <v>854</v>
      </c>
      <c r="X410">
        <v>54</v>
      </c>
      <c r="Y410">
        <v>23</v>
      </c>
      <c r="Z410" s="1">
        <v>0</v>
      </c>
      <c r="AA410" s="10">
        <f t="shared" si="141"/>
        <v>872752</v>
      </c>
      <c r="AC410" s="1">
        <v>706840</v>
      </c>
      <c r="AD410" s="1">
        <v>83575</v>
      </c>
      <c r="AE410" s="1">
        <v>2109</v>
      </c>
      <c r="AF410">
        <v>152</v>
      </c>
      <c r="AG410">
        <v>72</v>
      </c>
      <c r="AH410">
        <v>0</v>
      </c>
      <c r="AI410" s="1">
        <v>0</v>
      </c>
      <c r="AJ410" s="10">
        <f t="shared" si="142"/>
        <v>792748</v>
      </c>
      <c r="AL410" s="1">
        <v>623738</v>
      </c>
      <c r="AM410" s="1">
        <v>71661</v>
      </c>
      <c r="AN410" s="1">
        <v>4985</v>
      </c>
      <c r="AO410">
        <v>382</v>
      </c>
      <c r="AP410">
        <v>44</v>
      </c>
      <c r="AQ410">
        <v>0</v>
      </c>
      <c r="AR410" s="1">
        <v>0</v>
      </c>
      <c r="AS410" s="10">
        <f t="shared" si="143"/>
        <v>700810</v>
      </c>
      <c r="AU410" s="1">
        <f t="shared" si="160"/>
        <v>3261244</v>
      </c>
      <c r="AV410" s="1">
        <f t="shared" si="161"/>
        <v>397032</v>
      </c>
      <c r="AW410" s="1">
        <f t="shared" si="148"/>
        <v>15122</v>
      </c>
      <c r="AX410" s="1">
        <f t="shared" si="149"/>
        <v>2281</v>
      </c>
      <c r="AY410" s="1">
        <f t="shared" si="150"/>
        <v>277</v>
      </c>
      <c r="AZ410" s="1">
        <f t="shared" si="151"/>
        <v>23</v>
      </c>
      <c r="BA410" s="1">
        <f t="shared" si="152"/>
        <v>7</v>
      </c>
      <c r="BB410" s="10">
        <f t="shared" si="153"/>
        <v>3675986</v>
      </c>
      <c r="BC410" s="1">
        <f t="shared" si="154"/>
        <v>3675979</v>
      </c>
      <c r="BD410" s="1">
        <f t="shared" si="156"/>
        <v>70815</v>
      </c>
      <c r="BE410" s="86">
        <f t="shared" si="157"/>
        <v>35977</v>
      </c>
      <c r="BF410" s="1">
        <f t="shared" si="158"/>
        <v>5348</v>
      </c>
      <c r="BH410" s="44" t="s">
        <v>45</v>
      </c>
      <c r="BI410" s="1">
        <f t="shared" si="138"/>
        <v>66342.666666666672</v>
      </c>
      <c r="BJ410">
        <v>65000</v>
      </c>
    </row>
    <row r="411" spans="1:62" x14ac:dyDescent="0.25">
      <c r="A411" s="8">
        <v>36008</v>
      </c>
      <c r="B411" s="1">
        <v>693198</v>
      </c>
      <c r="C411" s="1">
        <v>80666</v>
      </c>
      <c r="D411" s="1">
        <v>3038</v>
      </c>
      <c r="E411">
        <v>265</v>
      </c>
      <c r="F411">
        <v>34</v>
      </c>
      <c r="G411">
        <v>0</v>
      </c>
      <c r="H411" s="1">
        <v>7</v>
      </c>
      <c r="I411" s="10">
        <f t="shared" si="147"/>
        <v>777208</v>
      </c>
      <c r="K411" s="1">
        <v>472261</v>
      </c>
      <c r="L411" s="1">
        <v>57553</v>
      </c>
      <c r="M411" s="1">
        <v>3496</v>
      </c>
      <c r="N411">
        <v>646</v>
      </c>
      <c r="O411">
        <v>73</v>
      </c>
      <c r="P411">
        <v>0</v>
      </c>
      <c r="Q411" s="1">
        <v>0</v>
      </c>
      <c r="R411" s="10">
        <f t="shared" si="159"/>
        <v>534029</v>
      </c>
      <c r="T411" s="1">
        <v>765978</v>
      </c>
      <c r="U411" s="1">
        <v>103863</v>
      </c>
      <c r="V411" s="1">
        <v>1585</v>
      </c>
      <c r="W411">
        <v>854</v>
      </c>
      <c r="X411">
        <v>54</v>
      </c>
      <c r="Y411">
        <v>23</v>
      </c>
      <c r="Z411" s="1">
        <v>0</v>
      </c>
      <c r="AA411" s="10">
        <f t="shared" si="141"/>
        <v>872357</v>
      </c>
      <c r="AC411" s="1">
        <v>706793</v>
      </c>
      <c r="AD411" s="1">
        <v>83741</v>
      </c>
      <c r="AE411" s="1">
        <v>2139</v>
      </c>
      <c r="AF411">
        <v>152</v>
      </c>
      <c r="AG411">
        <v>72</v>
      </c>
      <c r="AH411">
        <v>0</v>
      </c>
      <c r="AI411" s="1">
        <v>0</v>
      </c>
      <c r="AJ411" s="10">
        <f t="shared" si="142"/>
        <v>792897</v>
      </c>
      <c r="AL411" s="1">
        <v>624479</v>
      </c>
      <c r="AM411" s="1">
        <v>72005</v>
      </c>
      <c r="AN411" s="1">
        <v>5021</v>
      </c>
      <c r="AO411">
        <v>382</v>
      </c>
      <c r="AP411">
        <v>44</v>
      </c>
      <c r="AQ411">
        <v>0</v>
      </c>
      <c r="AR411" s="1">
        <v>0</v>
      </c>
      <c r="AS411" s="10">
        <f t="shared" si="143"/>
        <v>701931</v>
      </c>
      <c r="AU411" s="1">
        <f t="shared" si="160"/>
        <v>3262709</v>
      </c>
      <c r="AV411" s="1">
        <f t="shared" si="161"/>
        <v>397828</v>
      </c>
      <c r="AW411" s="1">
        <f t="shared" si="148"/>
        <v>15279</v>
      </c>
      <c r="AX411" s="1">
        <f t="shared" si="149"/>
        <v>2299</v>
      </c>
      <c r="AY411" s="1">
        <f t="shared" si="150"/>
        <v>277</v>
      </c>
      <c r="AZ411" s="1">
        <f t="shared" si="151"/>
        <v>23</v>
      </c>
      <c r="BA411" s="1">
        <f t="shared" si="152"/>
        <v>7</v>
      </c>
      <c r="BB411" s="10">
        <f t="shared" si="153"/>
        <v>3678422</v>
      </c>
      <c r="BC411" s="1">
        <f t="shared" si="154"/>
        <v>3678415</v>
      </c>
      <c r="BD411" s="1">
        <f t="shared" si="156"/>
        <v>68464</v>
      </c>
      <c r="BE411" s="86">
        <f t="shared" si="157"/>
        <v>36008</v>
      </c>
      <c r="BF411" s="1">
        <f t="shared" si="158"/>
        <v>2436</v>
      </c>
      <c r="BH411" s="44" t="s">
        <v>46</v>
      </c>
      <c r="BI411" s="1">
        <f t="shared" si="138"/>
        <v>66417.583333333328</v>
      </c>
      <c r="BJ411">
        <v>65000</v>
      </c>
    </row>
    <row r="412" spans="1:62" x14ac:dyDescent="0.25">
      <c r="A412" s="8">
        <v>36039</v>
      </c>
      <c r="B412" s="1">
        <v>693813</v>
      </c>
      <c r="C412" s="1">
        <v>80970</v>
      </c>
      <c r="D412" s="1">
        <v>3032</v>
      </c>
      <c r="E412">
        <v>264</v>
      </c>
      <c r="F412">
        <v>34</v>
      </c>
      <c r="G412">
        <v>0</v>
      </c>
      <c r="H412" s="1">
        <v>7</v>
      </c>
      <c r="I412" s="10">
        <f t="shared" si="147"/>
        <v>778120</v>
      </c>
      <c r="K412" s="1">
        <v>472676</v>
      </c>
      <c r="L412" s="1">
        <v>57587</v>
      </c>
      <c r="M412" s="1">
        <v>3539</v>
      </c>
      <c r="N412">
        <v>646</v>
      </c>
      <c r="O412">
        <v>73</v>
      </c>
      <c r="P412">
        <v>0</v>
      </c>
      <c r="Q412" s="1">
        <v>0</v>
      </c>
      <c r="R412" s="10">
        <f t="shared" si="159"/>
        <v>534521</v>
      </c>
      <c r="T412" s="1">
        <v>767356</v>
      </c>
      <c r="U412" s="1">
        <v>103953</v>
      </c>
      <c r="V412" s="1">
        <v>1581</v>
      </c>
      <c r="W412">
        <v>855</v>
      </c>
      <c r="X412">
        <v>54</v>
      </c>
      <c r="Y412">
        <v>23</v>
      </c>
      <c r="Z412" s="1">
        <v>0</v>
      </c>
      <c r="AA412" s="10">
        <f t="shared" si="141"/>
        <v>873822</v>
      </c>
      <c r="AC412" s="1">
        <v>707206</v>
      </c>
      <c r="AD412" s="1">
        <v>83781</v>
      </c>
      <c r="AE412" s="1">
        <v>2151</v>
      </c>
      <c r="AF412">
        <v>152</v>
      </c>
      <c r="AG412">
        <v>72</v>
      </c>
      <c r="AH412">
        <v>0</v>
      </c>
      <c r="AI412" s="1">
        <v>0</v>
      </c>
      <c r="AJ412" s="10">
        <f t="shared" si="142"/>
        <v>793362</v>
      </c>
      <c r="AL412" s="1">
        <v>625497</v>
      </c>
      <c r="AM412" s="1">
        <v>72070</v>
      </c>
      <c r="AN412" s="1">
        <v>5088</v>
      </c>
      <c r="AO412">
        <v>382</v>
      </c>
      <c r="AP412">
        <v>44</v>
      </c>
      <c r="AQ412">
        <v>0</v>
      </c>
      <c r="AR412" s="1">
        <v>0</v>
      </c>
      <c r="AS412" s="10">
        <f t="shared" si="143"/>
        <v>703081</v>
      </c>
      <c r="AU412" s="1">
        <f t="shared" si="160"/>
        <v>3266548</v>
      </c>
      <c r="AV412" s="1">
        <f t="shared" si="161"/>
        <v>398361</v>
      </c>
      <c r="AW412" s="1">
        <f t="shared" si="148"/>
        <v>15391</v>
      </c>
      <c r="AX412" s="1">
        <f t="shared" si="149"/>
        <v>2299</v>
      </c>
      <c r="AY412" s="1">
        <f t="shared" si="150"/>
        <v>277</v>
      </c>
      <c r="AZ412" s="1">
        <f t="shared" si="151"/>
        <v>23</v>
      </c>
      <c r="BA412" s="1">
        <f t="shared" si="152"/>
        <v>7</v>
      </c>
      <c r="BB412" s="10">
        <f t="shared" si="153"/>
        <v>3682906</v>
      </c>
      <c r="BC412" s="1">
        <f t="shared" si="154"/>
        <v>3682899</v>
      </c>
      <c r="BD412" s="1">
        <f t="shared" si="156"/>
        <v>65224</v>
      </c>
      <c r="BE412" s="86">
        <f t="shared" si="157"/>
        <v>36039</v>
      </c>
      <c r="BF412" s="1">
        <f t="shared" si="158"/>
        <v>4484</v>
      </c>
      <c r="BH412" s="44" t="s">
        <v>47</v>
      </c>
      <c r="BI412" s="1">
        <f t="shared" si="138"/>
        <v>65881.083333333328</v>
      </c>
      <c r="BJ412">
        <v>65000</v>
      </c>
    </row>
    <row r="413" spans="1:62" x14ac:dyDescent="0.25">
      <c r="A413" s="8">
        <v>36069</v>
      </c>
      <c r="B413" s="1">
        <v>694911</v>
      </c>
      <c r="C413" s="1">
        <v>80989</v>
      </c>
      <c r="D413" s="1">
        <v>3073</v>
      </c>
      <c r="E413">
        <v>247</v>
      </c>
      <c r="F413">
        <v>34</v>
      </c>
      <c r="G413">
        <v>0</v>
      </c>
      <c r="H413" s="1">
        <v>7</v>
      </c>
      <c r="I413" s="10">
        <f t="shared" si="147"/>
        <v>779261</v>
      </c>
      <c r="K413" s="1">
        <v>473102</v>
      </c>
      <c r="L413" s="1">
        <v>57716</v>
      </c>
      <c r="M413" s="1">
        <v>3560</v>
      </c>
      <c r="N413">
        <v>643</v>
      </c>
      <c r="O413">
        <v>73</v>
      </c>
      <c r="P413">
        <v>0</v>
      </c>
      <c r="Q413" s="1">
        <v>0</v>
      </c>
      <c r="R413" s="10">
        <f t="shared" si="159"/>
        <v>535094</v>
      </c>
      <c r="T413" s="1">
        <v>766378</v>
      </c>
      <c r="U413" s="1">
        <v>103855</v>
      </c>
      <c r="V413" s="1">
        <v>1564</v>
      </c>
      <c r="W413">
        <v>854</v>
      </c>
      <c r="X413">
        <v>54</v>
      </c>
      <c r="Y413">
        <v>23</v>
      </c>
      <c r="Z413" s="1">
        <v>0</v>
      </c>
      <c r="AA413" s="10">
        <f t="shared" si="141"/>
        <v>872728</v>
      </c>
      <c r="AC413" s="1">
        <v>707585</v>
      </c>
      <c r="AD413" s="1">
        <v>83916</v>
      </c>
      <c r="AE413" s="1">
        <v>2176</v>
      </c>
      <c r="AF413">
        <v>152</v>
      </c>
      <c r="AG413">
        <v>72</v>
      </c>
      <c r="AH413">
        <v>0</v>
      </c>
      <c r="AI413" s="1">
        <v>0</v>
      </c>
      <c r="AJ413" s="10">
        <f t="shared" si="142"/>
        <v>793901</v>
      </c>
      <c r="AL413" s="1">
        <v>627578</v>
      </c>
      <c r="AM413" s="1">
        <v>72289</v>
      </c>
      <c r="AN413" s="1">
        <v>5091</v>
      </c>
      <c r="AO413">
        <v>380</v>
      </c>
      <c r="AP413">
        <v>44</v>
      </c>
      <c r="AQ413">
        <v>0</v>
      </c>
      <c r="AR413" s="1">
        <v>0</v>
      </c>
      <c r="AS413" s="10">
        <f t="shared" si="143"/>
        <v>705382</v>
      </c>
      <c r="AU413" s="1">
        <f t="shared" ref="AU413:AU419" si="162">B413+K413+T413+AC413+AL413</f>
        <v>3269554</v>
      </c>
      <c r="AV413" s="1">
        <f t="shared" ref="AV413:AV419" si="163">C413+L413+U413+AD413+AM413</f>
        <v>398765</v>
      </c>
      <c r="AW413" s="1">
        <f t="shared" si="148"/>
        <v>15464</v>
      </c>
      <c r="AX413" s="1">
        <f t="shared" si="149"/>
        <v>2276</v>
      </c>
      <c r="AY413" s="1">
        <f t="shared" si="150"/>
        <v>277</v>
      </c>
      <c r="AZ413" s="1">
        <f t="shared" si="151"/>
        <v>23</v>
      </c>
      <c r="BA413" s="1">
        <f t="shared" si="152"/>
        <v>7</v>
      </c>
      <c r="BB413" s="10">
        <f t="shared" si="153"/>
        <v>3686366</v>
      </c>
      <c r="BC413" s="1">
        <f t="shared" si="154"/>
        <v>3686359</v>
      </c>
      <c r="BD413" s="1">
        <f t="shared" si="156"/>
        <v>64233</v>
      </c>
      <c r="BE413" s="86">
        <f t="shared" si="157"/>
        <v>36069</v>
      </c>
      <c r="BF413" s="1">
        <f t="shared" si="158"/>
        <v>3460</v>
      </c>
      <c r="BH413" s="44" t="s">
        <v>48</v>
      </c>
      <c r="BI413" s="1">
        <f t="shared" si="138"/>
        <v>65350.583333333336</v>
      </c>
      <c r="BJ413">
        <v>65000</v>
      </c>
    </row>
    <row r="414" spans="1:62" x14ac:dyDescent="0.25">
      <c r="A414" s="8">
        <v>36100</v>
      </c>
      <c r="B414" s="1">
        <v>697674</v>
      </c>
      <c r="C414" s="1">
        <v>81060</v>
      </c>
      <c r="D414" s="1">
        <v>3065</v>
      </c>
      <c r="E414">
        <v>247</v>
      </c>
      <c r="F414">
        <v>34</v>
      </c>
      <c r="G414">
        <v>0</v>
      </c>
      <c r="H414" s="1">
        <v>7</v>
      </c>
      <c r="I414" s="10">
        <f t="shared" si="147"/>
        <v>782087</v>
      </c>
      <c r="K414" s="1">
        <v>474531</v>
      </c>
      <c r="L414" s="1">
        <v>57823</v>
      </c>
      <c r="M414" s="1">
        <v>3559</v>
      </c>
      <c r="N414">
        <v>649</v>
      </c>
      <c r="O414">
        <v>73</v>
      </c>
      <c r="P414">
        <v>0</v>
      </c>
      <c r="Q414" s="1">
        <v>0</v>
      </c>
      <c r="R414" s="10">
        <f t="shared" si="159"/>
        <v>536635</v>
      </c>
      <c r="T414" s="1">
        <v>767217</v>
      </c>
      <c r="U414" s="1">
        <v>103897</v>
      </c>
      <c r="V414" s="1">
        <v>1540</v>
      </c>
      <c r="W414">
        <v>854</v>
      </c>
      <c r="X414">
        <v>54</v>
      </c>
      <c r="Y414">
        <v>23</v>
      </c>
      <c r="Z414" s="1">
        <v>0</v>
      </c>
      <c r="AA414" s="10">
        <f t="shared" si="141"/>
        <v>873585</v>
      </c>
      <c r="AC414" s="1">
        <v>709216</v>
      </c>
      <c r="AD414" s="1">
        <v>83851</v>
      </c>
      <c r="AE414" s="1">
        <v>2172</v>
      </c>
      <c r="AF414">
        <v>152</v>
      </c>
      <c r="AG414">
        <v>72</v>
      </c>
      <c r="AH414">
        <v>0</v>
      </c>
      <c r="AI414" s="1">
        <v>0</v>
      </c>
      <c r="AJ414" s="10">
        <f t="shared" si="142"/>
        <v>795463</v>
      </c>
      <c r="AL414" s="1">
        <v>633188</v>
      </c>
      <c r="AM414" s="1">
        <v>72466</v>
      </c>
      <c r="AN414" s="1">
        <v>5231</v>
      </c>
      <c r="AO414">
        <v>380</v>
      </c>
      <c r="AP414">
        <v>44</v>
      </c>
      <c r="AQ414">
        <v>0</v>
      </c>
      <c r="AR414" s="1">
        <v>0</v>
      </c>
      <c r="AS414" s="10">
        <f t="shared" si="143"/>
        <v>711309</v>
      </c>
      <c r="AU414" s="1">
        <f t="shared" si="162"/>
        <v>3281826</v>
      </c>
      <c r="AV414" s="1">
        <f t="shared" si="163"/>
        <v>399097</v>
      </c>
      <c r="AW414" s="1">
        <f t="shared" si="148"/>
        <v>15567</v>
      </c>
      <c r="AX414" s="1">
        <f t="shared" si="149"/>
        <v>2282</v>
      </c>
      <c r="AY414" s="1">
        <f t="shared" si="150"/>
        <v>277</v>
      </c>
      <c r="AZ414" s="1">
        <f t="shared" si="151"/>
        <v>23</v>
      </c>
      <c r="BA414" s="1">
        <f t="shared" si="152"/>
        <v>7</v>
      </c>
      <c r="BB414" s="10">
        <f t="shared" si="153"/>
        <v>3699079</v>
      </c>
      <c r="BC414" s="1">
        <f t="shared" si="154"/>
        <v>3699072</v>
      </c>
      <c r="BD414" s="1">
        <f t="shared" si="156"/>
        <v>65361</v>
      </c>
      <c r="BE414" s="86">
        <f t="shared" si="157"/>
        <v>36100</v>
      </c>
      <c r="BF414" s="1">
        <f t="shared" si="158"/>
        <v>12713</v>
      </c>
      <c r="BH414" s="44" t="s">
        <v>16</v>
      </c>
      <c r="BI414" s="1">
        <f t="shared" si="138"/>
        <v>65133.833333333336</v>
      </c>
      <c r="BJ414">
        <v>65000</v>
      </c>
    </row>
    <row r="415" spans="1:62" x14ac:dyDescent="0.25">
      <c r="A415" s="8">
        <v>36130</v>
      </c>
      <c r="B415" s="1">
        <v>700374</v>
      </c>
      <c r="C415" s="1">
        <v>81235</v>
      </c>
      <c r="D415" s="1">
        <v>3086</v>
      </c>
      <c r="E415">
        <v>247</v>
      </c>
      <c r="F415">
        <v>34</v>
      </c>
      <c r="G415">
        <v>0</v>
      </c>
      <c r="H415" s="1">
        <v>7</v>
      </c>
      <c r="I415" s="10">
        <f t="shared" si="147"/>
        <v>784983</v>
      </c>
      <c r="K415" s="1">
        <v>475833</v>
      </c>
      <c r="L415" s="1">
        <v>57868</v>
      </c>
      <c r="M415" s="1">
        <v>3605</v>
      </c>
      <c r="N415">
        <v>652</v>
      </c>
      <c r="O415">
        <v>72</v>
      </c>
      <c r="P415">
        <v>0</v>
      </c>
      <c r="Q415" s="1">
        <v>0</v>
      </c>
      <c r="R415" s="10">
        <f t="shared" si="159"/>
        <v>538030</v>
      </c>
      <c r="T415" s="1">
        <v>768128</v>
      </c>
      <c r="U415" s="1">
        <v>103545</v>
      </c>
      <c r="V415" s="1">
        <v>1526</v>
      </c>
      <c r="W415">
        <v>854</v>
      </c>
      <c r="X415">
        <v>54</v>
      </c>
      <c r="Y415">
        <v>23</v>
      </c>
      <c r="Z415" s="1">
        <v>0</v>
      </c>
      <c r="AA415" s="10">
        <f t="shared" si="141"/>
        <v>874130</v>
      </c>
      <c r="AC415" s="1">
        <v>711599</v>
      </c>
      <c r="AD415" s="1">
        <v>84142</v>
      </c>
      <c r="AE415" s="1">
        <v>2180</v>
      </c>
      <c r="AF415">
        <v>153</v>
      </c>
      <c r="AG415">
        <v>72</v>
      </c>
      <c r="AH415">
        <v>0</v>
      </c>
      <c r="AI415" s="1">
        <v>0</v>
      </c>
      <c r="AJ415" s="10">
        <f t="shared" si="142"/>
        <v>798146</v>
      </c>
      <c r="AL415" s="1">
        <v>638892</v>
      </c>
      <c r="AM415" s="1">
        <v>72797</v>
      </c>
      <c r="AN415" s="1">
        <v>5274</v>
      </c>
      <c r="AO415">
        <v>380</v>
      </c>
      <c r="AP415">
        <v>44</v>
      </c>
      <c r="AQ415">
        <v>0</v>
      </c>
      <c r="AR415" s="1">
        <v>0</v>
      </c>
      <c r="AS415" s="10">
        <f t="shared" si="143"/>
        <v>717387</v>
      </c>
      <c r="AU415" s="1">
        <f t="shared" si="162"/>
        <v>3294826</v>
      </c>
      <c r="AV415" s="1">
        <f t="shared" si="163"/>
        <v>399587</v>
      </c>
      <c r="AW415" s="1">
        <f t="shared" si="148"/>
        <v>15671</v>
      </c>
      <c r="AX415" s="1">
        <f t="shared" si="149"/>
        <v>2286</v>
      </c>
      <c r="AY415" s="1">
        <f t="shared" si="150"/>
        <v>276</v>
      </c>
      <c r="AZ415" s="1">
        <f t="shared" si="151"/>
        <v>23</v>
      </c>
      <c r="BA415" s="1">
        <f t="shared" si="152"/>
        <v>7</v>
      </c>
      <c r="BB415" s="10">
        <f t="shared" si="153"/>
        <v>3712676</v>
      </c>
      <c r="BC415" s="1">
        <f t="shared" si="154"/>
        <v>3712669</v>
      </c>
      <c r="BD415" s="1">
        <f t="shared" si="156"/>
        <v>63279</v>
      </c>
      <c r="BE415" s="86">
        <f t="shared" si="157"/>
        <v>36130</v>
      </c>
      <c r="BF415" s="1">
        <f t="shared" si="158"/>
        <v>13597</v>
      </c>
      <c r="BH415" s="44" t="s">
        <v>49</v>
      </c>
      <c r="BI415" s="1">
        <f t="shared" si="138"/>
        <v>64984.833333333336</v>
      </c>
      <c r="BJ415">
        <v>65000</v>
      </c>
    </row>
    <row r="416" spans="1:62" x14ac:dyDescent="0.25">
      <c r="A416" s="8">
        <v>36161</v>
      </c>
      <c r="B416" s="1">
        <v>703198</v>
      </c>
      <c r="C416" s="1">
        <v>81430</v>
      </c>
      <c r="D416" s="1">
        <v>3093</v>
      </c>
      <c r="E416">
        <v>246</v>
      </c>
      <c r="F416">
        <v>34</v>
      </c>
      <c r="G416">
        <v>0</v>
      </c>
      <c r="H416" s="1">
        <v>6</v>
      </c>
      <c r="I416" s="10">
        <f t="shared" si="147"/>
        <v>788007</v>
      </c>
      <c r="K416" s="1">
        <v>477891</v>
      </c>
      <c r="L416" s="1">
        <v>58014</v>
      </c>
      <c r="M416" s="1">
        <v>3613</v>
      </c>
      <c r="N416">
        <v>654</v>
      </c>
      <c r="O416">
        <v>72</v>
      </c>
      <c r="P416">
        <v>0</v>
      </c>
      <c r="Q416" s="1">
        <v>0</v>
      </c>
      <c r="R416" s="10">
        <f t="shared" si="159"/>
        <v>540244</v>
      </c>
      <c r="T416" s="1">
        <v>770198</v>
      </c>
      <c r="U416" s="1">
        <v>103539</v>
      </c>
      <c r="V416" s="1">
        <v>1496</v>
      </c>
      <c r="W416">
        <v>855</v>
      </c>
      <c r="X416">
        <v>54</v>
      </c>
      <c r="Y416">
        <v>23</v>
      </c>
      <c r="Z416" s="1">
        <v>0</v>
      </c>
      <c r="AA416" s="10">
        <f t="shared" si="141"/>
        <v>876165</v>
      </c>
      <c r="AC416" s="1">
        <v>713975</v>
      </c>
      <c r="AD416" s="1">
        <v>84228</v>
      </c>
      <c r="AE416" s="1">
        <v>2167</v>
      </c>
      <c r="AF416">
        <v>153</v>
      </c>
      <c r="AG416">
        <v>72</v>
      </c>
      <c r="AH416">
        <v>0</v>
      </c>
      <c r="AI416" s="1">
        <v>0</v>
      </c>
      <c r="AJ416" s="10">
        <f t="shared" si="142"/>
        <v>800595</v>
      </c>
      <c r="AL416" s="1">
        <v>644554</v>
      </c>
      <c r="AM416" s="1">
        <v>73143</v>
      </c>
      <c r="AN416" s="1">
        <v>5292</v>
      </c>
      <c r="AO416">
        <v>381</v>
      </c>
      <c r="AP416">
        <v>44</v>
      </c>
      <c r="AQ416">
        <v>0</v>
      </c>
      <c r="AR416" s="1">
        <v>0</v>
      </c>
      <c r="AS416" s="10">
        <f t="shared" si="143"/>
        <v>723414</v>
      </c>
      <c r="AU416" s="1">
        <f t="shared" si="162"/>
        <v>3309816</v>
      </c>
      <c r="AV416" s="1">
        <f t="shared" si="163"/>
        <v>400354</v>
      </c>
      <c r="AW416" s="1">
        <f t="shared" si="148"/>
        <v>15661</v>
      </c>
      <c r="AX416" s="1">
        <f t="shared" si="149"/>
        <v>2289</v>
      </c>
      <c r="AY416" s="1">
        <f t="shared" si="150"/>
        <v>276</v>
      </c>
      <c r="AZ416" s="1">
        <f t="shared" si="151"/>
        <v>23</v>
      </c>
      <c r="BA416" s="1">
        <f t="shared" si="152"/>
        <v>6</v>
      </c>
      <c r="BB416" s="10">
        <f t="shared" si="153"/>
        <v>3728425</v>
      </c>
      <c r="BC416" s="1">
        <f t="shared" si="154"/>
        <v>3728419</v>
      </c>
      <c r="BD416" s="1">
        <f t="shared" si="156"/>
        <v>69133</v>
      </c>
      <c r="BE416" s="86">
        <f t="shared" si="157"/>
        <v>36161</v>
      </c>
      <c r="BF416" s="1">
        <f t="shared" si="158"/>
        <v>15749</v>
      </c>
      <c r="BH416" s="44" t="s">
        <v>50</v>
      </c>
      <c r="BI416" s="1">
        <f t="shared" ref="BI416:BI479" si="164">AVERAGE(BD405:BD416)</f>
        <v>65708.583333333328</v>
      </c>
      <c r="BJ416">
        <v>65000</v>
      </c>
    </row>
    <row r="417" spans="1:62" x14ac:dyDescent="0.25">
      <c r="A417" s="8">
        <v>36192</v>
      </c>
      <c r="B417" s="1">
        <v>704925</v>
      </c>
      <c r="C417" s="1">
        <v>81717</v>
      </c>
      <c r="D417" s="1">
        <v>3042</v>
      </c>
      <c r="E417">
        <v>243</v>
      </c>
      <c r="F417">
        <v>34</v>
      </c>
      <c r="G417">
        <v>0</v>
      </c>
      <c r="H417" s="1">
        <v>6</v>
      </c>
      <c r="I417" s="10">
        <f t="shared" si="147"/>
        <v>789967</v>
      </c>
      <c r="K417" s="1">
        <v>479276</v>
      </c>
      <c r="L417" s="1">
        <v>58129</v>
      </c>
      <c r="M417" s="1">
        <v>3604</v>
      </c>
      <c r="N417">
        <v>656</v>
      </c>
      <c r="O417">
        <v>72</v>
      </c>
      <c r="P417">
        <v>0</v>
      </c>
      <c r="Q417" s="1">
        <v>0</v>
      </c>
      <c r="R417" s="10">
        <f t="shared" si="159"/>
        <v>541737</v>
      </c>
      <c r="T417" s="1">
        <v>771521</v>
      </c>
      <c r="U417" s="1">
        <v>103569</v>
      </c>
      <c r="V417" s="1">
        <v>1471</v>
      </c>
      <c r="W417">
        <v>856</v>
      </c>
      <c r="X417">
        <v>54</v>
      </c>
      <c r="Y417">
        <v>23</v>
      </c>
      <c r="Z417" s="1">
        <v>0</v>
      </c>
      <c r="AA417" s="10">
        <f t="shared" si="141"/>
        <v>877494</v>
      </c>
      <c r="AC417" s="1">
        <v>715782</v>
      </c>
      <c r="AD417" s="1">
        <v>84407</v>
      </c>
      <c r="AE417" s="1">
        <v>2136</v>
      </c>
      <c r="AF417">
        <v>153</v>
      </c>
      <c r="AG417">
        <v>71</v>
      </c>
      <c r="AH417">
        <v>0</v>
      </c>
      <c r="AI417" s="1">
        <v>0</v>
      </c>
      <c r="AJ417" s="10">
        <f t="shared" si="142"/>
        <v>802549</v>
      </c>
      <c r="AL417" s="1">
        <v>648224</v>
      </c>
      <c r="AM417" s="1">
        <v>73434</v>
      </c>
      <c r="AN417" s="1">
        <v>5340</v>
      </c>
      <c r="AO417">
        <v>377</v>
      </c>
      <c r="AP417">
        <v>44</v>
      </c>
      <c r="AQ417">
        <v>0</v>
      </c>
      <c r="AR417" s="1">
        <v>0</v>
      </c>
      <c r="AS417" s="10">
        <f t="shared" si="143"/>
        <v>727419</v>
      </c>
      <c r="AU417" s="1">
        <f t="shared" si="162"/>
        <v>3319728</v>
      </c>
      <c r="AV417" s="1">
        <f t="shared" si="163"/>
        <v>401256</v>
      </c>
      <c r="AW417" s="1">
        <f t="shared" si="148"/>
        <v>15593</v>
      </c>
      <c r="AX417" s="1">
        <f t="shared" si="149"/>
        <v>2285</v>
      </c>
      <c r="AY417" s="1">
        <f t="shared" si="150"/>
        <v>275</v>
      </c>
      <c r="AZ417" s="1">
        <f t="shared" si="151"/>
        <v>23</v>
      </c>
      <c r="BA417" s="1">
        <f t="shared" si="152"/>
        <v>6</v>
      </c>
      <c r="BB417" s="10">
        <f t="shared" si="153"/>
        <v>3739166</v>
      </c>
      <c r="BC417" s="1">
        <f t="shared" si="154"/>
        <v>3739160</v>
      </c>
      <c r="BD417" s="1">
        <f t="shared" si="156"/>
        <v>68401</v>
      </c>
      <c r="BE417" s="86">
        <f t="shared" si="157"/>
        <v>36192</v>
      </c>
      <c r="BF417" s="1">
        <f t="shared" si="158"/>
        <v>10741</v>
      </c>
      <c r="BH417" s="44" t="s">
        <v>51</v>
      </c>
      <c r="BI417" s="1">
        <f t="shared" si="164"/>
        <v>66261.416666666672</v>
      </c>
      <c r="BJ417">
        <v>65000</v>
      </c>
    </row>
    <row r="418" spans="1:62" x14ac:dyDescent="0.25">
      <c r="A418" s="8">
        <v>36220</v>
      </c>
      <c r="B418" s="1">
        <v>706492</v>
      </c>
      <c r="C418" s="1">
        <v>81763</v>
      </c>
      <c r="D418" s="1">
        <v>3057</v>
      </c>
      <c r="E418">
        <v>243</v>
      </c>
      <c r="F418">
        <v>33</v>
      </c>
      <c r="G418">
        <v>0</v>
      </c>
      <c r="H418" s="1">
        <v>6</v>
      </c>
      <c r="I418" s="10">
        <f t="shared" si="147"/>
        <v>791594</v>
      </c>
      <c r="K418" s="1">
        <v>480864</v>
      </c>
      <c r="L418" s="1">
        <v>58324</v>
      </c>
      <c r="M418" s="1">
        <v>3573</v>
      </c>
      <c r="N418">
        <v>656</v>
      </c>
      <c r="O418">
        <v>72</v>
      </c>
      <c r="P418">
        <v>0</v>
      </c>
      <c r="Q418" s="1">
        <v>0</v>
      </c>
      <c r="R418" s="10">
        <f t="shared" si="159"/>
        <v>543489</v>
      </c>
      <c r="T418" s="1">
        <v>773429</v>
      </c>
      <c r="U418" s="1">
        <v>103638</v>
      </c>
      <c r="V418" s="1">
        <v>1472</v>
      </c>
      <c r="W418">
        <v>857</v>
      </c>
      <c r="X418">
        <v>53</v>
      </c>
      <c r="Y418">
        <v>23</v>
      </c>
      <c r="Z418" s="1">
        <v>0</v>
      </c>
      <c r="AA418" s="10">
        <f t="shared" si="141"/>
        <v>879472</v>
      </c>
      <c r="AC418" s="1">
        <v>717870</v>
      </c>
      <c r="AD418" s="1">
        <v>84516</v>
      </c>
      <c r="AE418" s="1">
        <v>2131</v>
      </c>
      <c r="AF418">
        <v>153</v>
      </c>
      <c r="AG418">
        <v>71</v>
      </c>
      <c r="AH418">
        <v>0</v>
      </c>
      <c r="AI418" s="1">
        <v>0</v>
      </c>
      <c r="AJ418" s="10">
        <f t="shared" si="142"/>
        <v>804741</v>
      </c>
      <c r="AL418" s="1">
        <v>650799</v>
      </c>
      <c r="AM418" s="1">
        <v>73671</v>
      </c>
      <c r="AN418" s="1">
        <v>5433</v>
      </c>
      <c r="AO418">
        <v>378</v>
      </c>
      <c r="AP418">
        <v>44</v>
      </c>
      <c r="AQ418">
        <v>0</v>
      </c>
      <c r="AR418" s="1">
        <v>0</v>
      </c>
      <c r="AS418" s="10">
        <f t="shared" si="143"/>
        <v>730325</v>
      </c>
      <c r="AU418" s="1">
        <f t="shared" si="162"/>
        <v>3329454</v>
      </c>
      <c r="AV418" s="1">
        <f t="shared" si="163"/>
        <v>401912</v>
      </c>
      <c r="AW418" s="1">
        <f t="shared" si="148"/>
        <v>15666</v>
      </c>
      <c r="AX418" s="1">
        <f t="shared" si="149"/>
        <v>2287</v>
      </c>
      <c r="AY418" s="1">
        <f t="shared" si="150"/>
        <v>273</v>
      </c>
      <c r="AZ418" s="1">
        <f t="shared" si="151"/>
        <v>23</v>
      </c>
      <c r="BA418" s="1">
        <f t="shared" si="152"/>
        <v>6</v>
      </c>
      <c r="BB418" s="10">
        <f t="shared" si="153"/>
        <v>3749621</v>
      </c>
      <c r="BC418" s="1">
        <f t="shared" si="154"/>
        <v>3749615</v>
      </c>
      <c r="BD418" s="1">
        <f t="shared" si="156"/>
        <v>70478</v>
      </c>
      <c r="BE418" s="86">
        <f t="shared" si="157"/>
        <v>36220</v>
      </c>
      <c r="BF418" s="1">
        <f t="shared" si="158"/>
        <v>10455</v>
      </c>
      <c r="BH418" s="44" t="s">
        <v>52</v>
      </c>
      <c r="BI418" s="1">
        <f t="shared" si="164"/>
        <v>67081.416666666672</v>
      </c>
      <c r="BJ418">
        <v>65000</v>
      </c>
    </row>
    <row r="419" spans="1:62" x14ac:dyDescent="0.25">
      <c r="A419" s="8">
        <v>36251</v>
      </c>
      <c r="B419" s="1">
        <v>706899</v>
      </c>
      <c r="C419" s="1">
        <v>82109</v>
      </c>
      <c r="D419" s="1">
        <v>3028</v>
      </c>
      <c r="E419">
        <v>243</v>
      </c>
      <c r="F419">
        <v>33</v>
      </c>
      <c r="G419">
        <v>0</v>
      </c>
      <c r="H419" s="1">
        <v>6</v>
      </c>
      <c r="I419" s="10">
        <f t="shared" si="147"/>
        <v>792318</v>
      </c>
      <c r="K419" s="1">
        <v>480918</v>
      </c>
      <c r="L419" s="1">
        <v>58497</v>
      </c>
      <c r="M419" s="1">
        <v>3579</v>
      </c>
      <c r="N419">
        <v>656</v>
      </c>
      <c r="O419">
        <v>72</v>
      </c>
      <c r="P419">
        <v>0</v>
      </c>
      <c r="Q419" s="1">
        <v>0</v>
      </c>
      <c r="R419" s="10">
        <f t="shared" si="159"/>
        <v>543722</v>
      </c>
      <c r="T419" s="1">
        <v>774013</v>
      </c>
      <c r="U419" s="1">
        <v>103769</v>
      </c>
      <c r="V419" s="1">
        <v>1469</v>
      </c>
      <c r="W419">
        <v>865</v>
      </c>
      <c r="X419">
        <v>53</v>
      </c>
      <c r="Y419">
        <v>23</v>
      </c>
      <c r="Z419" s="1">
        <v>0</v>
      </c>
      <c r="AA419" s="10">
        <f t="shared" si="141"/>
        <v>880192</v>
      </c>
      <c r="AC419" s="1">
        <v>718106</v>
      </c>
      <c r="AD419" s="1">
        <v>84675</v>
      </c>
      <c r="AE419" s="1">
        <v>2131</v>
      </c>
      <c r="AF419">
        <v>153</v>
      </c>
      <c r="AG419">
        <v>69</v>
      </c>
      <c r="AH419">
        <v>0</v>
      </c>
      <c r="AI419" s="1">
        <v>0</v>
      </c>
      <c r="AJ419" s="10">
        <f t="shared" si="142"/>
        <v>805134</v>
      </c>
      <c r="AL419" s="1">
        <v>649430</v>
      </c>
      <c r="AM419" s="1">
        <v>74068</v>
      </c>
      <c r="AN419" s="1">
        <v>5488</v>
      </c>
      <c r="AO419">
        <v>379</v>
      </c>
      <c r="AP419">
        <v>44</v>
      </c>
      <c r="AQ419">
        <v>0</v>
      </c>
      <c r="AR419" s="1">
        <v>0</v>
      </c>
      <c r="AS419" s="10">
        <f t="shared" si="143"/>
        <v>729409</v>
      </c>
      <c r="AU419" s="1">
        <f t="shared" si="162"/>
        <v>3329366</v>
      </c>
      <c r="AV419" s="1">
        <f t="shared" si="163"/>
        <v>403118</v>
      </c>
      <c r="AW419" s="1">
        <f t="shared" si="148"/>
        <v>15695</v>
      </c>
      <c r="AX419" s="1">
        <f t="shared" si="149"/>
        <v>2296</v>
      </c>
      <c r="AY419" s="1">
        <f t="shared" si="150"/>
        <v>271</v>
      </c>
      <c r="AZ419" s="1">
        <f t="shared" si="151"/>
        <v>23</v>
      </c>
      <c r="BA419" s="1">
        <f t="shared" si="152"/>
        <v>6</v>
      </c>
      <c r="BB419" s="10">
        <f t="shared" si="153"/>
        <v>3750775</v>
      </c>
      <c r="BC419" s="1">
        <f t="shared" si="154"/>
        <v>3750769</v>
      </c>
      <c r="BD419" s="1">
        <f t="shared" si="156"/>
        <v>69685</v>
      </c>
      <c r="BE419" s="86">
        <f t="shared" si="157"/>
        <v>36251</v>
      </c>
      <c r="BF419" s="1">
        <f t="shared" si="158"/>
        <v>1154</v>
      </c>
      <c r="BH419" s="44" t="s">
        <v>53</v>
      </c>
      <c r="BI419" s="1">
        <f t="shared" si="164"/>
        <v>67537.5</v>
      </c>
      <c r="BJ419">
        <v>65000</v>
      </c>
    </row>
    <row r="420" spans="1:62" x14ac:dyDescent="0.25">
      <c r="A420" s="8">
        <v>36281</v>
      </c>
      <c r="B420" s="1">
        <v>706090</v>
      </c>
      <c r="C420" s="1">
        <v>82142</v>
      </c>
      <c r="D420" s="1">
        <v>3037</v>
      </c>
      <c r="E420">
        <v>244</v>
      </c>
      <c r="F420">
        <v>33</v>
      </c>
      <c r="G420">
        <v>0</v>
      </c>
      <c r="H420" s="1">
        <v>6</v>
      </c>
      <c r="I420" s="10">
        <f t="shared" si="147"/>
        <v>791552</v>
      </c>
      <c r="K420" s="1">
        <v>480811</v>
      </c>
      <c r="L420" s="1">
        <v>58673</v>
      </c>
      <c r="M420" s="1">
        <v>3623</v>
      </c>
      <c r="N420">
        <v>648</v>
      </c>
      <c r="O420">
        <v>72</v>
      </c>
      <c r="P420">
        <v>0</v>
      </c>
      <c r="Q420" s="1">
        <v>0</v>
      </c>
      <c r="R420" s="10">
        <f t="shared" si="159"/>
        <v>543827</v>
      </c>
      <c r="T420" s="1">
        <v>775069</v>
      </c>
      <c r="U420" s="1">
        <v>103966</v>
      </c>
      <c r="V420" s="1">
        <v>1469</v>
      </c>
      <c r="W420">
        <v>868</v>
      </c>
      <c r="X420">
        <v>53</v>
      </c>
      <c r="Y420">
        <v>23</v>
      </c>
      <c r="Z420" s="1">
        <v>0</v>
      </c>
      <c r="AA420" s="10">
        <f t="shared" si="141"/>
        <v>881448</v>
      </c>
      <c r="AC420" s="1">
        <v>716858</v>
      </c>
      <c r="AD420" s="1">
        <v>84932</v>
      </c>
      <c r="AE420" s="1">
        <v>2133</v>
      </c>
      <c r="AF420">
        <v>153</v>
      </c>
      <c r="AG420">
        <v>68</v>
      </c>
      <c r="AH420">
        <v>0</v>
      </c>
      <c r="AI420" s="1">
        <v>0</v>
      </c>
      <c r="AJ420" s="10">
        <f t="shared" si="142"/>
        <v>804144</v>
      </c>
      <c r="AL420" s="1">
        <v>642706</v>
      </c>
      <c r="AM420" s="1">
        <v>74321</v>
      </c>
      <c r="AN420" s="1">
        <v>5632</v>
      </c>
      <c r="AO420">
        <v>384</v>
      </c>
      <c r="AP420">
        <v>44</v>
      </c>
      <c r="AQ420">
        <v>0</v>
      </c>
      <c r="AR420" s="1">
        <v>0</v>
      </c>
      <c r="AS420" s="10">
        <f t="shared" si="143"/>
        <v>723087</v>
      </c>
      <c r="AU420" s="1">
        <f>B420+K420+T420+AC420+AL420</f>
        <v>3321534</v>
      </c>
      <c r="AV420" s="1">
        <f>C420+L420+U420+AD420+AM420</f>
        <v>404034</v>
      </c>
      <c r="AW420" s="1">
        <f t="shared" si="148"/>
        <v>15894</v>
      </c>
      <c r="AX420" s="1">
        <f t="shared" si="149"/>
        <v>2297</v>
      </c>
      <c r="AY420" s="1">
        <f t="shared" si="150"/>
        <v>270</v>
      </c>
      <c r="AZ420" s="1">
        <f t="shared" si="151"/>
        <v>23</v>
      </c>
      <c r="BA420" s="1">
        <f t="shared" si="152"/>
        <v>6</v>
      </c>
      <c r="BB420" s="10">
        <f t="shared" si="153"/>
        <v>3744058</v>
      </c>
      <c r="BC420" s="1">
        <f t="shared" si="154"/>
        <v>3744052</v>
      </c>
      <c r="BD420" s="1">
        <f t="shared" si="156"/>
        <v>74782</v>
      </c>
      <c r="BE420" s="86">
        <f t="shared" si="157"/>
        <v>36281</v>
      </c>
      <c r="BF420" s="1">
        <f t="shared" si="158"/>
        <v>-6717</v>
      </c>
      <c r="BH420" s="44" t="s">
        <v>81</v>
      </c>
      <c r="BI420" s="1">
        <f t="shared" si="164"/>
        <v>68352.583333333328</v>
      </c>
      <c r="BJ420">
        <v>65000</v>
      </c>
    </row>
    <row r="421" spans="1:62" x14ac:dyDescent="0.25">
      <c r="A421" s="8">
        <v>36312</v>
      </c>
      <c r="B421" s="1">
        <v>706159</v>
      </c>
      <c r="C421" s="1">
        <v>82322</v>
      </c>
      <c r="D421" s="1">
        <v>3046</v>
      </c>
      <c r="E421">
        <v>247</v>
      </c>
      <c r="F421">
        <v>33</v>
      </c>
      <c r="G421">
        <v>0</v>
      </c>
      <c r="H421" s="1">
        <v>6</v>
      </c>
      <c r="I421" s="10">
        <f t="shared" si="147"/>
        <v>791813</v>
      </c>
      <c r="K421" s="1">
        <v>480883</v>
      </c>
      <c r="L421" s="1">
        <v>58761</v>
      </c>
      <c r="M421" s="1">
        <v>3670</v>
      </c>
      <c r="N421">
        <v>648</v>
      </c>
      <c r="O421">
        <v>72</v>
      </c>
      <c r="P421">
        <v>0</v>
      </c>
      <c r="Q421" s="1">
        <v>0</v>
      </c>
      <c r="R421" s="10">
        <f t="shared" si="159"/>
        <v>544034</v>
      </c>
      <c r="T421" s="1">
        <v>775982</v>
      </c>
      <c r="U421" s="1">
        <v>104014</v>
      </c>
      <c r="V421" s="1">
        <v>1478</v>
      </c>
      <c r="W421">
        <v>873</v>
      </c>
      <c r="X421">
        <v>53</v>
      </c>
      <c r="Y421">
        <v>23</v>
      </c>
      <c r="Z421" s="1">
        <v>0</v>
      </c>
      <c r="AA421" s="10">
        <f t="shared" si="141"/>
        <v>882423</v>
      </c>
      <c r="AC421" s="1">
        <v>716925</v>
      </c>
      <c r="AD421" s="1">
        <v>84800</v>
      </c>
      <c r="AE421" s="1">
        <v>2095</v>
      </c>
      <c r="AF421">
        <v>153</v>
      </c>
      <c r="AG421">
        <v>68</v>
      </c>
      <c r="AH421">
        <v>0</v>
      </c>
      <c r="AI421" s="1">
        <v>0</v>
      </c>
      <c r="AJ421" s="10">
        <f t="shared" si="142"/>
        <v>804041</v>
      </c>
      <c r="AL421" s="1">
        <v>641417</v>
      </c>
      <c r="AM421" s="1">
        <v>74639</v>
      </c>
      <c r="AN421" s="1">
        <v>5765</v>
      </c>
      <c r="AO421">
        <v>385</v>
      </c>
      <c r="AP421">
        <v>44</v>
      </c>
      <c r="AQ421">
        <v>0</v>
      </c>
      <c r="AR421" s="1">
        <v>0</v>
      </c>
      <c r="AS421" s="10">
        <f t="shared" si="143"/>
        <v>722250</v>
      </c>
      <c r="AU421" s="1">
        <f>B421+K421+T421+AC421+AL421</f>
        <v>3321366</v>
      </c>
      <c r="AV421" s="1">
        <f>C421+L421+U421+AD421+AM421</f>
        <v>404536</v>
      </c>
      <c r="AW421" s="1">
        <f t="shared" si="148"/>
        <v>16054</v>
      </c>
      <c r="AX421" s="1">
        <f t="shared" si="149"/>
        <v>2306</v>
      </c>
      <c r="AY421" s="1">
        <f t="shared" si="150"/>
        <v>270</v>
      </c>
      <c r="AZ421" s="1">
        <f t="shared" si="151"/>
        <v>23</v>
      </c>
      <c r="BA421" s="1">
        <f t="shared" si="152"/>
        <v>6</v>
      </c>
      <c r="BB421" s="10">
        <f t="shared" si="153"/>
        <v>3744561</v>
      </c>
      <c r="BC421" s="1">
        <f t="shared" si="154"/>
        <v>3744555</v>
      </c>
      <c r="BD421" s="1">
        <f t="shared" si="156"/>
        <v>73923</v>
      </c>
      <c r="BE421" s="86">
        <f t="shared" si="157"/>
        <v>36312</v>
      </c>
      <c r="BF421" s="1">
        <f t="shared" si="158"/>
        <v>503</v>
      </c>
      <c r="BH421" s="44" t="s">
        <v>82</v>
      </c>
      <c r="BI421" s="1">
        <f t="shared" si="164"/>
        <v>68648.166666666672</v>
      </c>
      <c r="BJ421">
        <v>65000</v>
      </c>
    </row>
    <row r="422" spans="1:62" x14ac:dyDescent="0.25">
      <c r="A422" s="8">
        <v>36342</v>
      </c>
      <c r="B422" s="1">
        <v>706644</v>
      </c>
      <c r="C422" s="1">
        <v>82439</v>
      </c>
      <c r="D422" s="1">
        <v>3056</v>
      </c>
      <c r="E422">
        <v>248</v>
      </c>
      <c r="F422">
        <v>33</v>
      </c>
      <c r="G422">
        <v>0</v>
      </c>
      <c r="H422" s="1">
        <v>6</v>
      </c>
      <c r="I422" s="10">
        <f t="shared" si="147"/>
        <v>792426</v>
      </c>
      <c r="K422" s="1">
        <v>481594</v>
      </c>
      <c r="L422" s="1">
        <v>58850</v>
      </c>
      <c r="M422" s="1">
        <v>3712</v>
      </c>
      <c r="N422">
        <v>648</v>
      </c>
      <c r="O422">
        <v>72</v>
      </c>
      <c r="P422">
        <v>0</v>
      </c>
      <c r="Q422" s="1">
        <v>0</v>
      </c>
      <c r="R422" s="10">
        <f t="shared" si="159"/>
        <v>544876</v>
      </c>
      <c r="T422" s="1">
        <v>776319</v>
      </c>
      <c r="U422" s="1">
        <v>104032</v>
      </c>
      <c r="V422" s="1">
        <v>1467</v>
      </c>
      <c r="W422">
        <v>878</v>
      </c>
      <c r="X422">
        <v>53</v>
      </c>
      <c r="Y422">
        <v>23</v>
      </c>
      <c r="Z422" s="1">
        <v>0</v>
      </c>
      <c r="AA422" s="10">
        <f t="shared" si="141"/>
        <v>882772</v>
      </c>
      <c r="AC422" s="1">
        <v>717286</v>
      </c>
      <c r="AD422" s="1">
        <v>84961</v>
      </c>
      <c r="AE422" s="1">
        <v>2075</v>
      </c>
      <c r="AF422">
        <v>153</v>
      </c>
      <c r="AG422">
        <v>67</v>
      </c>
      <c r="AH422">
        <v>0</v>
      </c>
      <c r="AI422" s="1">
        <v>0</v>
      </c>
      <c r="AJ422" s="10">
        <f t="shared" si="142"/>
        <v>804542</v>
      </c>
      <c r="AL422" s="1">
        <v>641482</v>
      </c>
      <c r="AM422" s="1">
        <v>74714</v>
      </c>
      <c r="AN422" s="1">
        <v>5897</v>
      </c>
      <c r="AO422">
        <v>386</v>
      </c>
      <c r="AP422">
        <v>44</v>
      </c>
      <c r="AQ422">
        <v>0</v>
      </c>
      <c r="AR422" s="1">
        <v>0</v>
      </c>
      <c r="AS422" s="10">
        <f t="shared" si="143"/>
        <v>722523</v>
      </c>
      <c r="AU422" s="1">
        <f t="shared" ref="AU422:AV425" si="165">B422+K422+T422+AC422+AL422</f>
        <v>3323325</v>
      </c>
      <c r="AV422" s="1">
        <f t="shared" si="165"/>
        <v>404996</v>
      </c>
      <c r="AW422" s="1">
        <f t="shared" si="148"/>
        <v>16207</v>
      </c>
      <c r="AX422" s="1">
        <f t="shared" si="149"/>
        <v>2313</v>
      </c>
      <c r="AY422" s="1">
        <f t="shared" si="150"/>
        <v>269</v>
      </c>
      <c r="AZ422" s="1">
        <f t="shared" si="151"/>
        <v>23</v>
      </c>
      <c r="BA422" s="1">
        <f t="shared" si="152"/>
        <v>6</v>
      </c>
      <c r="BB422" s="10">
        <f t="shared" si="153"/>
        <v>3747139</v>
      </c>
      <c r="BC422" s="1">
        <f t="shared" si="154"/>
        <v>3747133</v>
      </c>
      <c r="BD422" s="1">
        <f t="shared" si="156"/>
        <v>71153</v>
      </c>
      <c r="BE422" s="86">
        <f t="shared" si="157"/>
        <v>36342</v>
      </c>
      <c r="BF422" s="1">
        <f t="shared" si="158"/>
        <v>2578</v>
      </c>
      <c r="BH422" s="44" t="s">
        <v>83</v>
      </c>
      <c r="BI422" s="1">
        <f t="shared" si="164"/>
        <v>68676.333333333328</v>
      </c>
      <c r="BJ422">
        <v>65000</v>
      </c>
    </row>
    <row r="423" spans="1:62" x14ac:dyDescent="0.25">
      <c r="A423" s="8">
        <v>36373</v>
      </c>
      <c r="B423" s="1">
        <v>708169</v>
      </c>
      <c r="C423" s="1">
        <v>82690</v>
      </c>
      <c r="D423" s="1">
        <v>3052</v>
      </c>
      <c r="E423">
        <v>248</v>
      </c>
      <c r="F423">
        <v>33</v>
      </c>
      <c r="G423">
        <v>0</v>
      </c>
      <c r="H423" s="1">
        <v>6</v>
      </c>
      <c r="I423" s="10">
        <f t="shared" si="147"/>
        <v>794198</v>
      </c>
      <c r="K423" s="1">
        <v>482648</v>
      </c>
      <c r="L423" s="1">
        <v>58971</v>
      </c>
      <c r="M423" s="1">
        <v>3794</v>
      </c>
      <c r="N423">
        <v>633</v>
      </c>
      <c r="O423">
        <v>72</v>
      </c>
      <c r="P423">
        <v>0</v>
      </c>
      <c r="Q423" s="1">
        <v>0</v>
      </c>
      <c r="R423" s="10">
        <f t="shared" si="159"/>
        <v>546118</v>
      </c>
      <c r="T423" s="1">
        <v>776999</v>
      </c>
      <c r="U423" s="1">
        <v>104186</v>
      </c>
      <c r="V423" s="1">
        <v>1466</v>
      </c>
      <c r="W423">
        <v>879</v>
      </c>
      <c r="X423">
        <v>53</v>
      </c>
      <c r="Y423">
        <v>23</v>
      </c>
      <c r="Z423" s="1">
        <v>0</v>
      </c>
      <c r="AA423" s="10">
        <f t="shared" si="141"/>
        <v>883606</v>
      </c>
      <c r="AC423" s="1">
        <v>719055</v>
      </c>
      <c r="AD423" s="1">
        <v>85131</v>
      </c>
      <c r="AE423" s="1">
        <v>2048</v>
      </c>
      <c r="AF423">
        <v>153</v>
      </c>
      <c r="AG423">
        <v>67</v>
      </c>
      <c r="AH423">
        <v>0</v>
      </c>
      <c r="AI423" s="1">
        <v>0</v>
      </c>
      <c r="AJ423" s="10">
        <f t="shared" si="142"/>
        <v>806454</v>
      </c>
      <c r="AL423" s="1">
        <v>642656</v>
      </c>
      <c r="AM423" s="1">
        <v>75068</v>
      </c>
      <c r="AN423" s="1">
        <v>6046</v>
      </c>
      <c r="AO423">
        <v>386</v>
      </c>
      <c r="AP423">
        <v>44</v>
      </c>
      <c r="AQ423">
        <v>0</v>
      </c>
      <c r="AR423" s="1">
        <v>0</v>
      </c>
      <c r="AS423" s="10">
        <f t="shared" si="143"/>
        <v>724200</v>
      </c>
      <c r="AU423" s="1">
        <f t="shared" si="165"/>
        <v>3329527</v>
      </c>
      <c r="AV423" s="1">
        <f t="shared" si="165"/>
        <v>406046</v>
      </c>
      <c r="AW423" s="1">
        <f t="shared" si="148"/>
        <v>16406</v>
      </c>
      <c r="AX423" s="1">
        <f t="shared" si="149"/>
        <v>2299</v>
      </c>
      <c r="AY423" s="1">
        <f t="shared" si="150"/>
        <v>269</v>
      </c>
      <c r="AZ423" s="1">
        <f t="shared" si="151"/>
        <v>23</v>
      </c>
      <c r="BA423" s="1">
        <f t="shared" si="152"/>
        <v>6</v>
      </c>
      <c r="BB423" s="10">
        <f t="shared" si="153"/>
        <v>3754576</v>
      </c>
      <c r="BC423" s="1">
        <f t="shared" si="154"/>
        <v>3754570</v>
      </c>
      <c r="BD423" s="1">
        <f t="shared" si="156"/>
        <v>76154</v>
      </c>
      <c r="BE423" s="86">
        <f t="shared" si="157"/>
        <v>36373</v>
      </c>
      <c r="BF423" s="1">
        <f t="shared" si="158"/>
        <v>7437</v>
      </c>
      <c r="BH423" s="44" t="s">
        <v>84</v>
      </c>
      <c r="BI423" s="1">
        <f t="shared" si="164"/>
        <v>69317.166666666672</v>
      </c>
      <c r="BJ423">
        <v>65000</v>
      </c>
    </row>
    <row r="424" spans="1:62" x14ac:dyDescent="0.25">
      <c r="A424" s="8">
        <v>36404</v>
      </c>
      <c r="B424" s="1">
        <v>709369</v>
      </c>
      <c r="C424" s="1">
        <v>82853</v>
      </c>
      <c r="D424" s="1">
        <v>3106</v>
      </c>
      <c r="E424">
        <v>249</v>
      </c>
      <c r="F424">
        <v>33</v>
      </c>
      <c r="G424">
        <v>0</v>
      </c>
      <c r="H424" s="1">
        <v>6</v>
      </c>
      <c r="I424" s="10">
        <f t="shared" si="147"/>
        <v>795616</v>
      </c>
      <c r="K424" s="1">
        <v>484118</v>
      </c>
      <c r="L424" s="1">
        <v>59128</v>
      </c>
      <c r="M424" s="1">
        <v>3847</v>
      </c>
      <c r="N424">
        <v>638</v>
      </c>
      <c r="O424">
        <v>72</v>
      </c>
      <c r="P424">
        <v>0</v>
      </c>
      <c r="Q424" s="1">
        <v>0</v>
      </c>
      <c r="R424" s="10">
        <f t="shared" si="159"/>
        <v>547803</v>
      </c>
      <c r="T424" s="1">
        <v>778883</v>
      </c>
      <c r="U424" s="1">
        <v>104433</v>
      </c>
      <c r="V424" s="1">
        <v>1474</v>
      </c>
      <c r="W424">
        <v>880</v>
      </c>
      <c r="X424">
        <v>52</v>
      </c>
      <c r="Y424">
        <v>23</v>
      </c>
      <c r="Z424" s="1">
        <v>0</v>
      </c>
      <c r="AA424" s="10">
        <f t="shared" si="141"/>
        <v>885745</v>
      </c>
      <c r="AC424" s="1">
        <v>719657</v>
      </c>
      <c r="AD424" s="1">
        <v>85364</v>
      </c>
      <c r="AE424" s="1">
        <v>2021</v>
      </c>
      <c r="AF424">
        <v>154</v>
      </c>
      <c r="AG424">
        <v>67</v>
      </c>
      <c r="AH424">
        <v>0</v>
      </c>
      <c r="AI424" s="1">
        <v>0</v>
      </c>
      <c r="AJ424" s="10">
        <f t="shared" si="142"/>
        <v>807263</v>
      </c>
      <c r="AL424" s="1">
        <v>644420</v>
      </c>
      <c r="AM424" s="1">
        <v>75220</v>
      </c>
      <c r="AN424" s="1">
        <v>6018</v>
      </c>
      <c r="AO424">
        <v>390</v>
      </c>
      <c r="AP424">
        <v>44</v>
      </c>
      <c r="AQ424">
        <v>0</v>
      </c>
      <c r="AR424" s="1">
        <v>0</v>
      </c>
      <c r="AS424" s="10">
        <f t="shared" si="143"/>
        <v>726092</v>
      </c>
      <c r="AU424" s="1">
        <f t="shared" si="165"/>
        <v>3336447</v>
      </c>
      <c r="AV424" s="1">
        <f t="shared" si="165"/>
        <v>406998</v>
      </c>
      <c r="AW424" s="1">
        <f t="shared" si="148"/>
        <v>16466</v>
      </c>
      <c r="AX424" s="1">
        <f t="shared" si="149"/>
        <v>2311</v>
      </c>
      <c r="AY424" s="1">
        <f t="shared" si="150"/>
        <v>268</v>
      </c>
      <c r="AZ424" s="1">
        <f t="shared" si="151"/>
        <v>23</v>
      </c>
      <c r="BA424" s="1">
        <f t="shared" si="152"/>
        <v>6</v>
      </c>
      <c r="BB424" s="10">
        <f t="shared" si="153"/>
        <v>3762519</v>
      </c>
      <c r="BC424" s="1">
        <f t="shared" si="154"/>
        <v>3762513</v>
      </c>
      <c r="BD424" s="1">
        <f t="shared" si="156"/>
        <v>79613</v>
      </c>
      <c r="BE424" s="86">
        <f t="shared" si="157"/>
        <v>36404</v>
      </c>
      <c r="BF424" s="1">
        <f t="shared" si="158"/>
        <v>7943</v>
      </c>
      <c r="BH424" s="44" t="s">
        <v>85</v>
      </c>
      <c r="BI424" s="1">
        <f t="shared" si="164"/>
        <v>70516.25</v>
      </c>
      <c r="BJ424">
        <v>65000</v>
      </c>
    </row>
    <row r="425" spans="1:62" x14ac:dyDescent="0.25">
      <c r="A425" s="8">
        <v>36434</v>
      </c>
      <c r="B425" s="1">
        <v>710781</v>
      </c>
      <c r="C425" s="1">
        <v>82991</v>
      </c>
      <c r="D425" s="1">
        <v>3069</v>
      </c>
      <c r="E425">
        <v>254</v>
      </c>
      <c r="F425">
        <v>33</v>
      </c>
      <c r="G425">
        <v>0</v>
      </c>
      <c r="H425" s="1">
        <v>6</v>
      </c>
      <c r="I425" s="10">
        <f t="shared" si="147"/>
        <v>797134</v>
      </c>
      <c r="K425" s="1">
        <v>484841</v>
      </c>
      <c r="L425" s="1">
        <v>59198</v>
      </c>
      <c r="M425" s="1">
        <v>3814</v>
      </c>
      <c r="N425">
        <v>641</v>
      </c>
      <c r="O425">
        <v>72</v>
      </c>
      <c r="P425">
        <v>0</v>
      </c>
      <c r="Q425" s="1">
        <v>0</v>
      </c>
      <c r="R425" s="10">
        <f t="shared" si="159"/>
        <v>548566</v>
      </c>
      <c r="T425" s="1">
        <v>778948</v>
      </c>
      <c r="U425" s="1">
        <v>104557</v>
      </c>
      <c r="V425" s="1">
        <v>1443</v>
      </c>
      <c r="W425">
        <v>884</v>
      </c>
      <c r="X425">
        <v>52</v>
      </c>
      <c r="Y425">
        <v>23</v>
      </c>
      <c r="Z425" s="1">
        <v>0</v>
      </c>
      <c r="AA425" s="10">
        <f t="shared" si="141"/>
        <v>885907</v>
      </c>
      <c r="AC425" s="1">
        <v>720304</v>
      </c>
      <c r="AD425" s="1">
        <v>85980</v>
      </c>
      <c r="AE425" s="1">
        <v>2017</v>
      </c>
      <c r="AF425">
        <v>155</v>
      </c>
      <c r="AG425">
        <v>67</v>
      </c>
      <c r="AH425">
        <v>0</v>
      </c>
      <c r="AI425" s="1">
        <v>0</v>
      </c>
      <c r="AJ425" s="10">
        <f t="shared" si="142"/>
        <v>808523</v>
      </c>
      <c r="AL425" s="1">
        <v>647273</v>
      </c>
      <c r="AM425" s="1">
        <v>75334</v>
      </c>
      <c r="AN425" s="1">
        <v>5991</v>
      </c>
      <c r="AO425">
        <v>390</v>
      </c>
      <c r="AP425">
        <v>44</v>
      </c>
      <c r="AQ425">
        <v>0</v>
      </c>
      <c r="AR425" s="1">
        <v>0</v>
      </c>
      <c r="AS425" s="10">
        <f t="shared" si="143"/>
        <v>729032</v>
      </c>
      <c r="AU425" s="1">
        <f t="shared" si="165"/>
        <v>3342147</v>
      </c>
      <c r="AV425" s="1">
        <f t="shared" si="165"/>
        <v>408060</v>
      </c>
      <c r="AW425" s="1">
        <f t="shared" si="148"/>
        <v>16334</v>
      </c>
      <c r="AX425" s="1">
        <f t="shared" si="149"/>
        <v>2324</v>
      </c>
      <c r="AY425" s="1">
        <f t="shared" si="150"/>
        <v>268</v>
      </c>
      <c r="AZ425" s="1">
        <f t="shared" si="151"/>
        <v>23</v>
      </c>
      <c r="BA425" s="1">
        <f t="shared" si="152"/>
        <v>6</v>
      </c>
      <c r="BB425" s="10">
        <f t="shared" si="153"/>
        <v>3769162</v>
      </c>
      <c r="BC425" s="1">
        <f t="shared" si="154"/>
        <v>3769156</v>
      </c>
      <c r="BD425" s="1">
        <f t="shared" si="156"/>
        <v>82796</v>
      </c>
      <c r="BE425" s="86">
        <f t="shared" si="157"/>
        <v>36434</v>
      </c>
      <c r="BF425" s="1">
        <f t="shared" si="158"/>
        <v>6643</v>
      </c>
      <c r="BH425" s="44" t="s">
        <v>86</v>
      </c>
      <c r="BI425" s="1">
        <f t="shared" si="164"/>
        <v>72063.166666666672</v>
      </c>
      <c r="BJ425">
        <v>65000</v>
      </c>
    </row>
    <row r="426" spans="1:62" x14ac:dyDescent="0.25">
      <c r="A426" s="8">
        <v>36465</v>
      </c>
      <c r="B426" s="1">
        <v>713467</v>
      </c>
      <c r="C426" s="1">
        <v>83190</v>
      </c>
      <c r="D426" s="1">
        <v>3032</v>
      </c>
      <c r="E426">
        <v>257</v>
      </c>
      <c r="F426">
        <v>33</v>
      </c>
      <c r="G426">
        <v>0</v>
      </c>
      <c r="H426" s="1">
        <v>6</v>
      </c>
      <c r="I426" s="10">
        <f t="shared" si="147"/>
        <v>799985</v>
      </c>
      <c r="K426" s="1">
        <v>486641</v>
      </c>
      <c r="L426" s="1">
        <v>59240</v>
      </c>
      <c r="M426" s="1">
        <v>3806</v>
      </c>
      <c r="N426">
        <v>640</v>
      </c>
      <c r="O426">
        <v>72</v>
      </c>
      <c r="P426">
        <v>0</v>
      </c>
      <c r="Q426" s="1">
        <v>0</v>
      </c>
      <c r="R426" s="10">
        <f t="shared" si="159"/>
        <v>550399</v>
      </c>
      <c r="T426" s="1">
        <v>779417</v>
      </c>
      <c r="U426" s="1">
        <v>104454</v>
      </c>
      <c r="V426" s="1">
        <v>1429</v>
      </c>
      <c r="W426">
        <v>884</v>
      </c>
      <c r="X426">
        <v>52</v>
      </c>
      <c r="Y426">
        <v>23</v>
      </c>
      <c r="Z426" s="1">
        <v>0</v>
      </c>
      <c r="AA426" s="10">
        <f t="shared" ref="AA426:AA489" si="166">SUM(T426:Z426)</f>
        <v>886259</v>
      </c>
      <c r="AC426" s="1">
        <v>721909</v>
      </c>
      <c r="AD426" s="1">
        <v>85983</v>
      </c>
      <c r="AE426" s="1">
        <v>2040</v>
      </c>
      <c r="AF426">
        <v>155</v>
      </c>
      <c r="AG426">
        <v>67</v>
      </c>
      <c r="AH426">
        <v>0</v>
      </c>
      <c r="AI426" s="1">
        <v>0</v>
      </c>
      <c r="AJ426" s="10">
        <f t="shared" ref="AJ426:AJ489" si="167">SUM(AC426:AI426)</f>
        <v>810154</v>
      </c>
      <c r="AL426" s="1">
        <v>653483</v>
      </c>
      <c r="AM426" s="1">
        <v>75695</v>
      </c>
      <c r="AN426" s="1">
        <v>5964</v>
      </c>
      <c r="AO426">
        <v>390</v>
      </c>
      <c r="AP426">
        <v>44</v>
      </c>
      <c r="AQ426">
        <v>0</v>
      </c>
      <c r="AR426" s="1">
        <v>0</v>
      </c>
      <c r="AS426" s="10">
        <f t="shared" ref="AS426:AS489" si="168">SUM(AL426:AR426)</f>
        <v>735576</v>
      </c>
      <c r="AU426" s="1">
        <f t="shared" ref="AU426:AV429" si="169">B426+K426+T426+AC426+AL426</f>
        <v>3354917</v>
      </c>
      <c r="AV426" s="1">
        <f t="shared" si="169"/>
        <v>408562</v>
      </c>
      <c r="AW426" s="1">
        <f t="shared" si="148"/>
        <v>16271</v>
      </c>
      <c r="AX426" s="1">
        <f t="shared" si="149"/>
        <v>2326</v>
      </c>
      <c r="AY426" s="1">
        <f t="shared" si="150"/>
        <v>268</v>
      </c>
      <c r="AZ426" s="1">
        <f t="shared" si="151"/>
        <v>23</v>
      </c>
      <c r="BA426" s="1">
        <f t="shared" si="152"/>
        <v>6</v>
      </c>
      <c r="BB426" s="10">
        <f t="shared" si="153"/>
        <v>3782373</v>
      </c>
      <c r="BC426" s="1">
        <f t="shared" si="154"/>
        <v>3782367</v>
      </c>
      <c r="BD426" s="1">
        <f t="shared" si="156"/>
        <v>83294</v>
      </c>
      <c r="BE426" s="86">
        <f t="shared" si="157"/>
        <v>36465</v>
      </c>
      <c r="BF426" s="1">
        <f t="shared" si="158"/>
        <v>13211</v>
      </c>
      <c r="BH426" s="44" t="s">
        <v>87</v>
      </c>
      <c r="BI426" s="1">
        <f t="shared" si="164"/>
        <v>73557.583333333328</v>
      </c>
      <c r="BJ426">
        <v>65000</v>
      </c>
    </row>
    <row r="427" spans="1:62" x14ac:dyDescent="0.25">
      <c r="A427" s="8">
        <v>36495</v>
      </c>
      <c r="B427" s="1">
        <v>716367</v>
      </c>
      <c r="C427" s="1">
        <v>83361</v>
      </c>
      <c r="D427" s="1">
        <v>3017</v>
      </c>
      <c r="E427">
        <v>260</v>
      </c>
      <c r="F427">
        <v>33</v>
      </c>
      <c r="G427">
        <v>0</v>
      </c>
      <c r="H427" s="1">
        <v>6</v>
      </c>
      <c r="I427" s="10">
        <f t="shared" si="147"/>
        <v>803044</v>
      </c>
      <c r="K427" s="1">
        <v>488777</v>
      </c>
      <c r="L427" s="1">
        <v>59439</v>
      </c>
      <c r="M427" s="1">
        <v>3802</v>
      </c>
      <c r="N427">
        <v>641</v>
      </c>
      <c r="O427">
        <v>72</v>
      </c>
      <c r="P427">
        <v>0</v>
      </c>
      <c r="Q427" s="1">
        <v>0</v>
      </c>
      <c r="R427" s="10">
        <f t="shared" si="159"/>
        <v>552731</v>
      </c>
      <c r="T427" s="1">
        <v>780817</v>
      </c>
      <c r="U427" s="1">
        <v>104428</v>
      </c>
      <c r="V427" s="1">
        <v>1446</v>
      </c>
      <c r="W427">
        <v>891</v>
      </c>
      <c r="X427">
        <v>52</v>
      </c>
      <c r="Y427">
        <v>23</v>
      </c>
      <c r="Z427" s="1">
        <v>0</v>
      </c>
      <c r="AA427" s="10">
        <f t="shared" si="166"/>
        <v>887657</v>
      </c>
      <c r="AC427" s="1">
        <v>725474</v>
      </c>
      <c r="AD427" s="1">
        <v>86150</v>
      </c>
      <c r="AE427" s="1">
        <v>2021</v>
      </c>
      <c r="AF427">
        <v>155</v>
      </c>
      <c r="AG427">
        <v>67</v>
      </c>
      <c r="AH427">
        <v>0</v>
      </c>
      <c r="AI427" s="1">
        <v>0</v>
      </c>
      <c r="AJ427" s="10">
        <f t="shared" si="167"/>
        <v>813867</v>
      </c>
      <c r="AL427" s="1">
        <v>660002</v>
      </c>
      <c r="AM427" s="1">
        <v>76053</v>
      </c>
      <c r="AN427" s="1">
        <v>5949</v>
      </c>
      <c r="AO427">
        <v>390</v>
      </c>
      <c r="AP427">
        <v>44</v>
      </c>
      <c r="AQ427">
        <v>0</v>
      </c>
      <c r="AR427" s="1">
        <v>0</v>
      </c>
      <c r="AS427" s="10">
        <f t="shared" si="168"/>
        <v>742438</v>
      </c>
      <c r="AU427" s="1">
        <f t="shared" si="169"/>
        <v>3371437</v>
      </c>
      <c r="AV427" s="1">
        <f t="shared" si="169"/>
        <v>409431</v>
      </c>
      <c r="AW427" s="1">
        <f t="shared" si="148"/>
        <v>16235</v>
      </c>
      <c r="AX427" s="1">
        <f t="shared" si="149"/>
        <v>2337</v>
      </c>
      <c r="AY427" s="1">
        <f t="shared" si="150"/>
        <v>268</v>
      </c>
      <c r="AZ427" s="1">
        <f t="shared" si="151"/>
        <v>23</v>
      </c>
      <c r="BA427" s="1">
        <f t="shared" si="152"/>
        <v>6</v>
      </c>
      <c r="BB427" s="10">
        <f t="shared" si="153"/>
        <v>3799737</v>
      </c>
      <c r="BC427" s="1">
        <f t="shared" si="154"/>
        <v>3799731</v>
      </c>
      <c r="BD427" s="1">
        <f t="shared" si="156"/>
        <v>87061</v>
      </c>
      <c r="BE427" s="86">
        <f t="shared" si="157"/>
        <v>36495</v>
      </c>
      <c r="BF427" s="1">
        <f t="shared" si="158"/>
        <v>17364</v>
      </c>
      <c r="BH427" s="44" t="s">
        <v>88</v>
      </c>
      <c r="BI427" s="1">
        <f t="shared" si="164"/>
        <v>75539.416666666672</v>
      </c>
      <c r="BJ427">
        <v>65000</v>
      </c>
    </row>
    <row r="428" spans="1:62" x14ac:dyDescent="0.25">
      <c r="A428" s="8">
        <v>36526</v>
      </c>
      <c r="B428" s="1">
        <v>719021</v>
      </c>
      <c r="C428" s="1">
        <v>83677</v>
      </c>
      <c r="D428" s="1">
        <v>2939</v>
      </c>
      <c r="E428">
        <v>261</v>
      </c>
      <c r="F428">
        <v>33</v>
      </c>
      <c r="G428">
        <v>0</v>
      </c>
      <c r="H428" s="1">
        <v>3</v>
      </c>
      <c r="I428" s="10">
        <f t="shared" si="147"/>
        <v>805934</v>
      </c>
      <c r="K428" s="1">
        <v>490244</v>
      </c>
      <c r="L428" s="1">
        <v>59598</v>
      </c>
      <c r="M428" s="1">
        <v>3795</v>
      </c>
      <c r="N428">
        <v>640</v>
      </c>
      <c r="O428">
        <v>72</v>
      </c>
      <c r="P428">
        <v>0</v>
      </c>
      <c r="Q428" s="1">
        <v>0</v>
      </c>
      <c r="R428" s="10">
        <f t="shared" ref="R428:R491" si="170">SUM(K428:Q428)</f>
        <v>554349</v>
      </c>
      <c r="T428" s="1">
        <v>782169</v>
      </c>
      <c r="U428" s="1">
        <v>104797</v>
      </c>
      <c r="V428" s="1">
        <v>1431</v>
      </c>
      <c r="W428">
        <v>895</v>
      </c>
      <c r="X428">
        <v>52</v>
      </c>
      <c r="Y428">
        <v>23</v>
      </c>
      <c r="Z428" s="1">
        <v>0</v>
      </c>
      <c r="AA428" s="10">
        <f t="shared" si="166"/>
        <v>889367</v>
      </c>
      <c r="AC428" s="1">
        <v>727363</v>
      </c>
      <c r="AD428" s="1">
        <v>86480</v>
      </c>
      <c r="AE428" s="1">
        <v>2038</v>
      </c>
      <c r="AF428">
        <v>155</v>
      </c>
      <c r="AG428">
        <v>67</v>
      </c>
      <c r="AH428">
        <v>0</v>
      </c>
      <c r="AI428" s="1">
        <v>0</v>
      </c>
      <c r="AJ428" s="10">
        <f t="shared" si="167"/>
        <v>816103</v>
      </c>
      <c r="AL428" s="1">
        <v>665284</v>
      </c>
      <c r="AM428" s="1">
        <v>76367</v>
      </c>
      <c r="AN428" s="1">
        <v>5987</v>
      </c>
      <c r="AO428">
        <v>390</v>
      </c>
      <c r="AP428">
        <v>44</v>
      </c>
      <c r="AQ428">
        <v>0</v>
      </c>
      <c r="AR428" s="1">
        <v>0</v>
      </c>
      <c r="AS428" s="10">
        <f t="shared" si="168"/>
        <v>748072</v>
      </c>
      <c r="AU428" s="1">
        <f t="shared" si="169"/>
        <v>3384081</v>
      </c>
      <c r="AV428" s="1">
        <f t="shared" si="169"/>
        <v>410919</v>
      </c>
      <c r="AW428" s="1">
        <f t="shared" si="148"/>
        <v>16190</v>
      </c>
      <c r="AX428" s="1">
        <f t="shared" si="149"/>
        <v>2341</v>
      </c>
      <c r="AY428" s="1">
        <f t="shared" si="150"/>
        <v>268</v>
      </c>
      <c r="AZ428" s="1">
        <f t="shared" si="151"/>
        <v>23</v>
      </c>
      <c r="BA428" s="1">
        <f t="shared" si="152"/>
        <v>3</v>
      </c>
      <c r="BB428" s="10">
        <f t="shared" si="153"/>
        <v>3813825</v>
      </c>
      <c r="BC428" s="1">
        <f t="shared" si="154"/>
        <v>3813822</v>
      </c>
      <c r="BD428" s="1">
        <f t="shared" si="156"/>
        <v>85400</v>
      </c>
      <c r="BE428" s="86">
        <f t="shared" si="157"/>
        <v>36526</v>
      </c>
      <c r="BF428" s="1">
        <f t="shared" si="158"/>
        <v>14088</v>
      </c>
      <c r="BH428" s="44" t="s">
        <v>453</v>
      </c>
      <c r="BI428" s="1">
        <f t="shared" si="164"/>
        <v>76895</v>
      </c>
      <c r="BJ428">
        <v>65000</v>
      </c>
    </row>
    <row r="429" spans="1:62" x14ac:dyDescent="0.25">
      <c r="A429" s="8">
        <v>36557</v>
      </c>
      <c r="B429" s="1">
        <v>722266</v>
      </c>
      <c r="C429" s="1">
        <v>83813</v>
      </c>
      <c r="D429" s="1">
        <v>3032</v>
      </c>
      <c r="E429">
        <v>281</v>
      </c>
      <c r="F429">
        <v>33</v>
      </c>
      <c r="G429">
        <v>0</v>
      </c>
      <c r="H429" s="1">
        <v>3</v>
      </c>
      <c r="I429" s="10">
        <f t="shared" si="147"/>
        <v>809428</v>
      </c>
      <c r="K429" s="1">
        <v>491242</v>
      </c>
      <c r="L429" s="1">
        <v>59612</v>
      </c>
      <c r="M429" s="1">
        <v>3784</v>
      </c>
      <c r="N429">
        <v>642</v>
      </c>
      <c r="O429">
        <v>71</v>
      </c>
      <c r="P429">
        <v>0</v>
      </c>
      <c r="Q429" s="1">
        <v>0</v>
      </c>
      <c r="R429" s="10">
        <f t="shared" si="170"/>
        <v>555351</v>
      </c>
      <c r="T429" s="1">
        <v>784081</v>
      </c>
      <c r="U429" s="1">
        <v>104695</v>
      </c>
      <c r="V429" s="1">
        <v>1411</v>
      </c>
      <c r="W429">
        <v>897</v>
      </c>
      <c r="X429">
        <v>52</v>
      </c>
      <c r="Y429">
        <v>23</v>
      </c>
      <c r="Z429" s="1">
        <v>0</v>
      </c>
      <c r="AA429" s="10">
        <f t="shared" si="166"/>
        <v>891159</v>
      </c>
      <c r="AC429" s="1">
        <v>730216</v>
      </c>
      <c r="AD429" s="1">
        <v>86593</v>
      </c>
      <c r="AE429" s="1">
        <v>2035</v>
      </c>
      <c r="AF429">
        <v>155</v>
      </c>
      <c r="AG429">
        <v>67</v>
      </c>
      <c r="AH429">
        <v>0</v>
      </c>
      <c r="AI429" s="1">
        <v>0</v>
      </c>
      <c r="AJ429" s="10">
        <f t="shared" si="167"/>
        <v>819066</v>
      </c>
      <c r="AL429" s="1">
        <v>669392</v>
      </c>
      <c r="AM429" s="1">
        <v>76577</v>
      </c>
      <c r="AN429" s="1">
        <v>5968</v>
      </c>
      <c r="AO429">
        <v>389</v>
      </c>
      <c r="AP429">
        <v>44</v>
      </c>
      <c r="AQ429">
        <v>0</v>
      </c>
      <c r="AR429" s="1">
        <v>0</v>
      </c>
      <c r="AS429" s="10">
        <f t="shared" si="168"/>
        <v>752370</v>
      </c>
      <c r="AU429" s="1">
        <f t="shared" si="169"/>
        <v>3397197</v>
      </c>
      <c r="AV429" s="1">
        <f t="shared" si="169"/>
        <v>411290</v>
      </c>
      <c r="AW429" s="1">
        <f t="shared" si="148"/>
        <v>16230</v>
      </c>
      <c r="AX429" s="1">
        <f t="shared" si="149"/>
        <v>2364</v>
      </c>
      <c r="AY429" s="1">
        <f t="shared" si="150"/>
        <v>267</v>
      </c>
      <c r="AZ429" s="1">
        <f t="shared" si="151"/>
        <v>23</v>
      </c>
      <c r="BA429" s="1">
        <f t="shared" si="152"/>
        <v>3</v>
      </c>
      <c r="BB429" s="10">
        <f t="shared" si="153"/>
        <v>3827374</v>
      </c>
      <c r="BC429" s="1">
        <f t="shared" si="154"/>
        <v>3827371</v>
      </c>
      <c r="BD429" s="1">
        <f t="shared" si="156"/>
        <v>88208</v>
      </c>
      <c r="BE429" s="86">
        <f t="shared" si="157"/>
        <v>36557</v>
      </c>
      <c r="BF429" s="1">
        <f t="shared" si="158"/>
        <v>13549</v>
      </c>
      <c r="BH429" s="44" t="s">
        <v>447</v>
      </c>
      <c r="BI429" s="1">
        <f t="shared" si="164"/>
        <v>78545.583333333328</v>
      </c>
      <c r="BJ429">
        <v>65000</v>
      </c>
    </row>
    <row r="430" spans="1:62" x14ac:dyDescent="0.25">
      <c r="A430" s="8">
        <v>36586</v>
      </c>
      <c r="B430" s="1">
        <v>724466</v>
      </c>
      <c r="C430" s="1">
        <v>83821</v>
      </c>
      <c r="D430" s="1">
        <v>3068</v>
      </c>
      <c r="E430">
        <v>315</v>
      </c>
      <c r="F430">
        <v>33</v>
      </c>
      <c r="G430">
        <v>0</v>
      </c>
      <c r="H430" s="1">
        <v>3</v>
      </c>
      <c r="I430" s="10">
        <f t="shared" si="147"/>
        <v>811706</v>
      </c>
      <c r="K430" s="1">
        <v>492827</v>
      </c>
      <c r="L430" s="1">
        <v>59799</v>
      </c>
      <c r="M430" s="1">
        <v>3788</v>
      </c>
      <c r="N430">
        <v>640</v>
      </c>
      <c r="O430">
        <v>69</v>
      </c>
      <c r="P430">
        <v>0</v>
      </c>
      <c r="Q430" s="1">
        <v>0</v>
      </c>
      <c r="R430" s="10">
        <f t="shared" si="170"/>
        <v>557123</v>
      </c>
      <c r="T430" s="1">
        <v>785965</v>
      </c>
      <c r="U430" s="1">
        <v>104963</v>
      </c>
      <c r="V430" s="1">
        <v>1414</v>
      </c>
      <c r="W430">
        <v>903</v>
      </c>
      <c r="X430">
        <v>52</v>
      </c>
      <c r="Y430">
        <v>23</v>
      </c>
      <c r="Z430" s="1">
        <v>0</v>
      </c>
      <c r="AA430" s="10">
        <f t="shared" si="166"/>
        <v>893320</v>
      </c>
      <c r="AC430" s="1">
        <v>731889</v>
      </c>
      <c r="AD430" s="1">
        <v>86720</v>
      </c>
      <c r="AE430" s="1">
        <v>2064</v>
      </c>
      <c r="AF430">
        <v>154</v>
      </c>
      <c r="AG430">
        <v>67</v>
      </c>
      <c r="AH430">
        <v>0</v>
      </c>
      <c r="AI430" s="1">
        <v>0</v>
      </c>
      <c r="AJ430" s="10">
        <f t="shared" si="167"/>
        <v>820894</v>
      </c>
      <c r="AL430" s="1">
        <v>672741</v>
      </c>
      <c r="AM430" s="1">
        <v>76962</v>
      </c>
      <c r="AN430" s="1">
        <v>6108</v>
      </c>
      <c r="AO430">
        <v>389</v>
      </c>
      <c r="AP430">
        <v>44</v>
      </c>
      <c r="AQ430">
        <v>0</v>
      </c>
      <c r="AR430" s="1">
        <v>0</v>
      </c>
      <c r="AS430" s="10">
        <f t="shared" si="168"/>
        <v>756244</v>
      </c>
      <c r="AU430" s="1">
        <f t="shared" ref="AU430:AV432" si="171">B430+K430+T430+AC430+AL430</f>
        <v>3407888</v>
      </c>
      <c r="AV430" s="1">
        <f t="shared" si="171"/>
        <v>412265</v>
      </c>
      <c r="AW430" s="1">
        <f t="shared" si="148"/>
        <v>16442</v>
      </c>
      <c r="AX430" s="1">
        <f t="shared" si="149"/>
        <v>2401</v>
      </c>
      <c r="AY430" s="1">
        <f t="shared" si="150"/>
        <v>265</v>
      </c>
      <c r="AZ430" s="1">
        <f t="shared" si="151"/>
        <v>23</v>
      </c>
      <c r="BA430" s="1">
        <f t="shared" si="152"/>
        <v>3</v>
      </c>
      <c r="BB430" s="10">
        <f t="shared" si="153"/>
        <v>3839287</v>
      </c>
      <c r="BC430" s="1">
        <f t="shared" si="154"/>
        <v>3839284</v>
      </c>
      <c r="BD430" s="1">
        <f t="shared" si="156"/>
        <v>89666</v>
      </c>
      <c r="BE430" s="86">
        <f t="shared" si="157"/>
        <v>36586</v>
      </c>
      <c r="BF430" s="1">
        <f t="shared" si="158"/>
        <v>11913</v>
      </c>
      <c r="BH430" s="44" t="s">
        <v>448</v>
      </c>
      <c r="BI430" s="1">
        <f t="shared" si="164"/>
        <v>80144.583333333328</v>
      </c>
      <c r="BJ430">
        <v>65000</v>
      </c>
    </row>
    <row r="431" spans="1:62" x14ac:dyDescent="0.25">
      <c r="A431" s="8">
        <v>36617</v>
      </c>
      <c r="B431" s="1">
        <v>725206</v>
      </c>
      <c r="C431" s="1">
        <v>84128</v>
      </c>
      <c r="D431" s="1">
        <v>3056</v>
      </c>
      <c r="E431">
        <v>317</v>
      </c>
      <c r="F431">
        <v>33</v>
      </c>
      <c r="G431">
        <v>0</v>
      </c>
      <c r="H431" s="1">
        <v>3</v>
      </c>
      <c r="I431" s="10">
        <f t="shared" si="147"/>
        <v>812743</v>
      </c>
      <c r="K431" s="1">
        <v>493580</v>
      </c>
      <c r="L431" s="1">
        <v>59911</v>
      </c>
      <c r="M431" s="1">
        <v>3798</v>
      </c>
      <c r="N431">
        <v>645</v>
      </c>
      <c r="O431">
        <v>69</v>
      </c>
      <c r="P431">
        <v>0</v>
      </c>
      <c r="Q431" s="1">
        <v>0</v>
      </c>
      <c r="R431" s="10">
        <f t="shared" si="170"/>
        <v>558003</v>
      </c>
      <c r="T431" s="1">
        <v>787161</v>
      </c>
      <c r="U431" s="1">
        <v>105039</v>
      </c>
      <c r="V431" s="1">
        <v>1379</v>
      </c>
      <c r="W431">
        <v>904</v>
      </c>
      <c r="X431">
        <v>50</v>
      </c>
      <c r="Y431">
        <v>23</v>
      </c>
      <c r="Z431" s="1">
        <v>0</v>
      </c>
      <c r="AA431" s="10">
        <f t="shared" si="166"/>
        <v>894556</v>
      </c>
      <c r="AC431" s="1">
        <v>733183</v>
      </c>
      <c r="AD431" s="1">
        <v>87011</v>
      </c>
      <c r="AE431" s="1">
        <v>2060</v>
      </c>
      <c r="AF431">
        <v>156</v>
      </c>
      <c r="AG431">
        <v>67</v>
      </c>
      <c r="AH431">
        <v>0</v>
      </c>
      <c r="AI431" s="1">
        <v>0</v>
      </c>
      <c r="AJ431" s="10">
        <f t="shared" si="167"/>
        <v>822477</v>
      </c>
      <c r="AL431" s="1">
        <v>672422</v>
      </c>
      <c r="AM431" s="1">
        <v>77296</v>
      </c>
      <c r="AN431" s="1">
        <v>6113</v>
      </c>
      <c r="AO431">
        <v>392</v>
      </c>
      <c r="AP431">
        <v>44</v>
      </c>
      <c r="AQ431">
        <v>0</v>
      </c>
      <c r="AR431" s="1">
        <v>0</v>
      </c>
      <c r="AS431" s="10">
        <f t="shared" si="168"/>
        <v>756267</v>
      </c>
      <c r="AU431" s="1">
        <f t="shared" si="171"/>
        <v>3411552</v>
      </c>
      <c r="AV431" s="1">
        <f t="shared" si="171"/>
        <v>413385</v>
      </c>
      <c r="AW431" s="1">
        <f t="shared" si="148"/>
        <v>16406</v>
      </c>
      <c r="AX431" s="1">
        <f t="shared" si="149"/>
        <v>2414</v>
      </c>
      <c r="AY431" s="1">
        <f t="shared" si="150"/>
        <v>263</v>
      </c>
      <c r="AZ431" s="1">
        <f t="shared" si="151"/>
        <v>23</v>
      </c>
      <c r="BA431" s="1">
        <f t="shared" si="152"/>
        <v>3</v>
      </c>
      <c r="BB431" s="10">
        <f t="shared" si="153"/>
        <v>3844046</v>
      </c>
      <c r="BC431" s="1">
        <f t="shared" si="154"/>
        <v>3844043</v>
      </c>
      <c r="BD431" s="1">
        <f t="shared" si="156"/>
        <v>93271</v>
      </c>
      <c r="BE431" s="86">
        <f t="shared" si="157"/>
        <v>36617</v>
      </c>
      <c r="BF431" s="1">
        <f t="shared" si="158"/>
        <v>4759</v>
      </c>
      <c r="BH431" s="44" t="s">
        <v>449</v>
      </c>
      <c r="BI431" s="1">
        <f t="shared" si="164"/>
        <v>82110.083333333328</v>
      </c>
      <c r="BJ431">
        <v>65000</v>
      </c>
    </row>
    <row r="432" spans="1:62" x14ac:dyDescent="0.25">
      <c r="A432" s="8">
        <v>36647</v>
      </c>
      <c r="B432" s="1">
        <v>723882</v>
      </c>
      <c r="C432" s="1">
        <v>84299</v>
      </c>
      <c r="D432" s="1">
        <v>3051</v>
      </c>
      <c r="E432">
        <v>319</v>
      </c>
      <c r="F432">
        <v>33</v>
      </c>
      <c r="G432">
        <v>0</v>
      </c>
      <c r="H432">
        <v>3</v>
      </c>
      <c r="I432" s="10">
        <f t="shared" si="147"/>
        <v>811587</v>
      </c>
      <c r="K432" s="1">
        <v>493459</v>
      </c>
      <c r="L432" s="1">
        <v>60049</v>
      </c>
      <c r="M432" s="1">
        <v>3828</v>
      </c>
      <c r="N432">
        <v>642</v>
      </c>
      <c r="O432">
        <v>69</v>
      </c>
      <c r="P432">
        <v>0</v>
      </c>
      <c r="Q432" s="1">
        <v>0</v>
      </c>
      <c r="R432" s="10">
        <f t="shared" si="170"/>
        <v>558047</v>
      </c>
      <c r="T432" s="1">
        <v>788196</v>
      </c>
      <c r="U432" s="1">
        <v>105249</v>
      </c>
      <c r="V432" s="1">
        <v>1351</v>
      </c>
      <c r="W432">
        <v>907</v>
      </c>
      <c r="X432">
        <v>49</v>
      </c>
      <c r="Y432">
        <v>23</v>
      </c>
      <c r="Z432">
        <v>0</v>
      </c>
      <c r="AA432" s="10">
        <f t="shared" si="166"/>
        <v>895775</v>
      </c>
      <c r="AC432" s="1">
        <v>731802</v>
      </c>
      <c r="AD432" s="1">
        <v>87143</v>
      </c>
      <c r="AE432" s="1">
        <v>2071</v>
      </c>
      <c r="AF432">
        <v>156</v>
      </c>
      <c r="AG432">
        <v>67</v>
      </c>
      <c r="AH432">
        <v>0</v>
      </c>
      <c r="AI432">
        <v>0</v>
      </c>
      <c r="AJ432" s="10">
        <f t="shared" si="167"/>
        <v>821239</v>
      </c>
      <c r="AL432" s="1">
        <v>666963</v>
      </c>
      <c r="AM432" s="1">
        <v>77369</v>
      </c>
      <c r="AN432" s="1">
        <v>6106</v>
      </c>
      <c r="AO432">
        <v>402</v>
      </c>
      <c r="AP432">
        <v>44</v>
      </c>
      <c r="AQ432">
        <v>0</v>
      </c>
      <c r="AR432" s="1">
        <v>0</v>
      </c>
      <c r="AS432" s="10">
        <f t="shared" si="168"/>
        <v>750884</v>
      </c>
      <c r="AU432" s="1">
        <f t="shared" si="171"/>
        <v>3404302</v>
      </c>
      <c r="AV432" s="1">
        <f t="shared" si="171"/>
        <v>414109</v>
      </c>
      <c r="AW432" s="1">
        <f t="shared" si="148"/>
        <v>16407</v>
      </c>
      <c r="AX432" s="1">
        <f t="shared" si="149"/>
        <v>2426</v>
      </c>
      <c r="AY432" s="1">
        <f t="shared" si="150"/>
        <v>262</v>
      </c>
      <c r="AZ432" s="1">
        <f t="shared" si="151"/>
        <v>23</v>
      </c>
      <c r="BA432" s="1">
        <f t="shared" si="152"/>
        <v>3</v>
      </c>
      <c r="BB432" s="10">
        <f t="shared" si="153"/>
        <v>3837532</v>
      </c>
      <c r="BC432" s="1">
        <f t="shared" si="154"/>
        <v>3837529</v>
      </c>
      <c r="BD432" s="1">
        <f t="shared" si="156"/>
        <v>93474</v>
      </c>
      <c r="BE432" s="86">
        <f t="shared" si="157"/>
        <v>36647</v>
      </c>
      <c r="BF432" s="1">
        <f t="shared" si="158"/>
        <v>-6514</v>
      </c>
      <c r="BH432" s="44" t="s">
        <v>450</v>
      </c>
      <c r="BI432" s="1">
        <f t="shared" si="164"/>
        <v>83667.75</v>
      </c>
      <c r="BJ432">
        <v>65000</v>
      </c>
    </row>
    <row r="433" spans="1:62" x14ac:dyDescent="0.25">
      <c r="A433" s="8">
        <v>36678</v>
      </c>
      <c r="B433" s="1">
        <v>724234</v>
      </c>
      <c r="C433" s="1">
        <v>84550</v>
      </c>
      <c r="D433" s="1">
        <v>3064</v>
      </c>
      <c r="E433">
        <v>317</v>
      </c>
      <c r="F433">
        <v>33</v>
      </c>
      <c r="G433">
        <v>0</v>
      </c>
      <c r="H433">
        <v>3</v>
      </c>
      <c r="I433" s="10">
        <f t="shared" si="147"/>
        <v>812201</v>
      </c>
      <c r="K433" s="1">
        <v>493997</v>
      </c>
      <c r="L433" s="1">
        <v>60184</v>
      </c>
      <c r="M433" s="1">
        <v>3907</v>
      </c>
      <c r="N433">
        <v>642</v>
      </c>
      <c r="O433">
        <v>69</v>
      </c>
      <c r="P433">
        <v>0</v>
      </c>
      <c r="Q433" s="1">
        <v>0</v>
      </c>
      <c r="R433" s="10">
        <f t="shared" si="170"/>
        <v>558799</v>
      </c>
      <c r="T433" s="1">
        <v>788645</v>
      </c>
      <c r="U433" s="1">
        <v>105502</v>
      </c>
      <c r="V433" s="1">
        <v>1354</v>
      </c>
      <c r="W433">
        <v>911</v>
      </c>
      <c r="X433">
        <v>49</v>
      </c>
      <c r="Y433">
        <v>23</v>
      </c>
      <c r="Z433">
        <v>0</v>
      </c>
      <c r="AA433" s="10">
        <f t="shared" si="166"/>
        <v>896484</v>
      </c>
      <c r="AC433" s="1">
        <v>732166</v>
      </c>
      <c r="AD433" s="1">
        <v>86931</v>
      </c>
      <c r="AE433" s="1">
        <v>2042</v>
      </c>
      <c r="AF433">
        <v>157</v>
      </c>
      <c r="AG433">
        <v>67</v>
      </c>
      <c r="AH433">
        <v>0</v>
      </c>
      <c r="AI433">
        <v>0</v>
      </c>
      <c r="AJ433" s="10">
        <f t="shared" si="167"/>
        <v>821363</v>
      </c>
      <c r="AL433" s="1">
        <v>665804</v>
      </c>
      <c r="AM433" s="1">
        <v>77711</v>
      </c>
      <c r="AN433" s="1">
        <v>6120</v>
      </c>
      <c r="AO433">
        <v>401</v>
      </c>
      <c r="AP433">
        <v>44</v>
      </c>
      <c r="AQ433">
        <v>0</v>
      </c>
      <c r="AR433" s="1">
        <v>0</v>
      </c>
      <c r="AS433" s="10">
        <f t="shared" si="168"/>
        <v>750080</v>
      </c>
      <c r="AU433" s="1">
        <f t="shared" ref="AU433:AV437" si="172">B433+K433+T433+AC433+AL433</f>
        <v>3404846</v>
      </c>
      <c r="AV433" s="1">
        <f t="shared" si="172"/>
        <v>414878</v>
      </c>
      <c r="AW433" s="1">
        <f t="shared" si="148"/>
        <v>16487</v>
      </c>
      <c r="AX433" s="1">
        <f t="shared" si="149"/>
        <v>2428</v>
      </c>
      <c r="AY433" s="1">
        <f t="shared" si="150"/>
        <v>262</v>
      </c>
      <c r="AZ433" s="1">
        <f t="shared" si="151"/>
        <v>23</v>
      </c>
      <c r="BA433" s="1">
        <f t="shared" si="152"/>
        <v>3</v>
      </c>
      <c r="BB433" s="10">
        <f t="shared" si="153"/>
        <v>3838927</v>
      </c>
      <c r="BC433" s="1">
        <f t="shared" si="154"/>
        <v>3838924</v>
      </c>
      <c r="BD433" s="1">
        <f t="shared" si="156"/>
        <v>94366</v>
      </c>
      <c r="BE433" s="86">
        <f t="shared" si="157"/>
        <v>36678</v>
      </c>
      <c r="BF433" s="1">
        <f t="shared" si="158"/>
        <v>1395</v>
      </c>
      <c r="BH433" s="44" t="s">
        <v>451</v>
      </c>
      <c r="BI433" s="1">
        <f t="shared" si="164"/>
        <v>85371.333333333328</v>
      </c>
      <c r="BJ433">
        <v>65000</v>
      </c>
    </row>
    <row r="434" spans="1:62" x14ac:dyDescent="0.25">
      <c r="A434" s="8">
        <v>36708</v>
      </c>
      <c r="B434" s="1">
        <v>724659</v>
      </c>
      <c r="C434" s="1">
        <v>84584</v>
      </c>
      <c r="D434" s="1">
        <v>3107</v>
      </c>
      <c r="E434">
        <v>317</v>
      </c>
      <c r="F434">
        <v>33</v>
      </c>
      <c r="G434">
        <v>0</v>
      </c>
      <c r="H434">
        <v>3</v>
      </c>
      <c r="I434" s="10">
        <f t="shared" si="147"/>
        <v>812703</v>
      </c>
      <c r="K434" s="1">
        <v>494670</v>
      </c>
      <c r="L434" s="1">
        <v>60334</v>
      </c>
      <c r="M434" s="1">
        <v>3906</v>
      </c>
      <c r="N434">
        <v>639</v>
      </c>
      <c r="O434">
        <v>69</v>
      </c>
      <c r="P434">
        <v>0</v>
      </c>
      <c r="Q434" s="1">
        <v>0</v>
      </c>
      <c r="R434" s="10">
        <f t="shared" si="170"/>
        <v>559618</v>
      </c>
      <c r="T434" s="1">
        <v>789422</v>
      </c>
      <c r="U434" s="1">
        <v>105691</v>
      </c>
      <c r="V434" s="1">
        <v>1339</v>
      </c>
      <c r="W434">
        <v>913</v>
      </c>
      <c r="X434">
        <v>49</v>
      </c>
      <c r="Y434">
        <v>23</v>
      </c>
      <c r="Z434">
        <v>0</v>
      </c>
      <c r="AA434" s="10">
        <f t="shared" si="166"/>
        <v>897437</v>
      </c>
      <c r="AC434" s="1">
        <v>732735</v>
      </c>
      <c r="AD434" s="1">
        <v>86908</v>
      </c>
      <c r="AE434" s="1">
        <v>2012</v>
      </c>
      <c r="AF434">
        <v>157</v>
      </c>
      <c r="AG434">
        <v>66</v>
      </c>
      <c r="AH434">
        <v>0</v>
      </c>
      <c r="AI434">
        <v>0</v>
      </c>
      <c r="AJ434" s="10">
        <f t="shared" si="167"/>
        <v>821878</v>
      </c>
      <c r="AL434" s="1">
        <v>666025</v>
      </c>
      <c r="AM434" s="1">
        <v>77835</v>
      </c>
      <c r="AN434" s="1">
        <v>6208</v>
      </c>
      <c r="AO434">
        <v>402</v>
      </c>
      <c r="AP434">
        <v>44</v>
      </c>
      <c r="AQ434">
        <v>0</v>
      </c>
      <c r="AR434">
        <v>0</v>
      </c>
      <c r="AS434" s="10">
        <f t="shared" si="168"/>
        <v>750514</v>
      </c>
      <c r="AU434" s="1">
        <f t="shared" si="172"/>
        <v>3407511</v>
      </c>
      <c r="AV434" s="1">
        <f t="shared" si="172"/>
        <v>415352</v>
      </c>
      <c r="AW434" s="1">
        <f t="shared" si="148"/>
        <v>16572</v>
      </c>
      <c r="AX434" s="1">
        <f t="shared" si="149"/>
        <v>2428</v>
      </c>
      <c r="AY434" s="1">
        <f t="shared" si="150"/>
        <v>261</v>
      </c>
      <c r="AZ434" s="1">
        <f t="shared" si="151"/>
        <v>23</v>
      </c>
      <c r="BA434" s="1">
        <f t="shared" si="152"/>
        <v>3</v>
      </c>
      <c r="BB434" s="10">
        <f t="shared" si="153"/>
        <v>3842150</v>
      </c>
      <c r="BC434" s="1">
        <f t="shared" si="154"/>
        <v>3842147</v>
      </c>
      <c r="BD434" s="1">
        <f t="shared" si="156"/>
        <v>95011</v>
      </c>
      <c r="BE434" s="86">
        <f t="shared" si="157"/>
        <v>36708</v>
      </c>
      <c r="BF434" s="1">
        <f t="shared" si="158"/>
        <v>3223</v>
      </c>
      <c r="BH434" s="44" t="s">
        <v>452</v>
      </c>
      <c r="BI434" s="1">
        <f t="shared" si="164"/>
        <v>87359.5</v>
      </c>
      <c r="BJ434">
        <v>65000</v>
      </c>
    </row>
    <row r="435" spans="1:62" x14ac:dyDescent="0.25">
      <c r="A435" s="8">
        <v>36739</v>
      </c>
      <c r="B435" s="1">
        <v>725827</v>
      </c>
      <c r="C435" s="1">
        <v>84862</v>
      </c>
      <c r="D435" s="1">
        <v>3115</v>
      </c>
      <c r="E435">
        <v>317</v>
      </c>
      <c r="F435">
        <v>33</v>
      </c>
      <c r="G435">
        <v>0</v>
      </c>
      <c r="H435">
        <v>3</v>
      </c>
      <c r="I435" s="10">
        <f t="shared" si="147"/>
        <v>814157</v>
      </c>
      <c r="K435" s="1">
        <v>496277</v>
      </c>
      <c r="L435" s="1">
        <v>60447</v>
      </c>
      <c r="M435" s="1">
        <v>3902</v>
      </c>
      <c r="N435">
        <v>637</v>
      </c>
      <c r="O435">
        <v>69</v>
      </c>
      <c r="P435">
        <v>0</v>
      </c>
      <c r="Q435" s="1">
        <v>0</v>
      </c>
      <c r="R435" s="10">
        <f t="shared" si="170"/>
        <v>561332</v>
      </c>
      <c r="T435" s="1">
        <v>790039</v>
      </c>
      <c r="U435" s="1">
        <v>105775</v>
      </c>
      <c r="V435" s="1">
        <v>1337</v>
      </c>
      <c r="W435">
        <v>917</v>
      </c>
      <c r="X435">
        <v>49</v>
      </c>
      <c r="Y435">
        <v>23</v>
      </c>
      <c r="Z435">
        <v>0</v>
      </c>
      <c r="AA435" s="10">
        <f t="shared" si="166"/>
        <v>898140</v>
      </c>
      <c r="AC435" s="1">
        <v>734629</v>
      </c>
      <c r="AD435" s="1">
        <v>87106</v>
      </c>
      <c r="AE435" s="1">
        <v>2004</v>
      </c>
      <c r="AF435">
        <v>157</v>
      </c>
      <c r="AG435">
        <v>66</v>
      </c>
      <c r="AH435">
        <v>0</v>
      </c>
      <c r="AI435">
        <v>0</v>
      </c>
      <c r="AJ435" s="10">
        <f t="shared" si="167"/>
        <v>823962</v>
      </c>
      <c r="AL435" s="1">
        <v>667876</v>
      </c>
      <c r="AM435" s="1">
        <v>78090</v>
      </c>
      <c r="AN435" s="1">
        <v>6196</v>
      </c>
      <c r="AO435">
        <v>403</v>
      </c>
      <c r="AP435">
        <v>44</v>
      </c>
      <c r="AQ435">
        <v>0</v>
      </c>
      <c r="AR435">
        <v>0</v>
      </c>
      <c r="AS435" s="10">
        <f t="shared" si="168"/>
        <v>752609</v>
      </c>
      <c r="AU435" s="1">
        <f t="shared" si="172"/>
        <v>3414648</v>
      </c>
      <c r="AV435" s="1">
        <f t="shared" si="172"/>
        <v>416280</v>
      </c>
      <c r="AW435" s="1">
        <f t="shared" si="148"/>
        <v>16554</v>
      </c>
      <c r="AX435" s="1">
        <f t="shared" si="149"/>
        <v>2431</v>
      </c>
      <c r="AY435" s="1">
        <f t="shared" si="150"/>
        <v>261</v>
      </c>
      <c r="AZ435" s="1">
        <f t="shared" si="151"/>
        <v>23</v>
      </c>
      <c r="BA435" s="1">
        <f t="shared" si="152"/>
        <v>3</v>
      </c>
      <c r="BB435" s="10">
        <f t="shared" si="153"/>
        <v>3850200</v>
      </c>
      <c r="BC435" s="1">
        <f t="shared" si="154"/>
        <v>3850197</v>
      </c>
      <c r="BD435" s="1">
        <f t="shared" si="156"/>
        <v>95624</v>
      </c>
      <c r="BE435" s="86">
        <f t="shared" si="157"/>
        <v>36739</v>
      </c>
      <c r="BF435" s="1">
        <f t="shared" si="158"/>
        <v>8050</v>
      </c>
      <c r="BH435" s="44" t="s">
        <v>455</v>
      </c>
      <c r="BI435" s="1">
        <f t="shared" si="164"/>
        <v>88982</v>
      </c>
      <c r="BJ435">
        <v>65000</v>
      </c>
    </row>
    <row r="436" spans="1:62" x14ac:dyDescent="0.25">
      <c r="A436" s="8">
        <v>36770</v>
      </c>
      <c r="B436" s="1">
        <v>726905</v>
      </c>
      <c r="C436" s="1">
        <v>85063</v>
      </c>
      <c r="D436" s="1">
        <v>3114</v>
      </c>
      <c r="E436">
        <v>316</v>
      </c>
      <c r="F436">
        <v>33</v>
      </c>
      <c r="G436">
        <v>0</v>
      </c>
      <c r="H436">
        <v>3</v>
      </c>
      <c r="I436" s="10">
        <f t="shared" si="147"/>
        <v>815434</v>
      </c>
      <c r="K436" s="1">
        <v>497042</v>
      </c>
      <c r="L436" s="1">
        <v>60673</v>
      </c>
      <c r="M436" s="1">
        <v>3906</v>
      </c>
      <c r="N436">
        <v>633</v>
      </c>
      <c r="O436">
        <v>69</v>
      </c>
      <c r="P436">
        <v>0</v>
      </c>
      <c r="Q436" s="1">
        <v>0</v>
      </c>
      <c r="R436" s="10">
        <f t="shared" si="170"/>
        <v>562323</v>
      </c>
      <c r="T436" s="1">
        <v>791987</v>
      </c>
      <c r="U436" s="1">
        <v>106114</v>
      </c>
      <c r="V436" s="1">
        <v>1330</v>
      </c>
      <c r="W436">
        <v>897</v>
      </c>
      <c r="X436">
        <v>49</v>
      </c>
      <c r="Y436">
        <v>23</v>
      </c>
      <c r="Z436">
        <v>0</v>
      </c>
      <c r="AA436" s="10">
        <f t="shared" si="166"/>
        <v>900400</v>
      </c>
      <c r="AC436" s="1">
        <v>734725</v>
      </c>
      <c r="AD436" s="1">
        <v>87246</v>
      </c>
      <c r="AE436" s="1">
        <v>1987</v>
      </c>
      <c r="AF436">
        <v>154</v>
      </c>
      <c r="AG436">
        <v>65</v>
      </c>
      <c r="AH436">
        <v>0</v>
      </c>
      <c r="AI436">
        <v>0</v>
      </c>
      <c r="AJ436" s="10">
        <f t="shared" si="167"/>
        <v>824177</v>
      </c>
      <c r="AL436" s="1">
        <v>669751</v>
      </c>
      <c r="AM436" s="1">
        <v>78397</v>
      </c>
      <c r="AN436" s="1">
        <v>6237</v>
      </c>
      <c r="AO436">
        <v>402</v>
      </c>
      <c r="AP436">
        <v>44</v>
      </c>
      <c r="AQ436">
        <v>0</v>
      </c>
      <c r="AR436">
        <v>0</v>
      </c>
      <c r="AS436" s="10">
        <f t="shared" si="168"/>
        <v>754831</v>
      </c>
      <c r="AU436" s="1">
        <f t="shared" si="172"/>
        <v>3420410</v>
      </c>
      <c r="AV436" s="1">
        <f t="shared" si="172"/>
        <v>417493</v>
      </c>
      <c r="AW436" s="1">
        <f t="shared" si="148"/>
        <v>16574</v>
      </c>
      <c r="AX436" s="1">
        <f t="shared" si="149"/>
        <v>2402</v>
      </c>
      <c r="AY436" s="1">
        <f t="shared" si="150"/>
        <v>260</v>
      </c>
      <c r="AZ436" s="1">
        <f t="shared" si="151"/>
        <v>23</v>
      </c>
      <c r="BA436" s="1">
        <f t="shared" si="152"/>
        <v>3</v>
      </c>
      <c r="BB436" s="10">
        <f t="shared" si="153"/>
        <v>3857165</v>
      </c>
      <c r="BC436" s="1">
        <f t="shared" si="154"/>
        <v>3857162</v>
      </c>
      <c r="BD436" s="1">
        <f t="shared" ref="BD436:BD442" si="173">BB436-BB424</f>
        <v>94646</v>
      </c>
      <c r="BE436" s="86">
        <f t="shared" si="157"/>
        <v>36770</v>
      </c>
      <c r="BF436" s="1">
        <f t="shared" si="158"/>
        <v>6965</v>
      </c>
      <c r="BH436" s="44" t="s">
        <v>456</v>
      </c>
      <c r="BI436" s="1">
        <f t="shared" si="164"/>
        <v>90234.75</v>
      </c>
      <c r="BJ436">
        <v>65000</v>
      </c>
    </row>
    <row r="437" spans="1:62" x14ac:dyDescent="0.25">
      <c r="A437" s="8">
        <v>36800</v>
      </c>
      <c r="B437" s="1">
        <v>728371</v>
      </c>
      <c r="C437" s="1">
        <v>85265</v>
      </c>
      <c r="D437" s="1">
        <v>3132</v>
      </c>
      <c r="E437">
        <v>317</v>
      </c>
      <c r="F437">
        <v>33</v>
      </c>
      <c r="G437">
        <v>0</v>
      </c>
      <c r="H437">
        <v>3</v>
      </c>
      <c r="I437" s="10">
        <f t="shared" si="147"/>
        <v>817121</v>
      </c>
      <c r="K437" s="1">
        <v>497957</v>
      </c>
      <c r="L437" s="1">
        <v>60798</v>
      </c>
      <c r="M437" s="1">
        <v>3834</v>
      </c>
      <c r="N437">
        <v>633</v>
      </c>
      <c r="O437">
        <v>69</v>
      </c>
      <c r="P437">
        <v>0</v>
      </c>
      <c r="Q437" s="1">
        <v>0</v>
      </c>
      <c r="R437" s="10">
        <f t="shared" si="170"/>
        <v>563291</v>
      </c>
      <c r="T437" s="1">
        <v>792064</v>
      </c>
      <c r="U437" s="1">
        <v>106194</v>
      </c>
      <c r="V437" s="1">
        <v>1317</v>
      </c>
      <c r="W437">
        <v>902</v>
      </c>
      <c r="X437">
        <v>49</v>
      </c>
      <c r="Y437">
        <v>23</v>
      </c>
      <c r="Z437">
        <v>0</v>
      </c>
      <c r="AA437" s="10">
        <f t="shared" si="166"/>
        <v>900549</v>
      </c>
      <c r="AC437" s="1">
        <v>735433</v>
      </c>
      <c r="AD437" s="1">
        <v>87292</v>
      </c>
      <c r="AE437" s="1">
        <v>1994</v>
      </c>
      <c r="AF437">
        <v>154</v>
      </c>
      <c r="AG437">
        <v>64</v>
      </c>
      <c r="AH437">
        <v>0</v>
      </c>
      <c r="AI437">
        <v>0</v>
      </c>
      <c r="AJ437" s="10">
        <f t="shared" si="167"/>
        <v>824937</v>
      </c>
      <c r="AL437" s="1">
        <v>672982</v>
      </c>
      <c r="AM437" s="1">
        <v>78664</v>
      </c>
      <c r="AN437" s="1">
        <v>6229</v>
      </c>
      <c r="AO437">
        <v>402</v>
      </c>
      <c r="AP437">
        <v>43</v>
      </c>
      <c r="AQ437">
        <v>0</v>
      </c>
      <c r="AR437">
        <v>0</v>
      </c>
      <c r="AS437" s="10">
        <f t="shared" si="168"/>
        <v>758320</v>
      </c>
      <c r="AU437" s="1">
        <f t="shared" si="172"/>
        <v>3426807</v>
      </c>
      <c r="AV437" s="1">
        <f t="shared" si="172"/>
        <v>418213</v>
      </c>
      <c r="AW437" s="1">
        <f t="shared" si="148"/>
        <v>16506</v>
      </c>
      <c r="AX437" s="1">
        <f t="shared" si="149"/>
        <v>2408</v>
      </c>
      <c r="AY437" s="1">
        <f t="shared" si="150"/>
        <v>258</v>
      </c>
      <c r="AZ437" s="1">
        <f t="shared" si="151"/>
        <v>23</v>
      </c>
      <c r="BA437" s="1">
        <f t="shared" si="152"/>
        <v>3</v>
      </c>
      <c r="BB437" s="10">
        <f t="shared" si="153"/>
        <v>3864218</v>
      </c>
      <c r="BC437" s="1">
        <f t="shared" si="154"/>
        <v>3864215</v>
      </c>
      <c r="BD437" s="1">
        <f t="shared" si="173"/>
        <v>95056</v>
      </c>
      <c r="BE437" s="86">
        <f t="shared" si="157"/>
        <v>36800</v>
      </c>
      <c r="BF437" s="1">
        <f t="shared" si="158"/>
        <v>7053</v>
      </c>
      <c r="BH437" s="44" t="s">
        <v>89</v>
      </c>
      <c r="BI437" s="1">
        <f t="shared" si="164"/>
        <v>91256.416666666672</v>
      </c>
      <c r="BJ437">
        <v>65000</v>
      </c>
    </row>
    <row r="438" spans="1:62" x14ac:dyDescent="0.25">
      <c r="A438" s="8">
        <v>36831</v>
      </c>
      <c r="B438" s="1">
        <v>730953</v>
      </c>
      <c r="C438" s="1">
        <v>85587</v>
      </c>
      <c r="D438" s="1">
        <v>3152</v>
      </c>
      <c r="E438">
        <v>317</v>
      </c>
      <c r="F438">
        <v>31</v>
      </c>
      <c r="G438">
        <v>0</v>
      </c>
      <c r="H438">
        <v>3</v>
      </c>
      <c r="I438" s="10">
        <f t="shared" si="147"/>
        <v>820043</v>
      </c>
      <c r="K438" s="1">
        <v>499293</v>
      </c>
      <c r="L438" s="1">
        <v>60948</v>
      </c>
      <c r="M438" s="1">
        <v>3735</v>
      </c>
      <c r="N438">
        <v>634</v>
      </c>
      <c r="O438">
        <v>69</v>
      </c>
      <c r="P438">
        <v>0</v>
      </c>
      <c r="Q438" s="1">
        <v>0</v>
      </c>
      <c r="R438" s="10">
        <f t="shared" si="170"/>
        <v>564679</v>
      </c>
      <c r="T438" s="1">
        <v>792070</v>
      </c>
      <c r="U438" s="1">
        <v>106283</v>
      </c>
      <c r="V438" s="1">
        <v>1320</v>
      </c>
      <c r="W438">
        <v>908</v>
      </c>
      <c r="X438">
        <v>49</v>
      </c>
      <c r="Y438">
        <v>23</v>
      </c>
      <c r="Z438">
        <v>0</v>
      </c>
      <c r="AA438" s="10">
        <f t="shared" si="166"/>
        <v>900653</v>
      </c>
      <c r="AC438" s="1">
        <v>736957</v>
      </c>
      <c r="AD438" s="1">
        <v>87276</v>
      </c>
      <c r="AE438" s="1">
        <v>1982</v>
      </c>
      <c r="AF438">
        <v>154</v>
      </c>
      <c r="AG438">
        <v>64</v>
      </c>
      <c r="AH438">
        <v>0</v>
      </c>
      <c r="AI438">
        <v>0</v>
      </c>
      <c r="AJ438" s="10">
        <f t="shared" si="167"/>
        <v>826433</v>
      </c>
      <c r="AL438" s="1">
        <v>678043</v>
      </c>
      <c r="AM438" s="1">
        <v>78961</v>
      </c>
      <c r="AN438" s="1">
        <v>6168</v>
      </c>
      <c r="AO438">
        <v>402</v>
      </c>
      <c r="AP438">
        <v>43</v>
      </c>
      <c r="AQ438">
        <v>0</v>
      </c>
      <c r="AR438">
        <v>0</v>
      </c>
      <c r="AS438" s="10">
        <f t="shared" si="168"/>
        <v>763617</v>
      </c>
      <c r="AU438" s="1">
        <f t="shared" ref="AU438:AV440" si="174">B438+K438+T438+AC438+AL438</f>
        <v>3437316</v>
      </c>
      <c r="AV438" s="1">
        <f t="shared" si="174"/>
        <v>419055</v>
      </c>
      <c r="AW438" s="1">
        <f t="shared" si="148"/>
        <v>16357</v>
      </c>
      <c r="AX438" s="1">
        <f t="shared" si="149"/>
        <v>2415</v>
      </c>
      <c r="AY438" s="1">
        <f t="shared" si="150"/>
        <v>256</v>
      </c>
      <c r="AZ438" s="1">
        <f t="shared" si="151"/>
        <v>23</v>
      </c>
      <c r="BA438" s="1">
        <f t="shared" si="152"/>
        <v>3</v>
      </c>
      <c r="BB438" s="10">
        <f t="shared" si="153"/>
        <v>3875425</v>
      </c>
      <c r="BC438" s="1">
        <f t="shared" si="154"/>
        <v>3875422</v>
      </c>
      <c r="BD438" s="1">
        <f t="shared" si="173"/>
        <v>93052</v>
      </c>
      <c r="BE438" s="86">
        <f t="shared" si="157"/>
        <v>36831</v>
      </c>
      <c r="BF438" s="1">
        <f t="shared" si="158"/>
        <v>11207</v>
      </c>
      <c r="BH438" s="44" t="s">
        <v>90</v>
      </c>
      <c r="BI438" s="1">
        <f t="shared" si="164"/>
        <v>92069.583333333328</v>
      </c>
      <c r="BJ438">
        <v>65000</v>
      </c>
    </row>
    <row r="439" spans="1:62" x14ac:dyDescent="0.25">
      <c r="A439" s="8">
        <v>36861</v>
      </c>
      <c r="B439" s="1">
        <v>733552</v>
      </c>
      <c r="C439" s="1">
        <v>85937</v>
      </c>
      <c r="D439" s="1">
        <v>3084</v>
      </c>
      <c r="E439">
        <v>319</v>
      </c>
      <c r="F439">
        <v>31</v>
      </c>
      <c r="G439">
        <v>0</v>
      </c>
      <c r="H439">
        <v>3</v>
      </c>
      <c r="I439" s="10">
        <f t="shared" si="147"/>
        <v>822926</v>
      </c>
      <c r="K439" s="1">
        <v>500870</v>
      </c>
      <c r="L439" s="1">
        <v>61183</v>
      </c>
      <c r="M439" s="1">
        <v>3729</v>
      </c>
      <c r="N439">
        <v>634</v>
      </c>
      <c r="O439">
        <v>69</v>
      </c>
      <c r="P439">
        <v>0</v>
      </c>
      <c r="Q439" s="1">
        <v>0</v>
      </c>
      <c r="R439" s="10">
        <f t="shared" si="170"/>
        <v>566485</v>
      </c>
      <c r="T439" s="1">
        <v>794269</v>
      </c>
      <c r="U439" s="1">
        <v>106435</v>
      </c>
      <c r="V439" s="1">
        <v>1300</v>
      </c>
      <c r="W439">
        <v>911</v>
      </c>
      <c r="X439">
        <v>49</v>
      </c>
      <c r="Y439">
        <v>23</v>
      </c>
      <c r="Z439">
        <v>0</v>
      </c>
      <c r="AA439" s="10">
        <f t="shared" si="166"/>
        <v>902987</v>
      </c>
      <c r="AC439" s="1">
        <v>738947</v>
      </c>
      <c r="AD439" s="1">
        <v>87493</v>
      </c>
      <c r="AE439" s="1">
        <v>1993</v>
      </c>
      <c r="AF439">
        <v>155</v>
      </c>
      <c r="AG439">
        <v>64</v>
      </c>
      <c r="AH439">
        <v>0</v>
      </c>
      <c r="AI439">
        <v>0</v>
      </c>
      <c r="AJ439" s="10">
        <f t="shared" si="167"/>
        <v>828652</v>
      </c>
      <c r="AL439" s="1">
        <v>683234</v>
      </c>
      <c r="AM439" s="1">
        <v>79228</v>
      </c>
      <c r="AN439" s="1">
        <v>6100</v>
      </c>
      <c r="AO439">
        <v>401</v>
      </c>
      <c r="AP439">
        <v>42</v>
      </c>
      <c r="AQ439">
        <v>0</v>
      </c>
      <c r="AR439">
        <v>0</v>
      </c>
      <c r="AS439" s="10">
        <f t="shared" si="168"/>
        <v>769005</v>
      </c>
      <c r="AU439" s="1">
        <f t="shared" si="174"/>
        <v>3450872</v>
      </c>
      <c r="AV439" s="1">
        <f t="shared" si="174"/>
        <v>420276</v>
      </c>
      <c r="AW439" s="1">
        <f t="shared" si="148"/>
        <v>16206</v>
      </c>
      <c r="AX439" s="1">
        <f t="shared" si="149"/>
        <v>2420</v>
      </c>
      <c r="AY439" s="1">
        <f t="shared" si="150"/>
        <v>255</v>
      </c>
      <c r="AZ439" s="1">
        <f t="shared" si="151"/>
        <v>23</v>
      </c>
      <c r="BA439" s="1">
        <f t="shared" si="152"/>
        <v>3</v>
      </c>
      <c r="BB439" s="10">
        <f t="shared" si="153"/>
        <v>3890055</v>
      </c>
      <c r="BC439" s="1">
        <f t="shared" si="154"/>
        <v>3890052</v>
      </c>
      <c r="BD439" s="1">
        <f t="shared" si="173"/>
        <v>90318</v>
      </c>
      <c r="BE439" s="86">
        <f t="shared" si="157"/>
        <v>36861</v>
      </c>
      <c r="BF439" s="1">
        <f t="shared" si="158"/>
        <v>14630</v>
      </c>
      <c r="BH439" s="44" t="s">
        <v>91</v>
      </c>
      <c r="BI439" s="1">
        <f t="shared" si="164"/>
        <v>92341</v>
      </c>
      <c r="BJ439">
        <v>65000</v>
      </c>
    </row>
    <row r="440" spans="1:62" x14ac:dyDescent="0.25">
      <c r="A440" s="8">
        <v>36892</v>
      </c>
      <c r="B440" s="1">
        <v>736976</v>
      </c>
      <c r="C440" s="1">
        <v>86394</v>
      </c>
      <c r="D440" s="1">
        <v>3019</v>
      </c>
      <c r="E440">
        <v>319</v>
      </c>
      <c r="F440">
        <v>31</v>
      </c>
      <c r="G440">
        <v>0</v>
      </c>
      <c r="H440">
        <v>3</v>
      </c>
      <c r="I440" s="10">
        <f t="shared" si="147"/>
        <v>826742</v>
      </c>
      <c r="K440" s="1">
        <v>503034</v>
      </c>
      <c r="L440" s="1">
        <v>61462</v>
      </c>
      <c r="M440" s="1">
        <v>3622</v>
      </c>
      <c r="N440">
        <v>624</v>
      </c>
      <c r="O440">
        <v>69</v>
      </c>
      <c r="P440">
        <v>0</v>
      </c>
      <c r="Q440" s="1">
        <v>0</v>
      </c>
      <c r="R440" s="10">
        <f t="shared" si="170"/>
        <v>568811</v>
      </c>
      <c r="T440" s="1">
        <v>795002</v>
      </c>
      <c r="U440" s="1">
        <v>106522</v>
      </c>
      <c r="V440" s="1">
        <v>1269</v>
      </c>
      <c r="W440">
        <v>908</v>
      </c>
      <c r="X440">
        <v>49</v>
      </c>
      <c r="Y440">
        <v>23</v>
      </c>
      <c r="Z440">
        <v>0</v>
      </c>
      <c r="AA440" s="10">
        <f t="shared" si="166"/>
        <v>903773</v>
      </c>
      <c r="AC440" s="1">
        <v>741492</v>
      </c>
      <c r="AD440" s="1">
        <v>87662</v>
      </c>
      <c r="AE440" s="1">
        <v>1985</v>
      </c>
      <c r="AF440">
        <v>155</v>
      </c>
      <c r="AG440">
        <v>64</v>
      </c>
      <c r="AH440">
        <v>0</v>
      </c>
      <c r="AI440">
        <v>0</v>
      </c>
      <c r="AJ440" s="10">
        <f t="shared" si="167"/>
        <v>831358</v>
      </c>
      <c r="AL440" s="1">
        <v>689555</v>
      </c>
      <c r="AM440" s="1">
        <v>79678</v>
      </c>
      <c r="AN440" s="1">
        <v>6080</v>
      </c>
      <c r="AO440">
        <v>402</v>
      </c>
      <c r="AP440">
        <v>42</v>
      </c>
      <c r="AQ440">
        <v>0</v>
      </c>
      <c r="AR440">
        <v>0</v>
      </c>
      <c r="AS440" s="10">
        <f t="shared" si="168"/>
        <v>775757</v>
      </c>
      <c r="AU440" s="1">
        <f t="shared" si="174"/>
        <v>3466059</v>
      </c>
      <c r="AV440" s="1">
        <f t="shared" si="174"/>
        <v>421718</v>
      </c>
      <c r="AW440" s="1">
        <f t="shared" si="148"/>
        <v>15975</v>
      </c>
      <c r="AX440" s="1">
        <f t="shared" si="149"/>
        <v>2408</v>
      </c>
      <c r="AY440" s="1">
        <f t="shared" si="150"/>
        <v>255</v>
      </c>
      <c r="AZ440" s="1">
        <f t="shared" si="151"/>
        <v>23</v>
      </c>
      <c r="BA440" s="1">
        <f t="shared" si="152"/>
        <v>3</v>
      </c>
      <c r="BB440" s="10">
        <f t="shared" si="153"/>
        <v>3906441</v>
      </c>
      <c r="BC440" s="1">
        <f t="shared" si="154"/>
        <v>3906438</v>
      </c>
      <c r="BD440" s="1">
        <f t="shared" si="173"/>
        <v>92616</v>
      </c>
      <c r="BE440" s="86">
        <f t="shared" si="157"/>
        <v>36892</v>
      </c>
      <c r="BF440" s="1">
        <f t="shared" si="158"/>
        <v>16386</v>
      </c>
      <c r="BH440" s="44" t="s">
        <v>457</v>
      </c>
      <c r="BI440" s="1">
        <f t="shared" si="164"/>
        <v>92942.333333333328</v>
      </c>
      <c r="BJ440">
        <v>65000</v>
      </c>
    </row>
    <row r="441" spans="1:62" x14ac:dyDescent="0.25">
      <c r="A441" s="8">
        <v>36923</v>
      </c>
      <c r="B441" s="1">
        <v>739220</v>
      </c>
      <c r="C441" s="1">
        <v>86692</v>
      </c>
      <c r="D441" s="1">
        <v>2882</v>
      </c>
      <c r="E441">
        <v>322</v>
      </c>
      <c r="F441">
        <v>31</v>
      </c>
      <c r="G441">
        <v>0</v>
      </c>
      <c r="H441">
        <v>3</v>
      </c>
      <c r="I441" s="10">
        <f t="shared" si="147"/>
        <v>829150</v>
      </c>
      <c r="K441" s="1">
        <v>504750</v>
      </c>
      <c r="L441" s="1">
        <v>61709</v>
      </c>
      <c r="M441" s="1">
        <v>3539</v>
      </c>
      <c r="N441" s="1">
        <v>620</v>
      </c>
      <c r="O441" s="1">
        <v>69</v>
      </c>
      <c r="P441" s="1">
        <v>0</v>
      </c>
      <c r="Q441" s="1">
        <v>0</v>
      </c>
      <c r="R441" s="10">
        <f t="shared" si="170"/>
        <v>570687</v>
      </c>
      <c r="T441" s="1">
        <v>795695</v>
      </c>
      <c r="U441" s="1">
        <v>106756</v>
      </c>
      <c r="V441" s="1">
        <v>1269</v>
      </c>
      <c r="W441">
        <v>912</v>
      </c>
      <c r="X441">
        <v>49</v>
      </c>
      <c r="Y441">
        <v>23</v>
      </c>
      <c r="Z441">
        <v>0</v>
      </c>
      <c r="AA441" s="10">
        <f t="shared" si="166"/>
        <v>904704</v>
      </c>
      <c r="AC441" s="1">
        <v>742723</v>
      </c>
      <c r="AD441" s="1">
        <v>87888</v>
      </c>
      <c r="AE441" s="1">
        <v>1969</v>
      </c>
      <c r="AF441">
        <v>156</v>
      </c>
      <c r="AG441">
        <v>64</v>
      </c>
      <c r="AH441">
        <v>0</v>
      </c>
      <c r="AI441">
        <v>0</v>
      </c>
      <c r="AJ441" s="10">
        <f t="shared" si="167"/>
        <v>832800</v>
      </c>
      <c r="AL441" s="1">
        <v>693774</v>
      </c>
      <c r="AM441" s="1">
        <v>80051</v>
      </c>
      <c r="AN441" s="1">
        <v>6085</v>
      </c>
      <c r="AO441">
        <v>404</v>
      </c>
      <c r="AP441">
        <v>42</v>
      </c>
      <c r="AQ441">
        <v>0</v>
      </c>
      <c r="AR441">
        <v>0</v>
      </c>
      <c r="AS441" s="10">
        <f t="shared" si="168"/>
        <v>780356</v>
      </c>
      <c r="AU441" s="1">
        <f t="shared" ref="AU441:AU451" si="175">B441+K441+T441+AC441+AL441</f>
        <v>3476162</v>
      </c>
      <c r="AV441" s="1">
        <f t="shared" ref="AV441:AV451" si="176">C441+L441+U441+AD441+AM441</f>
        <v>423096</v>
      </c>
      <c r="AW441" s="1">
        <f t="shared" si="148"/>
        <v>15744</v>
      </c>
      <c r="AX441" s="1">
        <f t="shared" si="149"/>
        <v>2414</v>
      </c>
      <c r="AY441" s="1">
        <f t="shared" si="150"/>
        <v>255</v>
      </c>
      <c r="AZ441" s="1">
        <f t="shared" si="151"/>
        <v>23</v>
      </c>
      <c r="BA441" s="1">
        <f t="shared" si="152"/>
        <v>3</v>
      </c>
      <c r="BB441" s="10">
        <f t="shared" si="153"/>
        <v>3917697</v>
      </c>
      <c r="BC441" s="1">
        <f t="shared" si="154"/>
        <v>3917694</v>
      </c>
      <c r="BD441" s="1">
        <f t="shared" si="173"/>
        <v>90323</v>
      </c>
      <c r="BE441" s="86">
        <f t="shared" si="157"/>
        <v>36923</v>
      </c>
      <c r="BF441" s="1">
        <f t="shared" si="158"/>
        <v>11256</v>
      </c>
      <c r="BH441" s="44" t="s">
        <v>458</v>
      </c>
      <c r="BI441" s="1">
        <f t="shared" si="164"/>
        <v>93118.583333333328</v>
      </c>
      <c r="BJ441">
        <v>65000</v>
      </c>
    </row>
    <row r="442" spans="1:62" x14ac:dyDescent="0.25">
      <c r="A442" s="8">
        <v>36951</v>
      </c>
      <c r="B442" s="1">
        <v>741450</v>
      </c>
      <c r="C442" s="1">
        <v>86886</v>
      </c>
      <c r="D442" s="1">
        <v>2712</v>
      </c>
      <c r="E442">
        <v>321</v>
      </c>
      <c r="F442">
        <v>31</v>
      </c>
      <c r="G442">
        <v>0</v>
      </c>
      <c r="H442">
        <v>3</v>
      </c>
      <c r="I442" s="10">
        <f t="shared" si="147"/>
        <v>831403</v>
      </c>
      <c r="K442" s="1">
        <v>506440</v>
      </c>
      <c r="L442" s="1">
        <v>61905</v>
      </c>
      <c r="M442" s="1">
        <v>3434</v>
      </c>
      <c r="N442" s="1">
        <v>623</v>
      </c>
      <c r="O442" s="1">
        <v>69</v>
      </c>
      <c r="P442" s="1">
        <v>0</v>
      </c>
      <c r="Q442" s="1">
        <v>0</v>
      </c>
      <c r="R442" s="10">
        <f t="shared" si="170"/>
        <v>572471</v>
      </c>
      <c r="T442" s="1">
        <v>797335</v>
      </c>
      <c r="U442" s="1">
        <v>106812</v>
      </c>
      <c r="V442" s="1">
        <v>1277</v>
      </c>
      <c r="W442">
        <v>919</v>
      </c>
      <c r="X442">
        <v>49</v>
      </c>
      <c r="Y442">
        <v>23</v>
      </c>
      <c r="Z442">
        <v>0</v>
      </c>
      <c r="AA442" s="10">
        <f t="shared" si="166"/>
        <v>906415</v>
      </c>
      <c r="AC442" s="1">
        <v>744069</v>
      </c>
      <c r="AD442" s="1">
        <v>87854</v>
      </c>
      <c r="AE442" s="1">
        <v>1981</v>
      </c>
      <c r="AF442">
        <v>158</v>
      </c>
      <c r="AG442">
        <v>64</v>
      </c>
      <c r="AH442">
        <v>0</v>
      </c>
      <c r="AI442">
        <v>0</v>
      </c>
      <c r="AJ442" s="10">
        <f t="shared" si="167"/>
        <v>834126</v>
      </c>
      <c r="AL442" s="1">
        <v>696082</v>
      </c>
      <c r="AM442" s="1">
        <v>80182</v>
      </c>
      <c r="AN442" s="1">
        <v>6081</v>
      </c>
      <c r="AO442">
        <v>404</v>
      </c>
      <c r="AP442">
        <v>42</v>
      </c>
      <c r="AQ442">
        <v>0</v>
      </c>
      <c r="AR442">
        <v>0</v>
      </c>
      <c r="AS442" s="10">
        <f t="shared" si="168"/>
        <v>782791</v>
      </c>
      <c r="AU442" s="1">
        <f t="shared" si="175"/>
        <v>3485376</v>
      </c>
      <c r="AV442" s="1">
        <f t="shared" si="176"/>
        <v>423639</v>
      </c>
      <c r="AW442" s="1">
        <f t="shared" si="148"/>
        <v>15485</v>
      </c>
      <c r="AX442" s="1">
        <f t="shared" si="149"/>
        <v>2425</v>
      </c>
      <c r="AY442" s="1">
        <f t="shared" si="150"/>
        <v>255</v>
      </c>
      <c r="AZ442" s="1">
        <f t="shared" si="151"/>
        <v>23</v>
      </c>
      <c r="BA442" s="1">
        <f t="shared" si="152"/>
        <v>3</v>
      </c>
      <c r="BB442" s="10">
        <f t="shared" si="153"/>
        <v>3927206</v>
      </c>
      <c r="BC442" s="1">
        <f t="shared" si="154"/>
        <v>3927203</v>
      </c>
      <c r="BD442" s="1">
        <f t="shared" si="173"/>
        <v>87919</v>
      </c>
      <c r="BE442" s="86">
        <f t="shared" si="157"/>
        <v>36951</v>
      </c>
      <c r="BF442" s="1">
        <f t="shared" si="158"/>
        <v>9509</v>
      </c>
      <c r="BH442" s="44" t="s">
        <v>459</v>
      </c>
      <c r="BI442" s="1">
        <f t="shared" si="164"/>
        <v>92973</v>
      </c>
      <c r="BJ442">
        <v>65000</v>
      </c>
    </row>
    <row r="443" spans="1:62" x14ac:dyDescent="0.25">
      <c r="A443" s="8">
        <v>36982</v>
      </c>
      <c r="B443" s="1">
        <v>742639</v>
      </c>
      <c r="C443" s="1">
        <v>87099</v>
      </c>
      <c r="D443" s="1">
        <v>2611</v>
      </c>
      <c r="E443">
        <v>322</v>
      </c>
      <c r="F443">
        <v>31</v>
      </c>
      <c r="G443">
        <v>0</v>
      </c>
      <c r="H443">
        <v>3</v>
      </c>
      <c r="I443" s="10">
        <f t="shared" si="147"/>
        <v>832705</v>
      </c>
      <c r="K443" s="1">
        <v>507354</v>
      </c>
      <c r="L443" s="1">
        <v>62069</v>
      </c>
      <c r="M443" s="1">
        <v>3412</v>
      </c>
      <c r="N443" s="1">
        <v>625</v>
      </c>
      <c r="O443" s="1">
        <v>69</v>
      </c>
      <c r="P443" s="1">
        <v>0</v>
      </c>
      <c r="Q443" s="1">
        <v>0</v>
      </c>
      <c r="R443" s="10">
        <f t="shared" si="170"/>
        <v>573529</v>
      </c>
      <c r="T443" s="1">
        <v>798369</v>
      </c>
      <c r="U443" s="1">
        <v>107073</v>
      </c>
      <c r="V443" s="1">
        <v>1322</v>
      </c>
      <c r="W443">
        <v>923</v>
      </c>
      <c r="X443">
        <v>49</v>
      </c>
      <c r="Y443">
        <v>23</v>
      </c>
      <c r="Z443">
        <v>0</v>
      </c>
      <c r="AA443" s="10">
        <f t="shared" si="166"/>
        <v>907759</v>
      </c>
      <c r="AC443" s="1">
        <v>745198</v>
      </c>
      <c r="AD443" s="1">
        <v>88085</v>
      </c>
      <c r="AE443" s="1">
        <v>1981</v>
      </c>
      <c r="AF443">
        <v>160</v>
      </c>
      <c r="AG443">
        <v>63</v>
      </c>
      <c r="AH443">
        <v>0</v>
      </c>
      <c r="AI443">
        <v>0</v>
      </c>
      <c r="AJ443" s="10">
        <f t="shared" si="167"/>
        <v>835487</v>
      </c>
      <c r="AL443" s="1">
        <v>696634</v>
      </c>
      <c r="AM443" s="1">
        <v>80290</v>
      </c>
      <c r="AN443" s="1">
        <v>6228</v>
      </c>
      <c r="AO443">
        <v>407</v>
      </c>
      <c r="AP443">
        <v>42</v>
      </c>
      <c r="AQ443">
        <v>0</v>
      </c>
      <c r="AR443">
        <v>0</v>
      </c>
      <c r="AS443" s="10">
        <f t="shared" si="168"/>
        <v>783601</v>
      </c>
      <c r="AU443" s="1">
        <f t="shared" si="175"/>
        <v>3490194</v>
      </c>
      <c r="AV443" s="1">
        <f t="shared" si="176"/>
        <v>424616</v>
      </c>
      <c r="AW443" s="1">
        <f t="shared" si="148"/>
        <v>15554</v>
      </c>
      <c r="AX443" s="1">
        <f t="shared" si="149"/>
        <v>2437</v>
      </c>
      <c r="AY443" s="1">
        <f t="shared" si="150"/>
        <v>254</v>
      </c>
      <c r="AZ443" s="1">
        <f t="shared" si="151"/>
        <v>23</v>
      </c>
      <c r="BA443" s="1">
        <f t="shared" si="152"/>
        <v>3</v>
      </c>
      <c r="BB443" s="10">
        <f t="shared" si="153"/>
        <v>3933081</v>
      </c>
      <c r="BC443" s="1">
        <f t="shared" si="154"/>
        <v>3933078</v>
      </c>
      <c r="BD443" s="1">
        <f t="shared" ref="BD443:BD448" si="177">BB443-BB431</f>
        <v>89035</v>
      </c>
      <c r="BE443" s="86">
        <f t="shared" si="157"/>
        <v>36982</v>
      </c>
      <c r="BF443" s="1">
        <f t="shared" si="158"/>
        <v>5875</v>
      </c>
      <c r="BH443" s="44" t="s">
        <v>460</v>
      </c>
      <c r="BI443" s="1">
        <f t="shared" si="164"/>
        <v>92620</v>
      </c>
      <c r="BJ443">
        <v>65000</v>
      </c>
    </row>
    <row r="444" spans="1:62" x14ac:dyDescent="0.25">
      <c r="A444" s="8">
        <v>37012</v>
      </c>
      <c r="B444" s="1">
        <v>742147</v>
      </c>
      <c r="C444" s="1">
        <v>87333</v>
      </c>
      <c r="D444" s="1">
        <v>2552</v>
      </c>
      <c r="E444">
        <v>322</v>
      </c>
      <c r="F444">
        <v>31</v>
      </c>
      <c r="G444">
        <v>0</v>
      </c>
      <c r="H444">
        <v>3</v>
      </c>
      <c r="I444" s="10">
        <f t="shared" si="147"/>
        <v>832388</v>
      </c>
      <c r="K444" s="1">
        <v>507708</v>
      </c>
      <c r="L444" s="1">
        <v>62208</v>
      </c>
      <c r="M444" s="1">
        <v>3446</v>
      </c>
      <c r="N444" s="1">
        <v>629</v>
      </c>
      <c r="O444" s="1">
        <v>63</v>
      </c>
      <c r="P444" s="1">
        <v>0</v>
      </c>
      <c r="Q444" s="1">
        <v>0</v>
      </c>
      <c r="R444" s="10">
        <f t="shared" si="170"/>
        <v>574054</v>
      </c>
      <c r="T444" s="1">
        <v>797865</v>
      </c>
      <c r="U444" s="1">
        <v>107413</v>
      </c>
      <c r="V444" s="1">
        <v>1309</v>
      </c>
      <c r="W444">
        <v>923</v>
      </c>
      <c r="X444">
        <v>49</v>
      </c>
      <c r="Y444">
        <v>23</v>
      </c>
      <c r="Z444">
        <v>0</v>
      </c>
      <c r="AA444" s="10">
        <f t="shared" si="166"/>
        <v>907582</v>
      </c>
      <c r="AC444" s="1">
        <v>743690</v>
      </c>
      <c r="AD444" s="1">
        <v>88261</v>
      </c>
      <c r="AE444" s="1">
        <v>1962</v>
      </c>
      <c r="AF444">
        <v>161</v>
      </c>
      <c r="AG444">
        <v>63</v>
      </c>
      <c r="AH444">
        <v>0</v>
      </c>
      <c r="AI444">
        <v>0</v>
      </c>
      <c r="AJ444" s="10">
        <f t="shared" si="167"/>
        <v>834137</v>
      </c>
      <c r="AL444" s="1">
        <v>691757</v>
      </c>
      <c r="AM444" s="1">
        <v>80843</v>
      </c>
      <c r="AN444" s="1">
        <v>6217</v>
      </c>
      <c r="AO444">
        <v>407</v>
      </c>
      <c r="AP444">
        <v>42</v>
      </c>
      <c r="AQ444">
        <v>0</v>
      </c>
      <c r="AR444">
        <v>0</v>
      </c>
      <c r="AS444" s="10">
        <f t="shared" si="168"/>
        <v>779266</v>
      </c>
      <c r="AU444" s="1">
        <f t="shared" si="175"/>
        <v>3483167</v>
      </c>
      <c r="AV444" s="1">
        <f t="shared" si="176"/>
        <v>426058</v>
      </c>
      <c r="AW444" s="1">
        <f t="shared" si="148"/>
        <v>15486</v>
      </c>
      <c r="AX444" s="1">
        <f t="shared" si="149"/>
        <v>2442</v>
      </c>
      <c r="AY444" s="1">
        <f t="shared" si="150"/>
        <v>248</v>
      </c>
      <c r="AZ444" s="1">
        <f t="shared" si="151"/>
        <v>23</v>
      </c>
      <c r="BA444" s="1">
        <f t="shared" si="152"/>
        <v>3</v>
      </c>
      <c r="BB444" s="10">
        <f t="shared" si="153"/>
        <v>3927427</v>
      </c>
      <c r="BC444" s="1">
        <f t="shared" si="154"/>
        <v>3927424</v>
      </c>
      <c r="BD444" s="1">
        <f t="shared" si="177"/>
        <v>89895</v>
      </c>
      <c r="BE444" s="86">
        <f t="shared" si="157"/>
        <v>37012</v>
      </c>
      <c r="BF444" s="1">
        <f t="shared" si="158"/>
        <v>-5654</v>
      </c>
      <c r="BH444" s="44" t="s">
        <v>461</v>
      </c>
      <c r="BI444" s="1">
        <f t="shared" si="164"/>
        <v>92321.75</v>
      </c>
      <c r="BJ444">
        <v>65000</v>
      </c>
    </row>
    <row r="445" spans="1:62" x14ac:dyDescent="0.25">
      <c r="A445" s="8">
        <v>37043</v>
      </c>
      <c r="B445" s="1">
        <v>742859</v>
      </c>
      <c r="C445" s="1">
        <v>87418</v>
      </c>
      <c r="D445" s="1">
        <v>2475</v>
      </c>
      <c r="E445">
        <v>322</v>
      </c>
      <c r="F445">
        <v>31</v>
      </c>
      <c r="G445">
        <v>0</v>
      </c>
      <c r="H445">
        <v>3</v>
      </c>
      <c r="I445" s="10">
        <f t="shared" si="147"/>
        <v>833108</v>
      </c>
      <c r="K445" s="1">
        <v>507670</v>
      </c>
      <c r="L445" s="1">
        <v>62352</v>
      </c>
      <c r="M445" s="1">
        <v>3410</v>
      </c>
      <c r="N445" s="1">
        <v>630</v>
      </c>
      <c r="O445" s="1">
        <v>63</v>
      </c>
      <c r="P445" s="1">
        <v>0</v>
      </c>
      <c r="Q445" s="1">
        <v>0</v>
      </c>
      <c r="R445" s="10">
        <f t="shared" si="170"/>
        <v>574125</v>
      </c>
      <c r="T445" s="1">
        <v>797988</v>
      </c>
      <c r="U445" s="1">
        <v>107563</v>
      </c>
      <c r="V445" s="1">
        <v>1286</v>
      </c>
      <c r="W445">
        <v>927</v>
      </c>
      <c r="X445">
        <v>49</v>
      </c>
      <c r="Y445">
        <v>23</v>
      </c>
      <c r="Z445">
        <v>0</v>
      </c>
      <c r="AA445" s="10">
        <f t="shared" si="166"/>
        <v>907836</v>
      </c>
      <c r="AC445" s="1">
        <v>743553</v>
      </c>
      <c r="AD445" s="1">
        <v>88303</v>
      </c>
      <c r="AE445" s="1">
        <v>1939</v>
      </c>
      <c r="AF445">
        <v>161</v>
      </c>
      <c r="AG445">
        <v>63</v>
      </c>
      <c r="AH445">
        <v>0</v>
      </c>
      <c r="AI445">
        <v>0</v>
      </c>
      <c r="AJ445" s="10">
        <f t="shared" si="167"/>
        <v>834019</v>
      </c>
      <c r="AL445" s="1">
        <v>689418</v>
      </c>
      <c r="AM445" s="1">
        <v>80582</v>
      </c>
      <c r="AN445" s="1">
        <v>6281</v>
      </c>
      <c r="AO445">
        <v>407</v>
      </c>
      <c r="AP445">
        <v>42</v>
      </c>
      <c r="AQ445">
        <v>0</v>
      </c>
      <c r="AR445">
        <v>0</v>
      </c>
      <c r="AS445" s="10">
        <f t="shared" si="168"/>
        <v>776730</v>
      </c>
      <c r="AU445" s="1">
        <f t="shared" si="175"/>
        <v>3481488</v>
      </c>
      <c r="AV445" s="1">
        <f t="shared" si="176"/>
        <v>426218</v>
      </c>
      <c r="AW445" s="1">
        <f t="shared" si="148"/>
        <v>15391</v>
      </c>
      <c r="AX445" s="1">
        <f t="shared" si="149"/>
        <v>2447</v>
      </c>
      <c r="AY445" s="1">
        <f t="shared" si="150"/>
        <v>248</v>
      </c>
      <c r="AZ445" s="1">
        <f t="shared" si="151"/>
        <v>23</v>
      </c>
      <c r="BA445" s="1">
        <f t="shared" si="152"/>
        <v>3</v>
      </c>
      <c r="BB445" s="10">
        <f t="shared" si="153"/>
        <v>3925818</v>
      </c>
      <c r="BC445" s="1">
        <f t="shared" si="154"/>
        <v>3925815</v>
      </c>
      <c r="BD445" s="1">
        <f t="shared" si="177"/>
        <v>86891</v>
      </c>
      <c r="BE445" s="86">
        <f t="shared" si="157"/>
        <v>37043</v>
      </c>
      <c r="BF445" s="1">
        <f t="shared" si="158"/>
        <v>-1609</v>
      </c>
      <c r="BH445" s="44" t="s">
        <v>462</v>
      </c>
      <c r="BI445" s="1">
        <f t="shared" si="164"/>
        <v>91698.833333333328</v>
      </c>
      <c r="BJ445">
        <v>65000</v>
      </c>
    </row>
    <row r="446" spans="1:62" x14ac:dyDescent="0.25">
      <c r="A446" s="8">
        <v>37073</v>
      </c>
      <c r="B446" s="1">
        <v>743367</v>
      </c>
      <c r="C446" s="1">
        <v>87636</v>
      </c>
      <c r="D446" s="1">
        <v>2418</v>
      </c>
      <c r="E446">
        <v>322</v>
      </c>
      <c r="F446">
        <v>31</v>
      </c>
      <c r="G446">
        <v>0</v>
      </c>
      <c r="H446">
        <v>3</v>
      </c>
      <c r="I446" s="10">
        <f t="shared" si="147"/>
        <v>833777</v>
      </c>
      <c r="K446" s="1">
        <v>508866</v>
      </c>
      <c r="L446" s="1">
        <v>62492</v>
      </c>
      <c r="M446" s="1">
        <v>3418</v>
      </c>
      <c r="N446" s="1">
        <v>631</v>
      </c>
      <c r="O446" s="1">
        <v>63</v>
      </c>
      <c r="P446" s="1">
        <v>0</v>
      </c>
      <c r="Q446" s="1">
        <v>0</v>
      </c>
      <c r="R446" s="10">
        <f t="shared" si="170"/>
        <v>575470</v>
      </c>
      <c r="T446" s="1">
        <v>799690</v>
      </c>
      <c r="U446" s="1">
        <v>107820</v>
      </c>
      <c r="V446" s="1">
        <v>1268</v>
      </c>
      <c r="W446">
        <v>929</v>
      </c>
      <c r="X446">
        <v>49</v>
      </c>
      <c r="Y446">
        <v>23</v>
      </c>
      <c r="Z446">
        <v>0</v>
      </c>
      <c r="AA446" s="10">
        <f t="shared" si="166"/>
        <v>909779</v>
      </c>
      <c r="AC446" s="1">
        <v>744427</v>
      </c>
      <c r="AD446" s="1">
        <v>88332</v>
      </c>
      <c r="AE446" s="1">
        <v>1925</v>
      </c>
      <c r="AF446">
        <v>161</v>
      </c>
      <c r="AG446">
        <v>63</v>
      </c>
      <c r="AH446">
        <v>0</v>
      </c>
      <c r="AI446">
        <v>0</v>
      </c>
      <c r="AJ446" s="10">
        <f t="shared" si="167"/>
        <v>834908</v>
      </c>
      <c r="AL446" s="1">
        <v>690404</v>
      </c>
      <c r="AM446" s="1">
        <v>80815</v>
      </c>
      <c r="AN446" s="1">
        <v>6394</v>
      </c>
      <c r="AO446">
        <v>408</v>
      </c>
      <c r="AP446">
        <v>42</v>
      </c>
      <c r="AQ446">
        <v>0</v>
      </c>
      <c r="AR446">
        <v>0</v>
      </c>
      <c r="AS446" s="10">
        <f t="shared" si="168"/>
        <v>778063</v>
      </c>
      <c r="AU446" s="1">
        <f t="shared" si="175"/>
        <v>3486754</v>
      </c>
      <c r="AV446" s="1">
        <f t="shared" si="176"/>
        <v>427095</v>
      </c>
      <c r="AW446" s="1">
        <f t="shared" si="148"/>
        <v>15423</v>
      </c>
      <c r="AX446" s="1">
        <f t="shared" si="149"/>
        <v>2451</v>
      </c>
      <c r="AY446" s="1">
        <f t="shared" si="150"/>
        <v>248</v>
      </c>
      <c r="AZ446" s="1">
        <f t="shared" si="151"/>
        <v>23</v>
      </c>
      <c r="BA446" s="1">
        <f t="shared" si="152"/>
        <v>3</v>
      </c>
      <c r="BB446" s="10">
        <f t="shared" si="153"/>
        <v>3931997</v>
      </c>
      <c r="BC446" s="1">
        <f t="shared" si="154"/>
        <v>3931994</v>
      </c>
      <c r="BD446" s="1">
        <f t="shared" si="177"/>
        <v>89847</v>
      </c>
      <c r="BE446" s="86">
        <f t="shared" si="157"/>
        <v>37073</v>
      </c>
      <c r="BF446" s="1">
        <f t="shared" si="158"/>
        <v>6179</v>
      </c>
      <c r="BH446" s="44" t="s">
        <v>463</v>
      </c>
      <c r="BI446" s="1">
        <f t="shared" si="164"/>
        <v>91268.5</v>
      </c>
      <c r="BJ446">
        <v>65000</v>
      </c>
    </row>
    <row r="447" spans="1:62" x14ac:dyDescent="0.25">
      <c r="A447" s="8">
        <v>37104</v>
      </c>
      <c r="B447" s="1">
        <v>744528</v>
      </c>
      <c r="C447" s="1">
        <v>87945</v>
      </c>
      <c r="D447" s="1">
        <v>2364</v>
      </c>
      <c r="E447">
        <v>323</v>
      </c>
      <c r="F447">
        <v>31</v>
      </c>
      <c r="G447">
        <v>0</v>
      </c>
      <c r="H447">
        <v>3</v>
      </c>
      <c r="I447" s="10">
        <f t="shared" si="147"/>
        <v>835194</v>
      </c>
      <c r="K447" s="1">
        <v>509876</v>
      </c>
      <c r="L447" s="1">
        <v>62719</v>
      </c>
      <c r="M447" s="1">
        <v>3366</v>
      </c>
      <c r="N447" s="1">
        <v>633</v>
      </c>
      <c r="O447" s="1">
        <v>63</v>
      </c>
      <c r="P447" s="1">
        <v>0</v>
      </c>
      <c r="Q447" s="1">
        <v>0</v>
      </c>
      <c r="R447" s="10">
        <f t="shared" si="170"/>
        <v>576657</v>
      </c>
      <c r="T447" s="1">
        <v>800636</v>
      </c>
      <c r="U447" s="1">
        <v>107940</v>
      </c>
      <c r="V447" s="1">
        <v>1257</v>
      </c>
      <c r="W447">
        <v>931</v>
      </c>
      <c r="X447">
        <v>48</v>
      </c>
      <c r="Y447">
        <v>23</v>
      </c>
      <c r="Z447">
        <v>0</v>
      </c>
      <c r="AA447" s="10">
        <f t="shared" si="166"/>
        <v>910835</v>
      </c>
      <c r="AC447" s="1">
        <v>745087</v>
      </c>
      <c r="AD447" s="1">
        <v>88482</v>
      </c>
      <c r="AE447" s="1">
        <v>1904</v>
      </c>
      <c r="AF447">
        <v>162</v>
      </c>
      <c r="AG447">
        <v>63</v>
      </c>
      <c r="AH447">
        <v>0</v>
      </c>
      <c r="AI447">
        <v>0</v>
      </c>
      <c r="AJ447" s="10">
        <f t="shared" si="167"/>
        <v>835698</v>
      </c>
      <c r="AL447" s="1">
        <v>692008</v>
      </c>
      <c r="AM447" s="1">
        <v>81047</v>
      </c>
      <c r="AN447" s="1">
        <v>6424</v>
      </c>
      <c r="AO447">
        <v>409</v>
      </c>
      <c r="AP447">
        <v>42</v>
      </c>
      <c r="AQ447">
        <v>0</v>
      </c>
      <c r="AR447">
        <v>0</v>
      </c>
      <c r="AS447" s="10">
        <f t="shared" si="168"/>
        <v>779930</v>
      </c>
      <c r="AU447" s="1">
        <f t="shared" si="175"/>
        <v>3492135</v>
      </c>
      <c r="AV447" s="1">
        <f t="shared" si="176"/>
        <v>428133</v>
      </c>
      <c r="AW447" s="1">
        <f t="shared" si="148"/>
        <v>15315</v>
      </c>
      <c r="AX447" s="1">
        <f t="shared" si="149"/>
        <v>2458</v>
      </c>
      <c r="AY447" s="1">
        <f t="shared" si="150"/>
        <v>247</v>
      </c>
      <c r="AZ447" s="1">
        <f t="shared" si="151"/>
        <v>23</v>
      </c>
      <c r="BA447" s="1">
        <f t="shared" si="152"/>
        <v>3</v>
      </c>
      <c r="BB447" s="10">
        <f t="shared" si="153"/>
        <v>3938314</v>
      </c>
      <c r="BC447" s="1">
        <f t="shared" si="154"/>
        <v>3938311</v>
      </c>
      <c r="BD447" s="1">
        <f t="shared" si="177"/>
        <v>88114</v>
      </c>
      <c r="BE447" s="86">
        <f t="shared" si="157"/>
        <v>37104</v>
      </c>
      <c r="BF447" s="1">
        <f t="shared" si="158"/>
        <v>6317</v>
      </c>
      <c r="BH447" s="44" t="s">
        <v>464</v>
      </c>
      <c r="BI447" s="1">
        <f t="shared" si="164"/>
        <v>90642.666666666672</v>
      </c>
      <c r="BJ447">
        <v>65000</v>
      </c>
    </row>
    <row r="448" spans="1:62" x14ac:dyDescent="0.25">
      <c r="A448" s="8">
        <v>37135</v>
      </c>
      <c r="B448" s="1">
        <v>745208</v>
      </c>
      <c r="C448" s="1">
        <v>88077</v>
      </c>
      <c r="D448" s="1">
        <v>2298</v>
      </c>
      <c r="E448">
        <v>324</v>
      </c>
      <c r="F448">
        <v>31</v>
      </c>
      <c r="G448">
        <v>0</v>
      </c>
      <c r="H448">
        <v>3</v>
      </c>
      <c r="I448" s="10">
        <f t="shared" si="147"/>
        <v>835941</v>
      </c>
      <c r="K448" s="1">
        <v>510333</v>
      </c>
      <c r="L448" s="1">
        <v>62799</v>
      </c>
      <c r="M448" s="1">
        <v>3281</v>
      </c>
      <c r="N448" s="1">
        <v>632</v>
      </c>
      <c r="O448" s="1">
        <v>62</v>
      </c>
      <c r="P448" s="1">
        <v>0</v>
      </c>
      <c r="Q448" s="1">
        <v>0</v>
      </c>
      <c r="R448" s="10">
        <f t="shared" si="170"/>
        <v>577107</v>
      </c>
      <c r="T448" s="1">
        <v>801415</v>
      </c>
      <c r="U448" s="1">
        <v>108113</v>
      </c>
      <c r="V448" s="1">
        <v>1244</v>
      </c>
      <c r="W448">
        <v>934</v>
      </c>
      <c r="X448">
        <v>48</v>
      </c>
      <c r="Y448">
        <v>23</v>
      </c>
      <c r="Z448">
        <v>0</v>
      </c>
      <c r="AA448" s="10">
        <f t="shared" si="166"/>
        <v>911777</v>
      </c>
      <c r="AC448" s="1">
        <v>745308</v>
      </c>
      <c r="AD448" s="1">
        <v>88486</v>
      </c>
      <c r="AE448" s="1">
        <v>1887</v>
      </c>
      <c r="AF448">
        <v>162</v>
      </c>
      <c r="AG448">
        <v>63</v>
      </c>
      <c r="AH448">
        <v>0</v>
      </c>
      <c r="AI448">
        <v>0</v>
      </c>
      <c r="AJ448" s="10">
        <f t="shared" si="167"/>
        <v>835906</v>
      </c>
      <c r="AL448" s="1">
        <v>693360</v>
      </c>
      <c r="AM448" s="1">
        <v>81204</v>
      </c>
      <c r="AN448" s="1">
        <v>6490</v>
      </c>
      <c r="AO448">
        <v>409</v>
      </c>
      <c r="AP448">
        <v>42</v>
      </c>
      <c r="AQ448">
        <v>0</v>
      </c>
      <c r="AR448">
        <v>0</v>
      </c>
      <c r="AS448" s="10">
        <f t="shared" si="168"/>
        <v>781505</v>
      </c>
      <c r="AU448" s="1">
        <f t="shared" si="175"/>
        <v>3495624</v>
      </c>
      <c r="AV448" s="1">
        <f t="shared" si="176"/>
        <v>428679</v>
      </c>
      <c r="AW448" s="1">
        <f t="shared" si="148"/>
        <v>15200</v>
      </c>
      <c r="AX448" s="1">
        <f t="shared" si="149"/>
        <v>2461</v>
      </c>
      <c r="AY448" s="1">
        <f t="shared" si="150"/>
        <v>246</v>
      </c>
      <c r="AZ448" s="1">
        <f t="shared" si="151"/>
        <v>23</v>
      </c>
      <c r="BA448" s="1">
        <f t="shared" si="152"/>
        <v>3</v>
      </c>
      <c r="BB448" s="10">
        <f t="shared" si="153"/>
        <v>3942236</v>
      </c>
      <c r="BC448" s="1">
        <f t="shared" si="154"/>
        <v>3942233</v>
      </c>
      <c r="BD448" s="1">
        <f t="shared" si="177"/>
        <v>85071</v>
      </c>
      <c r="BE448" s="86">
        <f t="shared" si="157"/>
        <v>37135</v>
      </c>
      <c r="BF448" s="1">
        <f t="shared" si="158"/>
        <v>3922</v>
      </c>
      <c r="BH448" s="44" t="s">
        <v>465</v>
      </c>
      <c r="BI448" s="1">
        <f t="shared" si="164"/>
        <v>89844.75</v>
      </c>
      <c r="BJ448">
        <v>65000</v>
      </c>
    </row>
    <row r="449" spans="1:62" x14ac:dyDescent="0.25">
      <c r="A449" s="8">
        <v>37165</v>
      </c>
      <c r="B449" s="1">
        <v>746676</v>
      </c>
      <c r="C449" s="1">
        <v>88232</v>
      </c>
      <c r="D449" s="1">
        <v>2264</v>
      </c>
      <c r="E449">
        <v>325</v>
      </c>
      <c r="F449">
        <v>31</v>
      </c>
      <c r="G449">
        <v>0</v>
      </c>
      <c r="H449">
        <v>3</v>
      </c>
      <c r="I449" s="10">
        <f t="shared" si="147"/>
        <v>837531</v>
      </c>
      <c r="K449" s="1">
        <v>511331</v>
      </c>
      <c r="L449" s="1">
        <v>63003</v>
      </c>
      <c r="M449" s="1">
        <v>3335</v>
      </c>
      <c r="N449" s="1">
        <v>631</v>
      </c>
      <c r="O449" s="1">
        <v>62</v>
      </c>
      <c r="P449" s="1">
        <v>0</v>
      </c>
      <c r="Q449" s="1">
        <v>0</v>
      </c>
      <c r="R449" s="10">
        <f t="shared" si="170"/>
        <v>578362</v>
      </c>
      <c r="T449" s="1">
        <v>800785</v>
      </c>
      <c r="U449" s="1">
        <v>108078</v>
      </c>
      <c r="V449" s="1">
        <v>1240</v>
      </c>
      <c r="W449">
        <v>942</v>
      </c>
      <c r="X449">
        <v>48</v>
      </c>
      <c r="Y449">
        <v>23</v>
      </c>
      <c r="Z449">
        <v>0</v>
      </c>
      <c r="AA449" s="10">
        <f t="shared" si="166"/>
        <v>911116</v>
      </c>
      <c r="AC449" s="1">
        <v>746221</v>
      </c>
      <c r="AD449" s="1">
        <v>88594</v>
      </c>
      <c r="AE449" s="1">
        <v>1890</v>
      </c>
      <c r="AF449">
        <v>162</v>
      </c>
      <c r="AG449">
        <v>63</v>
      </c>
      <c r="AH449">
        <v>0</v>
      </c>
      <c r="AI449">
        <v>0</v>
      </c>
      <c r="AJ449" s="10">
        <f t="shared" si="167"/>
        <v>836930</v>
      </c>
      <c r="AL449" s="1">
        <v>695561</v>
      </c>
      <c r="AM449" s="1">
        <v>81529</v>
      </c>
      <c r="AN449" s="1">
        <v>6516</v>
      </c>
      <c r="AO449">
        <v>409</v>
      </c>
      <c r="AP449">
        <v>42</v>
      </c>
      <c r="AQ449">
        <v>0</v>
      </c>
      <c r="AR449">
        <v>0</v>
      </c>
      <c r="AS449" s="10">
        <f t="shared" si="168"/>
        <v>784057</v>
      </c>
      <c r="AU449" s="1">
        <f t="shared" si="175"/>
        <v>3500574</v>
      </c>
      <c r="AV449" s="1">
        <f t="shared" si="176"/>
        <v>429436</v>
      </c>
      <c r="AW449" s="1">
        <f t="shared" si="148"/>
        <v>15245</v>
      </c>
      <c r="AX449" s="1">
        <f t="shared" si="149"/>
        <v>2469</v>
      </c>
      <c r="AY449" s="1">
        <f t="shared" si="150"/>
        <v>246</v>
      </c>
      <c r="AZ449" s="1">
        <f t="shared" si="151"/>
        <v>23</v>
      </c>
      <c r="BA449" s="1">
        <f t="shared" si="152"/>
        <v>3</v>
      </c>
      <c r="BB449" s="10">
        <f t="shared" si="153"/>
        <v>3947996</v>
      </c>
      <c r="BC449" s="1">
        <f t="shared" si="154"/>
        <v>3947993</v>
      </c>
      <c r="BD449" s="1">
        <f t="shared" ref="BD449:BD455" si="178">BB449-BB437</f>
        <v>83778</v>
      </c>
      <c r="BE449" s="86">
        <f t="shared" si="157"/>
        <v>37165</v>
      </c>
      <c r="BF449" s="1">
        <f t="shared" si="158"/>
        <v>5760</v>
      </c>
      <c r="BH449" s="44" t="s">
        <v>466</v>
      </c>
      <c r="BI449" s="1">
        <f t="shared" si="164"/>
        <v>88904.916666666672</v>
      </c>
      <c r="BJ449">
        <v>65000</v>
      </c>
    </row>
    <row r="450" spans="1:62" x14ac:dyDescent="0.25">
      <c r="A450" s="8">
        <v>37196</v>
      </c>
      <c r="B450" s="1">
        <v>748556</v>
      </c>
      <c r="C450" s="1">
        <v>88390</v>
      </c>
      <c r="D450" s="1">
        <v>2201</v>
      </c>
      <c r="E450">
        <v>324</v>
      </c>
      <c r="F450">
        <v>31</v>
      </c>
      <c r="G450">
        <v>0</v>
      </c>
      <c r="H450">
        <v>3</v>
      </c>
      <c r="I450" s="10">
        <f t="shared" si="147"/>
        <v>839505</v>
      </c>
      <c r="K450" s="1">
        <v>512922</v>
      </c>
      <c r="L450" s="1">
        <v>63005</v>
      </c>
      <c r="M450" s="1">
        <v>3419</v>
      </c>
      <c r="N450" s="1">
        <v>633</v>
      </c>
      <c r="O450" s="1">
        <v>62</v>
      </c>
      <c r="P450" s="1">
        <v>0</v>
      </c>
      <c r="Q450" s="1">
        <v>0</v>
      </c>
      <c r="R450" s="10">
        <f t="shared" si="170"/>
        <v>580041</v>
      </c>
      <c r="T450" s="1">
        <v>800093</v>
      </c>
      <c r="U450" s="1">
        <v>108051</v>
      </c>
      <c r="V450" s="1">
        <v>1243</v>
      </c>
      <c r="W450">
        <v>944</v>
      </c>
      <c r="X450">
        <v>48</v>
      </c>
      <c r="Y450">
        <v>23</v>
      </c>
      <c r="Z450">
        <v>0</v>
      </c>
      <c r="AA450" s="10">
        <f t="shared" si="166"/>
        <v>910402</v>
      </c>
      <c r="AC450" s="1">
        <v>745709</v>
      </c>
      <c r="AD450" s="1">
        <v>88583</v>
      </c>
      <c r="AE450" s="1">
        <v>1900</v>
      </c>
      <c r="AF450">
        <v>163</v>
      </c>
      <c r="AG450">
        <v>63</v>
      </c>
      <c r="AH450">
        <v>0</v>
      </c>
      <c r="AI450">
        <v>0</v>
      </c>
      <c r="AJ450" s="10">
        <f t="shared" si="167"/>
        <v>836418</v>
      </c>
      <c r="AL450" s="1">
        <v>700538</v>
      </c>
      <c r="AM450" s="1">
        <v>81685</v>
      </c>
      <c r="AN450" s="1">
        <v>6511</v>
      </c>
      <c r="AO450">
        <v>409</v>
      </c>
      <c r="AP450">
        <v>42</v>
      </c>
      <c r="AQ450">
        <v>0</v>
      </c>
      <c r="AR450">
        <v>0</v>
      </c>
      <c r="AS450" s="10">
        <f t="shared" si="168"/>
        <v>789185</v>
      </c>
      <c r="AU450" s="1">
        <f t="shared" si="175"/>
        <v>3507818</v>
      </c>
      <c r="AV450" s="1">
        <f t="shared" si="176"/>
        <v>429714</v>
      </c>
      <c r="AW450" s="1">
        <f t="shared" si="148"/>
        <v>15274</v>
      </c>
      <c r="AX450" s="1">
        <f t="shared" si="149"/>
        <v>2473</v>
      </c>
      <c r="AY450" s="1">
        <f t="shared" si="150"/>
        <v>246</v>
      </c>
      <c r="AZ450" s="1">
        <f t="shared" si="151"/>
        <v>23</v>
      </c>
      <c r="BA450" s="1">
        <f t="shared" si="152"/>
        <v>3</v>
      </c>
      <c r="BB450" s="10">
        <f t="shared" si="153"/>
        <v>3955551</v>
      </c>
      <c r="BC450" s="1">
        <f t="shared" si="154"/>
        <v>3955548</v>
      </c>
      <c r="BD450" s="1">
        <f t="shared" si="178"/>
        <v>80126</v>
      </c>
      <c r="BE450" s="86">
        <f t="shared" si="157"/>
        <v>37196</v>
      </c>
      <c r="BF450" s="1">
        <f t="shared" si="158"/>
        <v>7555</v>
      </c>
      <c r="BH450" s="44" t="s">
        <v>467</v>
      </c>
      <c r="BI450" s="1">
        <f t="shared" si="164"/>
        <v>87827.75</v>
      </c>
      <c r="BJ450">
        <v>65000</v>
      </c>
    </row>
    <row r="451" spans="1:62" x14ac:dyDescent="0.25">
      <c r="A451" s="8">
        <v>37226</v>
      </c>
      <c r="B451" s="1">
        <v>751661</v>
      </c>
      <c r="C451" s="1">
        <v>88584</v>
      </c>
      <c r="D451" s="1">
        <v>2161</v>
      </c>
      <c r="E451">
        <v>320</v>
      </c>
      <c r="F451">
        <v>31</v>
      </c>
      <c r="G451">
        <v>0</v>
      </c>
      <c r="H451">
        <v>3</v>
      </c>
      <c r="I451" s="10">
        <f t="shared" si="147"/>
        <v>842760</v>
      </c>
      <c r="K451" s="1">
        <v>514637</v>
      </c>
      <c r="L451" s="1">
        <v>63122</v>
      </c>
      <c r="M451" s="1">
        <v>3464</v>
      </c>
      <c r="N451" s="1">
        <v>634</v>
      </c>
      <c r="O451" s="1">
        <v>62</v>
      </c>
      <c r="P451" s="1">
        <v>0</v>
      </c>
      <c r="Q451" s="1">
        <v>0</v>
      </c>
      <c r="R451" s="10">
        <f t="shared" si="170"/>
        <v>581919</v>
      </c>
      <c r="T451" s="1">
        <v>800912</v>
      </c>
      <c r="U451" s="1">
        <v>108025</v>
      </c>
      <c r="V451" s="1">
        <v>1236</v>
      </c>
      <c r="W451">
        <v>947</v>
      </c>
      <c r="X451">
        <v>48</v>
      </c>
      <c r="Y451">
        <v>23</v>
      </c>
      <c r="Z451">
        <v>0</v>
      </c>
      <c r="AA451" s="10">
        <f t="shared" si="166"/>
        <v>911191</v>
      </c>
      <c r="AC451" s="1">
        <v>747482</v>
      </c>
      <c r="AD451" s="1">
        <v>88642</v>
      </c>
      <c r="AE451" s="1">
        <v>1875</v>
      </c>
      <c r="AF451">
        <v>163</v>
      </c>
      <c r="AG451">
        <v>63</v>
      </c>
      <c r="AH451">
        <v>0</v>
      </c>
      <c r="AI451">
        <v>0</v>
      </c>
      <c r="AJ451" s="10">
        <f t="shared" si="167"/>
        <v>838225</v>
      </c>
      <c r="AL451" s="1">
        <v>706454</v>
      </c>
      <c r="AM451" s="1">
        <v>82098</v>
      </c>
      <c r="AN451" s="1">
        <v>6512</v>
      </c>
      <c r="AO451">
        <v>410</v>
      </c>
      <c r="AP451">
        <v>42</v>
      </c>
      <c r="AQ451">
        <v>0</v>
      </c>
      <c r="AR451">
        <v>0</v>
      </c>
      <c r="AS451" s="10">
        <f t="shared" si="168"/>
        <v>795516</v>
      </c>
      <c r="AU451" s="1">
        <f t="shared" si="175"/>
        <v>3521146</v>
      </c>
      <c r="AV451" s="1">
        <f t="shared" si="176"/>
        <v>430471</v>
      </c>
      <c r="AW451" s="1">
        <f t="shared" si="148"/>
        <v>15248</v>
      </c>
      <c r="AX451" s="1">
        <f t="shared" si="149"/>
        <v>2474</v>
      </c>
      <c r="AY451" s="1">
        <f t="shared" si="150"/>
        <v>246</v>
      </c>
      <c r="AZ451" s="1">
        <f t="shared" si="151"/>
        <v>23</v>
      </c>
      <c r="BA451" s="1">
        <f t="shared" si="152"/>
        <v>3</v>
      </c>
      <c r="BB451" s="10">
        <f t="shared" si="153"/>
        <v>3969611</v>
      </c>
      <c r="BC451" s="1">
        <f t="shared" si="154"/>
        <v>3969608</v>
      </c>
      <c r="BD451" s="1">
        <f t="shared" si="178"/>
        <v>79556</v>
      </c>
      <c r="BE451" s="86">
        <f t="shared" si="157"/>
        <v>37226</v>
      </c>
      <c r="BF451" s="1">
        <f t="shared" si="158"/>
        <v>14060</v>
      </c>
      <c r="BH451" s="44" t="s">
        <v>468</v>
      </c>
      <c r="BI451" s="1">
        <f t="shared" si="164"/>
        <v>86930.916666666672</v>
      </c>
      <c r="BJ451">
        <v>65000</v>
      </c>
    </row>
    <row r="452" spans="1:62" x14ac:dyDescent="0.25">
      <c r="A452" s="8">
        <v>37257</v>
      </c>
      <c r="B452" s="1">
        <v>753392</v>
      </c>
      <c r="C452" s="1">
        <v>88835</v>
      </c>
      <c r="D452" s="1">
        <v>2094</v>
      </c>
      <c r="E452" s="1">
        <v>322</v>
      </c>
      <c r="F452" s="1">
        <v>31</v>
      </c>
      <c r="G452" s="1">
        <v>0</v>
      </c>
      <c r="H452" s="1">
        <v>3</v>
      </c>
      <c r="I452" s="10">
        <f t="shared" si="147"/>
        <v>844677</v>
      </c>
      <c r="K452" s="1">
        <v>516298</v>
      </c>
      <c r="L452" s="1">
        <v>63141</v>
      </c>
      <c r="M452" s="1">
        <v>3532</v>
      </c>
      <c r="N452" s="1">
        <v>635</v>
      </c>
      <c r="O452" s="1">
        <v>62</v>
      </c>
      <c r="P452" s="1">
        <v>0</v>
      </c>
      <c r="Q452" s="1">
        <v>0</v>
      </c>
      <c r="R452" s="10">
        <f t="shared" si="170"/>
        <v>583668</v>
      </c>
      <c r="T452" s="1">
        <v>802150</v>
      </c>
      <c r="U452" s="1">
        <v>108039</v>
      </c>
      <c r="V452" s="1">
        <v>1207</v>
      </c>
      <c r="W452" s="1">
        <v>951</v>
      </c>
      <c r="X452" s="1">
        <v>48</v>
      </c>
      <c r="Y452" s="1">
        <v>23</v>
      </c>
      <c r="Z452" s="1">
        <v>0</v>
      </c>
      <c r="AA452" s="10">
        <f t="shared" si="166"/>
        <v>912418</v>
      </c>
      <c r="AC452" s="1">
        <v>748122</v>
      </c>
      <c r="AD452" s="1">
        <v>88577</v>
      </c>
      <c r="AE452" s="1">
        <v>1848</v>
      </c>
      <c r="AF452" s="1">
        <v>160</v>
      </c>
      <c r="AG452" s="1">
        <v>63</v>
      </c>
      <c r="AH452" s="1">
        <v>0</v>
      </c>
      <c r="AI452" s="1">
        <v>0</v>
      </c>
      <c r="AJ452" s="10">
        <f t="shared" si="167"/>
        <v>838770</v>
      </c>
      <c r="AL452" s="1">
        <v>710951</v>
      </c>
      <c r="AM452" s="1">
        <v>82258</v>
      </c>
      <c r="AN452" s="1">
        <v>6511</v>
      </c>
      <c r="AO452" s="1">
        <v>410</v>
      </c>
      <c r="AP452" s="1">
        <v>42</v>
      </c>
      <c r="AQ452" s="1">
        <v>0</v>
      </c>
      <c r="AR452" s="1">
        <v>0</v>
      </c>
      <c r="AS452" s="10">
        <f t="shared" si="168"/>
        <v>800172</v>
      </c>
      <c r="AU452" s="1">
        <f t="shared" ref="AU452:AV457" si="179">B452+K452+T452+AC452+AL452</f>
        <v>3530913</v>
      </c>
      <c r="AV452" s="1">
        <f t="shared" si="179"/>
        <v>430850</v>
      </c>
      <c r="AW452" s="1">
        <f t="shared" si="148"/>
        <v>15192</v>
      </c>
      <c r="AX452" s="1">
        <f t="shared" si="149"/>
        <v>2478</v>
      </c>
      <c r="AY452" s="1">
        <f t="shared" si="150"/>
        <v>246</v>
      </c>
      <c r="AZ452" s="1">
        <f t="shared" si="151"/>
        <v>23</v>
      </c>
      <c r="BA452" s="1">
        <f t="shared" si="152"/>
        <v>3</v>
      </c>
      <c r="BB452" s="10">
        <f t="shared" si="153"/>
        <v>3979705</v>
      </c>
      <c r="BC452" s="1">
        <f t="shared" si="154"/>
        <v>3979702</v>
      </c>
      <c r="BD452" s="1">
        <f t="shared" si="178"/>
        <v>73264</v>
      </c>
      <c r="BE452" s="86">
        <f t="shared" si="157"/>
        <v>37257</v>
      </c>
      <c r="BF452" s="1">
        <f t="shared" si="158"/>
        <v>10094</v>
      </c>
      <c r="BH452" s="44" t="s">
        <v>469</v>
      </c>
      <c r="BI452" s="1">
        <f t="shared" si="164"/>
        <v>85318.25</v>
      </c>
      <c r="BJ452">
        <v>65000</v>
      </c>
    </row>
    <row r="453" spans="1:62" x14ac:dyDescent="0.25">
      <c r="A453" s="8">
        <v>37288</v>
      </c>
      <c r="B453" s="1">
        <v>755713</v>
      </c>
      <c r="C453" s="1">
        <v>89001</v>
      </c>
      <c r="D453" s="1">
        <v>2059</v>
      </c>
      <c r="E453" s="1">
        <v>324</v>
      </c>
      <c r="F453" s="1">
        <v>31</v>
      </c>
      <c r="G453" s="1">
        <v>0</v>
      </c>
      <c r="H453" s="1">
        <v>3</v>
      </c>
      <c r="I453" s="10">
        <f t="shared" si="147"/>
        <v>847131</v>
      </c>
      <c r="K453" s="1">
        <v>518345</v>
      </c>
      <c r="L453" s="1">
        <v>63245</v>
      </c>
      <c r="M453" s="1">
        <v>3634</v>
      </c>
      <c r="N453" s="1">
        <v>635</v>
      </c>
      <c r="O453" s="1">
        <v>61</v>
      </c>
      <c r="P453" s="1">
        <v>0</v>
      </c>
      <c r="Q453" s="1">
        <v>0</v>
      </c>
      <c r="R453" s="10">
        <f t="shared" si="170"/>
        <v>585920</v>
      </c>
      <c r="T453" s="1">
        <v>804585</v>
      </c>
      <c r="U453" s="1">
        <v>108126</v>
      </c>
      <c r="V453" s="1">
        <v>1168</v>
      </c>
      <c r="W453" s="1">
        <v>956</v>
      </c>
      <c r="X453" s="1">
        <v>48</v>
      </c>
      <c r="Y453" s="1">
        <v>23</v>
      </c>
      <c r="Z453" s="1">
        <v>0</v>
      </c>
      <c r="AA453" s="10">
        <f t="shared" si="166"/>
        <v>914906</v>
      </c>
      <c r="AC453" s="1">
        <v>750303</v>
      </c>
      <c r="AD453" s="1">
        <v>88790</v>
      </c>
      <c r="AE453" s="1">
        <v>1889</v>
      </c>
      <c r="AF453" s="1">
        <v>162</v>
      </c>
      <c r="AG453" s="1">
        <v>63</v>
      </c>
      <c r="AH453" s="1">
        <v>0</v>
      </c>
      <c r="AI453" s="1">
        <v>0</v>
      </c>
      <c r="AJ453" s="10">
        <f t="shared" si="167"/>
        <v>841207</v>
      </c>
      <c r="AL453" s="1">
        <v>715086</v>
      </c>
      <c r="AM453" s="1">
        <v>82651</v>
      </c>
      <c r="AN453" s="1">
        <v>6545</v>
      </c>
      <c r="AO453" s="1">
        <v>411</v>
      </c>
      <c r="AP453" s="1">
        <v>42</v>
      </c>
      <c r="AQ453" s="1">
        <v>0</v>
      </c>
      <c r="AR453" s="1">
        <v>0</v>
      </c>
      <c r="AS453" s="10">
        <f t="shared" si="168"/>
        <v>804735</v>
      </c>
      <c r="AU453" s="1">
        <f t="shared" si="179"/>
        <v>3544032</v>
      </c>
      <c r="AV453" s="1">
        <f t="shared" si="179"/>
        <v>431813</v>
      </c>
      <c r="AW453" s="1">
        <f t="shared" si="148"/>
        <v>15295</v>
      </c>
      <c r="AX453" s="1">
        <f t="shared" si="149"/>
        <v>2488</v>
      </c>
      <c r="AY453" s="1">
        <f t="shared" si="150"/>
        <v>245</v>
      </c>
      <c r="AZ453" s="1">
        <f t="shared" si="151"/>
        <v>23</v>
      </c>
      <c r="BA453" s="1">
        <f t="shared" si="152"/>
        <v>3</v>
      </c>
      <c r="BB453" s="10">
        <f t="shared" si="153"/>
        <v>3993899</v>
      </c>
      <c r="BC453" s="1">
        <f t="shared" si="154"/>
        <v>3993896</v>
      </c>
      <c r="BD453" s="1">
        <f t="shared" si="178"/>
        <v>76202</v>
      </c>
      <c r="BE453" s="86">
        <f t="shared" si="157"/>
        <v>37288</v>
      </c>
      <c r="BF453" s="1">
        <f t="shared" si="158"/>
        <v>14194</v>
      </c>
      <c r="BH453" s="44" t="s">
        <v>470</v>
      </c>
      <c r="BI453" s="1">
        <f t="shared" si="164"/>
        <v>84141.5</v>
      </c>
      <c r="BJ453">
        <v>65000</v>
      </c>
    </row>
    <row r="454" spans="1:62" x14ac:dyDescent="0.25">
      <c r="A454" s="8">
        <v>37316</v>
      </c>
      <c r="B454" s="1">
        <v>757488</v>
      </c>
      <c r="C454" s="1">
        <v>89240</v>
      </c>
      <c r="D454" s="1">
        <v>2043</v>
      </c>
      <c r="E454" s="1">
        <v>324</v>
      </c>
      <c r="F454" s="1">
        <v>31</v>
      </c>
      <c r="G454" s="1">
        <v>0</v>
      </c>
      <c r="H454" s="1">
        <v>3</v>
      </c>
      <c r="I454" s="10">
        <f t="shared" si="147"/>
        <v>849129</v>
      </c>
      <c r="K454" s="1">
        <v>520117</v>
      </c>
      <c r="L454" s="1">
        <v>63339</v>
      </c>
      <c r="M454" s="1">
        <v>3726</v>
      </c>
      <c r="N454" s="1">
        <v>637</v>
      </c>
      <c r="O454" s="1">
        <v>61</v>
      </c>
      <c r="P454" s="1">
        <v>0</v>
      </c>
      <c r="Q454" s="1">
        <v>0</v>
      </c>
      <c r="R454" s="10">
        <f t="shared" si="170"/>
        <v>587880</v>
      </c>
      <c r="T454" s="1">
        <v>806582</v>
      </c>
      <c r="U454" s="1">
        <v>108270</v>
      </c>
      <c r="V454" s="1">
        <v>1236</v>
      </c>
      <c r="W454" s="1">
        <v>959</v>
      </c>
      <c r="X454" s="1">
        <v>48</v>
      </c>
      <c r="Y454" s="1">
        <v>23</v>
      </c>
      <c r="Z454" s="1">
        <v>0</v>
      </c>
      <c r="AA454" s="10">
        <f t="shared" si="166"/>
        <v>917118</v>
      </c>
      <c r="AC454" s="1">
        <v>752011</v>
      </c>
      <c r="AD454" s="1">
        <v>88913</v>
      </c>
      <c r="AE454" s="1">
        <v>1881</v>
      </c>
      <c r="AF454" s="1">
        <v>162</v>
      </c>
      <c r="AG454" s="1">
        <v>63</v>
      </c>
      <c r="AH454" s="1">
        <v>0</v>
      </c>
      <c r="AI454" s="1">
        <v>0</v>
      </c>
      <c r="AJ454" s="10">
        <f t="shared" si="167"/>
        <v>843030</v>
      </c>
      <c r="AL454" s="1">
        <v>717988</v>
      </c>
      <c r="AM454" s="1">
        <v>82890</v>
      </c>
      <c r="AN454" s="1">
        <v>6412</v>
      </c>
      <c r="AO454" s="1">
        <v>412</v>
      </c>
      <c r="AP454" s="1">
        <v>42</v>
      </c>
      <c r="AQ454" s="1">
        <v>0</v>
      </c>
      <c r="AR454" s="1">
        <v>0</v>
      </c>
      <c r="AS454" s="10">
        <f t="shared" si="168"/>
        <v>807744</v>
      </c>
      <c r="AU454" s="1">
        <f t="shared" si="179"/>
        <v>3554186</v>
      </c>
      <c r="AV454" s="1">
        <f t="shared" si="179"/>
        <v>432652</v>
      </c>
      <c r="AW454" s="1">
        <f t="shared" si="148"/>
        <v>15298</v>
      </c>
      <c r="AX454" s="1">
        <f t="shared" si="149"/>
        <v>2494</v>
      </c>
      <c r="AY454" s="1">
        <f t="shared" si="150"/>
        <v>245</v>
      </c>
      <c r="AZ454" s="1">
        <f t="shared" si="151"/>
        <v>23</v>
      </c>
      <c r="BA454" s="1">
        <f t="shared" si="152"/>
        <v>3</v>
      </c>
      <c r="BB454" s="10">
        <f t="shared" si="153"/>
        <v>4004901</v>
      </c>
      <c r="BC454" s="1">
        <f t="shared" si="154"/>
        <v>4004898</v>
      </c>
      <c r="BD454" s="1">
        <f t="shared" si="178"/>
        <v>77695</v>
      </c>
      <c r="BE454" s="86">
        <f t="shared" si="157"/>
        <v>37316</v>
      </c>
      <c r="BF454" s="1">
        <f t="shared" si="158"/>
        <v>11002</v>
      </c>
      <c r="BH454" s="44" t="s">
        <v>471</v>
      </c>
      <c r="BI454" s="1">
        <f t="shared" si="164"/>
        <v>83289.5</v>
      </c>
      <c r="BJ454">
        <v>65000</v>
      </c>
    </row>
    <row r="455" spans="1:62" x14ac:dyDescent="0.25">
      <c r="A455" s="8">
        <v>37347</v>
      </c>
      <c r="B455" s="1">
        <v>759046</v>
      </c>
      <c r="C455" s="1">
        <v>89516</v>
      </c>
      <c r="D455" s="1">
        <v>2014</v>
      </c>
      <c r="E455" s="1">
        <v>323</v>
      </c>
      <c r="F455" s="1">
        <v>31</v>
      </c>
      <c r="G455" s="1">
        <v>0</v>
      </c>
      <c r="H455" s="1">
        <v>3</v>
      </c>
      <c r="I455" s="10">
        <f t="shared" si="147"/>
        <v>850933</v>
      </c>
      <c r="K455" s="1">
        <v>521607</v>
      </c>
      <c r="L455" s="1">
        <v>63473</v>
      </c>
      <c r="M455" s="1">
        <v>3811</v>
      </c>
      <c r="N455" s="1">
        <v>647</v>
      </c>
      <c r="O455" s="1">
        <v>61</v>
      </c>
      <c r="P455" s="1">
        <v>0</v>
      </c>
      <c r="Q455" s="1">
        <v>0</v>
      </c>
      <c r="R455" s="10">
        <f t="shared" si="170"/>
        <v>589599</v>
      </c>
      <c r="T455" s="1">
        <v>808082</v>
      </c>
      <c r="U455" s="1">
        <v>108445</v>
      </c>
      <c r="V455" s="1">
        <v>1235</v>
      </c>
      <c r="W455" s="1">
        <v>962</v>
      </c>
      <c r="X455" s="1">
        <v>46</v>
      </c>
      <c r="Y455" s="1">
        <v>23</v>
      </c>
      <c r="Z455" s="1">
        <v>0</v>
      </c>
      <c r="AA455" s="10">
        <f t="shared" si="166"/>
        <v>918793</v>
      </c>
      <c r="AC455" s="1">
        <v>753138</v>
      </c>
      <c r="AD455" s="1">
        <v>88995</v>
      </c>
      <c r="AE455" s="1">
        <v>1877</v>
      </c>
      <c r="AF455" s="1">
        <v>163</v>
      </c>
      <c r="AG455" s="1">
        <v>63</v>
      </c>
      <c r="AH455" s="1">
        <v>0</v>
      </c>
      <c r="AI455" s="1">
        <v>0</v>
      </c>
      <c r="AJ455" s="10">
        <f t="shared" si="167"/>
        <v>844236</v>
      </c>
      <c r="AL455" s="1">
        <v>718854</v>
      </c>
      <c r="AM455" s="1">
        <v>83289</v>
      </c>
      <c r="AN455" s="1">
        <v>6228</v>
      </c>
      <c r="AO455" s="1">
        <v>413</v>
      </c>
      <c r="AP455" s="1">
        <v>42</v>
      </c>
      <c r="AQ455" s="1">
        <v>0</v>
      </c>
      <c r="AR455" s="1">
        <v>0</v>
      </c>
      <c r="AS455" s="10">
        <f t="shared" si="168"/>
        <v>808826</v>
      </c>
      <c r="AU455" s="1">
        <f t="shared" si="179"/>
        <v>3560727</v>
      </c>
      <c r="AV455" s="1">
        <f t="shared" si="179"/>
        <v>433718</v>
      </c>
      <c r="AW455" s="1">
        <f t="shared" si="148"/>
        <v>15165</v>
      </c>
      <c r="AX455" s="1">
        <f t="shared" si="149"/>
        <v>2508</v>
      </c>
      <c r="AY455" s="1">
        <f t="shared" si="150"/>
        <v>243</v>
      </c>
      <c r="AZ455" s="1">
        <f t="shared" si="151"/>
        <v>23</v>
      </c>
      <c r="BA455" s="1">
        <f t="shared" si="152"/>
        <v>3</v>
      </c>
      <c r="BB455" s="10">
        <f t="shared" si="153"/>
        <v>4012387</v>
      </c>
      <c r="BC455" s="1">
        <f t="shared" si="154"/>
        <v>4012384</v>
      </c>
      <c r="BD455" s="1">
        <f t="shared" si="178"/>
        <v>79306</v>
      </c>
      <c r="BE455" s="86">
        <f t="shared" si="157"/>
        <v>37347</v>
      </c>
      <c r="BF455" s="1">
        <f t="shared" si="158"/>
        <v>7486</v>
      </c>
      <c r="BH455" s="44" t="s">
        <v>472</v>
      </c>
      <c r="BI455" s="1">
        <f t="shared" si="164"/>
        <v>82478.75</v>
      </c>
      <c r="BJ455">
        <v>65000</v>
      </c>
    </row>
    <row r="456" spans="1:62" x14ac:dyDescent="0.25">
      <c r="A456" s="8">
        <v>37377</v>
      </c>
      <c r="B456" s="1">
        <v>759137</v>
      </c>
      <c r="C456" s="1">
        <v>89627</v>
      </c>
      <c r="D456" s="1">
        <v>2000</v>
      </c>
      <c r="E456" s="1">
        <v>323</v>
      </c>
      <c r="F456" s="1">
        <v>31</v>
      </c>
      <c r="G456" s="1">
        <v>0</v>
      </c>
      <c r="H456" s="1">
        <v>3</v>
      </c>
      <c r="I456" s="10">
        <f t="shared" ref="I456:I519" si="180">SUM(B456:H456)</f>
        <v>851121</v>
      </c>
      <c r="K456" s="1">
        <v>522270</v>
      </c>
      <c r="L456" s="1">
        <v>63590</v>
      </c>
      <c r="M456" s="1">
        <v>3849</v>
      </c>
      <c r="N456" s="1">
        <v>652</v>
      </c>
      <c r="O456" s="1">
        <v>61</v>
      </c>
      <c r="P456" s="1">
        <v>0</v>
      </c>
      <c r="Q456" s="1">
        <v>0</v>
      </c>
      <c r="R456" s="10">
        <f t="shared" si="170"/>
        <v>590422</v>
      </c>
      <c r="T456" s="1">
        <v>808736</v>
      </c>
      <c r="U456" s="1">
        <v>108533</v>
      </c>
      <c r="V456" s="1">
        <v>1282</v>
      </c>
      <c r="W456" s="1">
        <v>965</v>
      </c>
      <c r="X456" s="1">
        <v>46</v>
      </c>
      <c r="Y456" s="1">
        <v>23</v>
      </c>
      <c r="Z456" s="1">
        <v>0</v>
      </c>
      <c r="AA456" s="10">
        <f t="shared" si="166"/>
        <v>919585</v>
      </c>
      <c r="AC456" s="1">
        <v>752035</v>
      </c>
      <c r="AD456" s="1">
        <v>89082</v>
      </c>
      <c r="AE456" s="1">
        <v>1852</v>
      </c>
      <c r="AF456" s="1">
        <v>163</v>
      </c>
      <c r="AG456" s="1">
        <v>63</v>
      </c>
      <c r="AH456" s="1">
        <v>0</v>
      </c>
      <c r="AI456" s="1">
        <v>0</v>
      </c>
      <c r="AJ456" s="10">
        <f t="shared" si="167"/>
        <v>843195</v>
      </c>
      <c r="AL456" s="1">
        <v>715043</v>
      </c>
      <c r="AM456" s="1">
        <v>83594</v>
      </c>
      <c r="AN456" s="1">
        <v>6312</v>
      </c>
      <c r="AO456" s="1">
        <v>414</v>
      </c>
      <c r="AP456" s="1">
        <v>42</v>
      </c>
      <c r="AQ456" s="1">
        <v>0</v>
      </c>
      <c r="AR456" s="1">
        <v>0</v>
      </c>
      <c r="AS456" s="10">
        <f t="shared" si="168"/>
        <v>805405</v>
      </c>
      <c r="AU456" s="1">
        <f t="shared" si="179"/>
        <v>3557221</v>
      </c>
      <c r="AV456" s="1">
        <f t="shared" si="179"/>
        <v>434426</v>
      </c>
      <c r="AW456" s="1">
        <f t="shared" ref="AW456:AW519" si="181">D456+M456+V456+AE456+AN456</f>
        <v>15295</v>
      </c>
      <c r="AX456" s="1">
        <f t="shared" ref="AX456:AX519" si="182">E456+N456+W456+AF456+AO456</f>
        <v>2517</v>
      </c>
      <c r="AY456" s="1">
        <f t="shared" ref="AY456:AY519" si="183">F456+O456+X456+AG456+AP456</f>
        <v>243</v>
      </c>
      <c r="AZ456" s="1">
        <f t="shared" ref="AZ456:AZ519" si="184">G456+P456+Y456+AH456+AQ456</f>
        <v>23</v>
      </c>
      <c r="BA456" s="1">
        <f t="shared" ref="BA456:BA519" si="185">H456+Q456+Z456+AI456+AR456</f>
        <v>3</v>
      </c>
      <c r="BB456" s="10">
        <f t="shared" ref="BB456:BB519" si="186">SUM(AU456:BA456)</f>
        <v>4009728</v>
      </c>
      <c r="BC456" s="1">
        <f t="shared" ref="BC456:BC519" si="187">SUM(AU456:AZ456)</f>
        <v>4009725</v>
      </c>
      <c r="BD456" s="1">
        <f>BB456-BB444</f>
        <v>82301</v>
      </c>
      <c r="BE456" s="86">
        <f t="shared" si="157"/>
        <v>37377</v>
      </c>
      <c r="BF456" s="1">
        <f t="shared" si="158"/>
        <v>-2659</v>
      </c>
      <c r="BH456" s="44" t="s">
        <v>473</v>
      </c>
      <c r="BI456" s="1">
        <f t="shared" si="164"/>
        <v>81845.916666666672</v>
      </c>
      <c r="BJ456">
        <v>65000</v>
      </c>
    </row>
    <row r="457" spans="1:62" x14ac:dyDescent="0.25">
      <c r="A457" s="8">
        <v>37408</v>
      </c>
      <c r="B457" s="1">
        <v>759594</v>
      </c>
      <c r="C457" s="1">
        <v>89766</v>
      </c>
      <c r="D457" s="1">
        <v>2061</v>
      </c>
      <c r="E457" s="1">
        <v>324</v>
      </c>
      <c r="F457" s="1">
        <v>31</v>
      </c>
      <c r="G457" s="1">
        <v>0</v>
      </c>
      <c r="H457" s="1">
        <v>3</v>
      </c>
      <c r="I457" s="10">
        <f t="shared" si="180"/>
        <v>851779</v>
      </c>
      <c r="K457" s="1">
        <v>522692</v>
      </c>
      <c r="L457" s="1">
        <v>63658</v>
      </c>
      <c r="M457" s="1">
        <v>3858</v>
      </c>
      <c r="N457" s="1">
        <v>652</v>
      </c>
      <c r="O457" s="1">
        <v>61</v>
      </c>
      <c r="P457" s="1">
        <v>0</v>
      </c>
      <c r="Q457" s="1">
        <v>0</v>
      </c>
      <c r="R457" s="10">
        <f t="shared" si="170"/>
        <v>590921</v>
      </c>
      <c r="T457" s="1">
        <v>809375</v>
      </c>
      <c r="U457" s="1">
        <v>108590</v>
      </c>
      <c r="V457" s="1">
        <v>1302</v>
      </c>
      <c r="W457" s="1">
        <v>965</v>
      </c>
      <c r="X457" s="1">
        <v>46</v>
      </c>
      <c r="Y457" s="1">
        <v>23</v>
      </c>
      <c r="Z457" s="1">
        <v>0</v>
      </c>
      <c r="AA457" s="10">
        <f t="shared" si="166"/>
        <v>920301</v>
      </c>
      <c r="AC457" s="1">
        <v>752426</v>
      </c>
      <c r="AD457" s="1">
        <v>89217</v>
      </c>
      <c r="AE457" s="1">
        <v>1843</v>
      </c>
      <c r="AF457" s="1">
        <v>163</v>
      </c>
      <c r="AG457" s="1">
        <v>63</v>
      </c>
      <c r="AH457" s="1">
        <v>0</v>
      </c>
      <c r="AI457" s="1">
        <v>0</v>
      </c>
      <c r="AJ457" s="10">
        <f t="shared" si="167"/>
        <v>843712</v>
      </c>
      <c r="AL457" s="1">
        <v>713713</v>
      </c>
      <c r="AM457" s="1">
        <v>83869</v>
      </c>
      <c r="AN457" s="1">
        <v>6324</v>
      </c>
      <c r="AO457" s="1">
        <v>415</v>
      </c>
      <c r="AP457" s="1">
        <v>42</v>
      </c>
      <c r="AQ457" s="1">
        <v>0</v>
      </c>
      <c r="AR457" s="1">
        <v>0</v>
      </c>
      <c r="AS457" s="10">
        <f t="shared" si="168"/>
        <v>804363</v>
      </c>
      <c r="AU457" s="1">
        <f t="shared" si="179"/>
        <v>3557800</v>
      </c>
      <c r="AV457" s="1">
        <f t="shared" si="179"/>
        <v>435100</v>
      </c>
      <c r="AW457" s="1">
        <f t="shared" si="181"/>
        <v>15388</v>
      </c>
      <c r="AX457" s="1">
        <f t="shared" si="182"/>
        <v>2519</v>
      </c>
      <c r="AY457" s="1">
        <f t="shared" si="183"/>
        <v>243</v>
      </c>
      <c r="AZ457" s="1">
        <f t="shared" si="184"/>
        <v>23</v>
      </c>
      <c r="BA457" s="1">
        <f t="shared" si="185"/>
        <v>3</v>
      </c>
      <c r="BB457" s="10">
        <f t="shared" si="186"/>
        <v>4011076</v>
      </c>
      <c r="BC457" s="1">
        <f t="shared" si="187"/>
        <v>4011073</v>
      </c>
      <c r="BD457" s="1">
        <f>BB457-BB445</f>
        <v>85258</v>
      </c>
      <c r="BE457" s="86">
        <f t="shared" si="157"/>
        <v>37408</v>
      </c>
      <c r="BF457" s="1">
        <f t="shared" si="158"/>
        <v>1348</v>
      </c>
      <c r="BH457" s="44" t="s">
        <v>474</v>
      </c>
      <c r="BI457" s="1">
        <f t="shared" si="164"/>
        <v>81709.833333333328</v>
      </c>
      <c r="BJ457">
        <v>65000</v>
      </c>
    </row>
    <row r="458" spans="1:62" x14ac:dyDescent="0.25">
      <c r="A458" s="8">
        <v>37438</v>
      </c>
      <c r="B458" s="1">
        <v>761051</v>
      </c>
      <c r="C458" s="1">
        <v>89947</v>
      </c>
      <c r="D458" s="1">
        <v>2111</v>
      </c>
      <c r="E458" s="1">
        <v>326</v>
      </c>
      <c r="F458" s="1">
        <v>31</v>
      </c>
      <c r="G458" s="1">
        <v>0</v>
      </c>
      <c r="H458" s="1">
        <v>3</v>
      </c>
      <c r="I458" s="10">
        <f t="shared" si="180"/>
        <v>853469</v>
      </c>
      <c r="K458" s="1">
        <v>523558</v>
      </c>
      <c r="L458" s="1">
        <v>63681</v>
      </c>
      <c r="M458" s="1">
        <v>3807</v>
      </c>
      <c r="N458" s="1">
        <v>655</v>
      </c>
      <c r="O458" s="1">
        <v>61</v>
      </c>
      <c r="P458" s="1">
        <v>0</v>
      </c>
      <c r="Q458" s="1">
        <v>0</v>
      </c>
      <c r="R458" s="10">
        <f t="shared" si="170"/>
        <v>591762</v>
      </c>
      <c r="T458" s="1">
        <v>809939</v>
      </c>
      <c r="U458" s="1">
        <v>108793</v>
      </c>
      <c r="V458" s="1">
        <v>1331</v>
      </c>
      <c r="W458" s="1">
        <v>968</v>
      </c>
      <c r="X458" s="1">
        <v>46</v>
      </c>
      <c r="Y458" s="1">
        <v>23</v>
      </c>
      <c r="Z458" s="1">
        <v>0</v>
      </c>
      <c r="AA458" s="10">
        <f t="shared" si="166"/>
        <v>921100</v>
      </c>
      <c r="AC458" s="1">
        <v>753456</v>
      </c>
      <c r="AD458" s="1">
        <v>89296</v>
      </c>
      <c r="AE458" s="1">
        <v>1837</v>
      </c>
      <c r="AF458" s="1">
        <v>164</v>
      </c>
      <c r="AG458" s="1">
        <v>63</v>
      </c>
      <c r="AH458" s="1">
        <v>0</v>
      </c>
      <c r="AI458" s="1">
        <v>0</v>
      </c>
      <c r="AJ458" s="10">
        <f t="shared" si="167"/>
        <v>844816</v>
      </c>
      <c r="AL458" s="1">
        <v>714952</v>
      </c>
      <c r="AM458" s="1">
        <v>84182</v>
      </c>
      <c r="AN458" s="1">
        <v>5924</v>
      </c>
      <c r="AO458" s="1">
        <v>415</v>
      </c>
      <c r="AP458" s="1">
        <v>42</v>
      </c>
      <c r="AQ458" s="1">
        <v>0</v>
      </c>
      <c r="AR458" s="1">
        <v>0</v>
      </c>
      <c r="AS458" s="10">
        <f t="shared" si="168"/>
        <v>805515</v>
      </c>
      <c r="AU458" s="1">
        <f t="shared" ref="AU458:AU463" si="188">B458+K458+T458+AC458+AL458</f>
        <v>3562956</v>
      </c>
      <c r="AV458" s="1">
        <f t="shared" ref="AV458:AV463" si="189">C458+L458+U458+AD458+AM458</f>
        <v>435899</v>
      </c>
      <c r="AW458" s="1">
        <f t="shared" si="181"/>
        <v>15010</v>
      </c>
      <c r="AX458" s="1">
        <f t="shared" si="182"/>
        <v>2528</v>
      </c>
      <c r="AY458" s="1">
        <f t="shared" si="183"/>
        <v>243</v>
      </c>
      <c r="AZ458" s="1">
        <f t="shared" si="184"/>
        <v>23</v>
      </c>
      <c r="BA458" s="1">
        <f t="shared" si="185"/>
        <v>3</v>
      </c>
      <c r="BB458" s="10">
        <f t="shared" si="186"/>
        <v>4016662</v>
      </c>
      <c r="BC458" s="1">
        <f t="shared" si="187"/>
        <v>4016659</v>
      </c>
      <c r="BD458" s="1">
        <f t="shared" ref="BD458:BD475" si="190">BB458-BB446</f>
        <v>84665</v>
      </c>
      <c r="BE458" s="86">
        <f t="shared" si="157"/>
        <v>37438</v>
      </c>
      <c r="BF458" s="1">
        <f t="shared" si="158"/>
        <v>5586</v>
      </c>
      <c r="BH458" s="44" t="s">
        <v>475</v>
      </c>
      <c r="BI458" s="1">
        <f t="shared" si="164"/>
        <v>81278</v>
      </c>
      <c r="BJ458">
        <v>65000</v>
      </c>
    </row>
    <row r="459" spans="1:62" x14ac:dyDescent="0.25">
      <c r="A459" s="8">
        <v>37469</v>
      </c>
      <c r="B459" s="1">
        <v>763326</v>
      </c>
      <c r="C459" s="1">
        <v>90613</v>
      </c>
      <c r="D459" s="1">
        <v>2192</v>
      </c>
      <c r="E459" s="1">
        <v>326</v>
      </c>
      <c r="F459" s="1">
        <v>31</v>
      </c>
      <c r="G459" s="1">
        <v>0</v>
      </c>
      <c r="H459" s="1">
        <v>4</v>
      </c>
      <c r="I459" s="10">
        <f t="shared" si="180"/>
        <v>856492</v>
      </c>
      <c r="K459" s="1">
        <v>524622</v>
      </c>
      <c r="L459" s="1">
        <v>63778</v>
      </c>
      <c r="M459" s="1">
        <v>3845</v>
      </c>
      <c r="N459" s="1">
        <v>654</v>
      </c>
      <c r="O459" s="1">
        <v>61</v>
      </c>
      <c r="P459" s="1">
        <v>0</v>
      </c>
      <c r="Q459" s="1">
        <v>0</v>
      </c>
      <c r="R459" s="10">
        <f t="shared" si="170"/>
        <v>592960</v>
      </c>
      <c r="T459" s="1">
        <v>810772</v>
      </c>
      <c r="U459" s="1">
        <v>108968</v>
      </c>
      <c r="V459" s="1">
        <v>1361</v>
      </c>
      <c r="W459" s="1">
        <v>969</v>
      </c>
      <c r="X459" s="1">
        <v>45</v>
      </c>
      <c r="Y459" s="1">
        <v>23</v>
      </c>
      <c r="Z459" s="1">
        <v>0</v>
      </c>
      <c r="AA459" s="10">
        <f t="shared" si="166"/>
        <v>922138</v>
      </c>
      <c r="AC459" s="1">
        <v>754127</v>
      </c>
      <c r="AD459" s="1">
        <v>89410</v>
      </c>
      <c r="AE459" s="1">
        <v>1854</v>
      </c>
      <c r="AF459" s="1">
        <v>165</v>
      </c>
      <c r="AG459" s="1">
        <v>63</v>
      </c>
      <c r="AH459" s="1">
        <v>0</v>
      </c>
      <c r="AI459" s="1">
        <v>0</v>
      </c>
      <c r="AJ459" s="10">
        <f t="shared" si="167"/>
        <v>845619</v>
      </c>
      <c r="AL459" s="1">
        <v>717151</v>
      </c>
      <c r="AM459" s="1">
        <v>84506</v>
      </c>
      <c r="AN459" s="1">
        <v>5848</v>
      </c>
      <c r="AO459" s="1">
        <v>416</v>
      </c>
      <c r="AP459" s="1">
        <v>42</v>
      </c>
      <c r="AQ459" s="1">
        <v>0</v>
      </c>
      <c r="AR459" s="1">
        <v>0</v>
      </c>
      <c r="AS459" s="10">
        <f t="shared" si="168"/>
        <v>807963</v>
      </c>
      <c r="AU459" s="1">
        <f t="shared" si="188"/>
        <v>3569998</v>
      </c>
      <c r="AV459" s="1">
        <f t="shared" si="189"/>
        <v>437275</v>
      </c>
      <c r="AW459" s="1">
        <f t="shared" si="181"/>
        <v>15100</v>
      </c>
      <c r="AX459" s="1">
        <f t="shared" si="182"/>
        <v>2530</v>
      </c>
      <c r="AY459" s="1">
        <f t="shared" si="183"/>
        <v>242</v>
      </c>
      <c r="AZ459" s="1">
        <f t="shared" si="184"/>
        <v>23</v>
      </c>
      <c r="BA459" s="1">
        <f t="shared" si="185"/>
        <v>4</v>
      </c>
      <c r="BB459" s="10">
        <f t="shared" si="186"/>
        <v>4025172</v>
      </c>
      <c r="BC459" s="1">
        <f t="shared" si="187"/>
        <v>4025168</v>
      </c>
      <c r="BD459" s="1">
        <f t="shared" si="190"/>
        <v>86858</v>
      </c>
      <c r="BE459" s="86">
        <f t="shared" si="157"/>
        <v>37469</v>
      </c>
      <c r="BF459" s="1">
        <f t="shared" si="158"/>
        <v>8510</v>
      </c>
      <c r="BH459" s="44" t="s">
        <v>476</v>
      </c>
      <c r="BI459" s="1">
        <f t="shared" si="164"/>
        <v>81173.333333333328</v>
      </c>
      <c r="BJ459">
        <v>65000</v>
      </c>
    </row>
    <row r="460" spans="1:62" x14ac:dyDescent="0.25">
      <c r="A460" s="8">
        <v>37500</v>
      </c>
      <c r="B460" s="1">
        <v>764626</v>
      </c>
      <c r="C460" s="1">
        <v>90387</v>
      </c>
      <c r="D460" s="1">
        <v>2299</v>
      </c>
      <c r="E460" s="1">
        <v>330</v>
      </c>
      <c r="F460" s="1">
        <v>31</v>
      </c>
      <c r="G460" s="1">
        <v>0</v>
      </c>
      <c r="H460" s="1">
        <v>4</v>
      </c>
      <c r="I460" s="10">
        <f t="shared" si="180"/>
        <v>857677</v>
      </c>
      <c r="K460" s="1">
        <v>525550</v>
      </c>
      <c r="L460" s="1">
        <v>63862</v>
      </c>
      <c r="M460" s="1">
        <v>3921</v>
      </c>
      <c r="N460" s="1">
        <v>655</v>
      </c>
      <c r="O460" s="1">
        <v>62</v>
      </c>
      <c r="P460" s="1">
        <v>0</v>
      </c>
      <c r="Q460" s="1">
        <v>0</v>
      </c>
      <c r="R460" s="10">
        <f t="shared" si="170"/>
        <v>594050</v>
      </c>
      <c r="T460" s="1">
        <v>811925</v>
      </c>
      <c r="U460" s="1">
        <v>109005</v>
      </c>
      <c r="V460" s="1">
        <v>1396</v>
      </c>
      <c r="W460" s="1">
        <v>975</v>
      </c>
      <c r="X460" s="1">
        <v>45</v>
      </c>
      <c r="Y460" s="1">
        <v>23</v>
      </c>
      <c r="Z460" s="1">
        <v>0</v>
      </c>
      <c r="AA460" s="10">
        <f t="shared" si="166"/>
        <v>923369</v>
      </c>
      <c r="AC460" s="1">
        <v>754136</v>
      </c>
      <c r="AD460" s="1">
        <v>89458</v>
      </c>
      <c r="AE460" s="1">
        <v>1897</v>
      </c>
      <c r="AF460" s="1">
        <v>165</v>
      </c>
      <c r="AG460" s="1">
        <v>63</v>
      </c>
      <c r="AH460" s="1">
        <v>0</v>
      </c>
      <c r="AI460" s="1">
        <v>0</v>
      </c>
      <c r="AJ460" s="10">
        <f t="shared" si="167"/>
        <v>845719</v>
      </c>
      <c r="AL460" s="1">
        <v>718530</v>
      </c>
      <c r="AM460" s="1">
        <v>84535</v>
      </c>
      <c r="AN460" s="1">
        <v>6352</v>
      </c>
      <c r="AO460" s="1">
        <v>417</v>
      </c>
      <c r="AP460" s="1">
        <v>42</v>
      </c>
      <c r="AQ460" s="1">
        <v>0</v>
      </c>
      <c r="AR460" s="1">
        <v>0</v>
      </c>
      <c r="AS460" s="10">
        <f t="shared" si="168"/>
        <v>809876</v>
      </c>
      <c r="AU460" s="1">
        <f t="shared" si="188"/>
        <v>3574767</v>
      </c>
      <c r="AV460" s="1">
        <f t="shared" si="189"/>
        <v>437247</v>
      </c>
      <c r="AW460" s="1">
        <f t="shared" si="181"/>
        <v>15865</v>
      </c>
      <c r="AX460" s="1">
        <f t="shared" si="182"/>
        <v>2542</v>
      </c>
      <c r="AY460" s="1">
        <f t="shared" si="183"/>
        <v>243</v>
      </c>
      <c r="AZ460" s="1">
        <f t="shared" si="184"/>
        <v>23</v>
      </c>
      <c r="BA460" s="1">
        <f t="shared" si="185"/>
        <v>4</v>
      </c>
      <c r="BB460" s="10">
        <f t="shared" si="186"/>
        <v>4030691</v>
      </c>
      <c r="BC460" s="1">
        <f t="shared" si="187"/>
        <v>4030687</v>
      </c>
      <c r="BD460" s="1">
        <f t="shared" si="190"/>
        <v>88455</v>
      </c>
      <c r="BE460" s="86">
        <f t="shared" si="157"/>
        <v>37500</v>
      </c>
      <c r="BF460" s="1">
        <f t="shared" si="158"/>
        <v>5519</v>
      </c>
      <c r="BH460" s="44" t="s">
        <v>477</v>
      </c>
      <c r="BI460" s="1">
        <f t="shared" si="164"/>
        <v>81455.333333333328</v>
      </c>
      <c r="BJ460">
        <v>65000</v>
      </c>
    </row>
    <row r="461" spans="1:62" x14ac:dyDescent="0.25">
      <c r="A461" s="8">
        <v>37530</v>
      </c>
      <c r="B461" s="1">
        <v>767213</v>
      </c>
      <c r="C461" s="1">
        <v>89886</v>
      </c>
      <c r="D461" s="1">
        <v>2385</v>
      </c>
      <c r="E461" s="1">
        <v>330</v>
      </c>
      <c r="F461" s="1">
        <v>31</v>
      </c>
      <c r="G461" s="1">
        <v>0</v>
      </c>
      <c r="H461" s="1">
        <v>4</v>
      </c>
      <c r="I461" s="10">
        <f t="shared" si="180"/>
        <v>859849</v>
      </c>
      <c r="K461" s="1">
        <v>526636</v>
      </c>
      <c r="L461" s="1">
        <v>63941</v>
      </c>
      <c r="M461" s="1">
        <v>3951</v>
      </c>
      <c r="N461" s="1">
        <v>655</v>
      </c>
      <c r="O461" s="1">
        <v>62</v>
      </c>
      <c r="P461" s="1">
        <v>0</v>
      </c>
      <c r="Q461" s="1">
        <v>0</v>
      </c>
      <c r="R461" s="10">
        <f t="shared" si="170"/>
        <v>595245</v>
      </c>
      <c r="T461" s="1">
        <v>813183</v>
      </c>
      <c r="U461" s="1">
        <v>109057</v>
      </c>
      <c r="V461" s="1">
        <v>1393</v>
      </c>
      <c r="W461" s="1">
        <v>979</v>
      </c>
      <c r="X461" s="1">
        <v>45</v>
      </c>
      <c r="Y461" s="1">
        <v>23</v>
      </c>
      <c r="Z461" s="1">
        <v>0</v>
      </c>
      <c r="AA461" s="10">
        <f t="shared" si="166"/>
        <v>924680</v>
      </c>
      <c r="AC461" s="1">
        <v>754634</v>
      </c>
      <c r="AD461" s="1">
        <v>89473</v>
      </c>
      <c r="AE461" s="1">
        <v>1927</v>
      </c>
      <c r="AF461" s="1">
        <v>165</v>
      </c>
      <c r="AG461" s="1">
        <v>63</v>
      </c>
      <c r="AH461" s="1">
        <v>0</v>
      </c>
      <c r="AI461" s="1">
        <v>0</v>
      </c>
      <c r="AJ461" s="10">
        <f t="shared" si="167"/>
        <v>846262</v>
      </c>
      <c r="AL461" s="1">
        <v>720949</v>
      </c>
      <c r="AM461" s="1">
        <v>84814</v>
      </c>
      <c r="AN461" s="1">
        <v>6505</v>
      </c>
      <c r="AO461" s="1">
        <v>417</v>
      </c>
      <c r="AP461" s="1">
        <v>42</v>
      </c>
      <c r="AQ461" s="1">
        <v>0</v>
      </c>
      <c r="AR461" s="1">
        <v>0</v>
      </c>
      <c r="AS461" s="10">
        <f t="shared" si="168"/>
        <v>812727</v>
      </c>
      <c r="AU461" s="1">
        <f t="shared" si="188"/>
        <v>3582615</v>
      </c>
      <c r="AV461" s="1">
        <f t="shared" si="189"/>
        <v>437171</v>
      </c>
      <c r="AW461" s="1">
        <f t="shared" si="181"/>
        <v>16161</v>
      </c>
      <c r="AX461" s="1">
        <f t="shared" si="182"/>
        <v>2546</v>
      </c>
      <c r="AY461" s="1">
        <f t="shared" si="183"/>
        <v>243</v>
      </c>
      <c r="AZ461" s="1">
        <f t="shared" si="184"/>
        <v>23</v>
      </c>
      <c r="BA461" s="1">
        <f t="shared" si="185"/>
        <v>4</v>
      </c>
      <c r="BB461" s="10">
        <f t="shared" si="186"/>
        <v>4038763</v>
      </c>
      <c r="BC461" s="1">
        <f t="shared" si="187"/>
        <v>4038759</v>
      </c>
      <c r="BD461" s="1">
        <f t="shared" si="190"/>
        <v>90767</v>
      </c>
      <c r="BE461" s="86">
        <f t="shared" si="157"/>
        <v>37530</v>
      </c>
      <c r="BF461" s="1">
        <f t="shared" si="158"/>
        <v>8072</v>
      </c>
      <c r="BH461" s="44" t="s">
        <v>478</v>
      </c>
      <c r="BI461" s="1">
        <f t="shared" si="164"/>
        <v>82037.75</v>
      </c>
      <c r="BJ461">
        <v>65000</v>
      </c>
    </row>
    <row r="462" spans="1:62" x14ac:dyDescent="0.25">
      <c r="A462" s="8">
        <v>37561</v>
      </c>
      <c r="B462" s="1">
        <v>769533</v>
      </c>
      <c r="C462" s="1">
        <v>90051</v>
      </c>
      <c r="D462" s="1">
        <v>2432</v>
      </c>
      <c r="E462" s="1">
        <v>332</v>
      </c>
      <c r="F462" s="1">
        <v>31</v>
      </c>
      <c r="G462" s="1">
        <v>0</v>
      </c>
      <c r="H462" s="1">
        <v>4</v>
      </c>
      <c r="I462" s="10">
        <f t="shared" si="180"/>
        <v>862383</v>
      </c>
      <c r="K462" s="1">
        <v>527988</v>
      </c>
      <c r="L462" s="1">
        <v>64010</v>
      </c>
      <c r="M462" s="1">
        <v>3994</v>
      </c>
      <c r="N462" s="1">
        <v>656</v>
      </c>
      <c r="O462" s="1">
        <v>62</v>
      </c>
      <c r="P462" s="1">
        <v>0</v>
      </c>
      <c r="Q462" s="1">
        <v>0</v>
      </c>
      <c r="R462" s="10">
        <f t="shared" si="170"/>
        <v>596710</v>
      </c>
      <c r="T462" s="1">
        <v>814034</v>
      </c>
      <c r="U462" s="1">
        <v>109311</v>
      </c>
      <c r="V462" s="1">
        <v>1409</v>
      </c>
      <c r="W462" s="1">
        <v>993</v>
      </c>
      <c r="X462" s="1">
        <v>45</v>
      </c>
      <c r="Y462" s="1">
        <v>23</v>
      </c>
      <c r="Z462" s="1">
        <v>0</v>
      </c>
      <c r="AA462" s="10">
        <f t="shared" si="166"/>
        <v>925815</v>
      </c>
      <c r="AC462" s="1">
        <v>756361</v>
      </c>
      <c r="AD462" s="1">
        <v>89741</v>
      </c>
      <c r="AE462" s="1">
        <v>1930</v>
      </c>
      <c r="AF462" s="1">
        <v>164</v>
      </c>
      <c r="AG462" s="1">
        <v>63</v>
      </c>
      <c r="AH462" s="1">
        <v>0</v>
      </c>
      <c r="AI462" s="1">
        <v>0</v>
      </c>
      <c r="AJ462" s="10">
        <f t="shared" si="167"/>
        <v>848259</v>
      </c>
      <c r="AL462" s="1">
        <v>725706</v>
      </c>
      <c r="AM462" s="1">
        <v>85249</v>
      </c>
      <c r="AN462" s="1">
        <v>6487</v>
      </c>
      <c r="AO462" s="1">
        <v>417</v>
      </c>
      <c r="AP462" s="1">
        <v>41</v>
      </c>
      <c r="AQ462" s="1">
        <v>0</v>
      </c>
      <c r="AR462" s="1">
        <v>0</v>
      </c>
      <c r="AS462" s="10">
        <f t="shared" si="168"/>
        <v>817900</v>
      </c>
      <c r="AU462" s="1">
        <f t="shared" si="188"/>
        <v>3593622</v>
      </c>
      <c r="AV462" s="1">
        <f t="shared" si="189"/>
        <v>438362</v>
      </c>
      <c r="AW462" s="1">
        <f t="shared" si="181"/>
        <v>16252</v>
      </c>
      <c r="AX462" s="1">
        <f t="shared" si="182"/>
        <v>2562</v>
      </c>
      <c r="AY462" s="1">
        <f t="shared" si="183"/>
        <v>242</v>
      </c>
      <c r="AZ462" s="1">
        <f t="shared" si="184"/>
        <v>23</v>
      </c>
      <c r="BA462" s="1">
        <f t="shared" si="185"/>
        <v>4</v>
      </c>
      <c r="BB462" s="10">
        <f t="shared" si="186"/>
        <v>4051067</v>
      </c>
      <c r="BC462" s="1">
        <f t="shared" si="187"/>
        <v>4051063</v>
      </c>
      <c r="BD462" s="1">
        <f t="shared" si="190"/>
        <v>95516</v>
      </c>
      <c r="BE462" s="86">
        <f t="shared" si="157"/>
        <v>37561</v>
      </c>
      <c r="BF462" s="1">
        <f t="shared" si="158"/>
        <v>12304</v>
      </c>
      <c r="BH462" s="44" t="s">
        <v>479</v>
      </c>
      <c r="BI462" s="1">
        <f t="shared" si="164"/>
        <v>83320.25</v>
      </c>
      <c r="BJ462">
        <v>65000</v>
      </c>
    </row>
    <row r="463" spans="1:62" x14ac:dyDescent="0.25">
      <c r="A463" s="8">
        <v>37591</v>
      </c>
      <c r="B463" s="1">
        <v>772305</v>
      </c>
      <c r="C463" s="1">
        <v>90241</v>
      </c>
      <c r="D463" s="1">
        <v>2506</v>
      </c>
      <c r="E463" s="1">
        <v>333</v>
      </c>
      <c r="F463" s="1">
        <v>31</v>
      </c>
      <c r="G463" s="1">
        <v>0</v>
      </c>
      <c r="H463" s="1">
        <v>4</v>
      </c>
      <c r="I463" s="10">
        <f t="shared" si="180"/>
        <v>865420</v>
      </c>
      <c r="K463" s="1">
        <v>529212</v>
      </c>
      <c r="L463" s="1">
        <v>64166</v>
      </c>
      <c r="M463" s="1">
        <v>4006</v>
      </c>
      <c r="N463" s="1">
        <v>656</v>
      </c>
      <c r="O463" s="1">
        <v>62</v>
      </c>
      <c r="P463" s="1">
        <v>0</v>
      </c>
      <c r="Q463" s="1">
        <v>0</v>
      </c>
      <c r="R463" s="10">
        <f t="shared" si="170"/>
        <v>598102</v>
      </c>
      <c r="T463" s="1">
        <v>814706</v>
      </c>
      <c r="U463" s="1">
        <v>109363</v>
      </c>
      <c r="V463" s="1">
        <v>1416</v>
      </c>
      <c r="W463" s="1">
        <v>982</v>
      </c>
      <c r="X463" s="1">
        <v>45</v>
      </c>
      <c r="Y463" s="1">
        <v>23</v>
      </c>
      <c r="Z463" s="1">
        <v>0</v>
      </c>
      <c r="AA463" s="10">
        <f t="shared" si="166"/>
        <v>926535</v>
      </c>
      <c r="AC463" s="1">
        <v>758279</v>
      </c>
      <c r="AD463" s="1">
        <v>90021</v>
      </c>
      <c r="AE463" s="1">
        <v>1924</v>
      </c>
      <c r="AF463" s="1">
        <v>164</v>
      </c>
      <c r="AG463" s="1">
        <v>63</v>
      </c>
      <c r="AH463" s="1">
        <v>0</v>
      </c>
      <c r="AI463" s="1">
        <v>0</v>
      </c>
      <c r="AJ463" s="10">
        <f t="shared" si="167"/>
        <v>850451</v>
      </c>
      <c r="AL463" s="1">
        <v>730659</v>
      </c>
      <c r="AM463" s="1">
        <v>85454</v>
      </c>
      <c r="AN463" s="1">
        <v>6523</v>
      </c>
      <c r="AO463" s="1">
        <v>417</v>
      </c>
      <c r="AP463" s="1">
        <v>42</v>
      </c>
      <c r="AQ463" s="1">
        <v>0</v>
      </c>
      <c r="AR463" s="1">
        <v>0</v>
      </c>
      <c r="AS463" s="10">
        <f t="shared" si="168"/>
        <v>823095</v>
      </c>
      <c r="AU463" s="1">
        <f t="shared" si="188"/>
        <v>3605161</v>
      </c>
      <c r="AV463" s="1">
        <f t="shared" si="189"/>
        <v>439245</v>
      </c>
      <c r="AW463" s="1">
        <f t="shared" si="181"/>
        <v>16375</v>
      </c>
      <c r="AX463" s="1">
        <f t="shared" si="182"/>
        <v>2552</v>
      </c>
      <c r="AY463" s="1">
        <f t="shared" si="183"/>
        <v>243</v>
      </c>
      <c r="AZ463" s="1">
        <f t="shared" si="184"/>
        <v>23</v>
      </c>
      <c r="BA463" s="1">
        <f t="shared" si="185"/>
        <v>4</v>
      </c>
      <c r="BB463" s="10">
        <f t="shared" si="186"/>
        <v>4063603</v>
      </c>
      <c r="BC463" s="1">
        <f t="shared" si="187"/>
        <v>4063599</v>
      </c>
      <c r="BD463" s="1">
        <f t="shared" si="190"/>
        <v>93992</v>
      </c>
      <c r="BE463" s="86">
        <f t="shared" si="157"/>
        <v>37591</v>
      </c>
      <c r="BF463" s="1">
        <f t="shared" si="158"/>
        <v>12536</v>
      </c>
      <c r="BH463" s="44" t="s">
        <v>480</v>
      </c>
      <c r="BI463" s="1">
        <f t="shared" si="164"/>
        <v>84523.25</v>
      </c>
      <c r="BJ463">
        <v>65000</v>
      </c>
    </row>
    <row r="464" spans="1:62" x14ac:dyDescent="0.25">
      <c r="A464" s="8">
        <v>37622</v>
      </c>
      <c r="B464" s="1">
        <v>768501</v>
      </c>
      <c r="C464" s="1">
        <v>90175</v>
      </c>
      <c r="D464" s="1">
        <v>2567</v>
      </c>
      <c r="E464" s="1">
        <v>337</v>
      </c>
      <c r="F464" s="1">
        <v>31</v>
      </c>
      <c r="G464" s="1">
        <v>0</v>
      </c>
      <c r="H464" s="1">
        <v>4</v>
      </c>
      <c r="I464" s="10">
        <f t="shared" si="180"/>
        <v>861615</v>
      </c>
      <c r="K464" s="1">
        <v>535991</v>
      </c>
      <c r="L464" s="1">
        <v>64455</v>
      </c>
      <c r="M464" s="1">
        <v>3967</v>
      </c>
      <c r="N464" s="1">
        <v>655</v>
      </c>
      <c r="O464" s="1">
        <v>62</v>
      </c>
      <c r="P464" s="1">
        <v>0</v>
      </c>
      <c r="Q464" s="1">
        <v>0</v>
      </c>
      <c r="R464" s="10">
        <f t="shared" si="170"/>
        <v>605130</v>
      </c>
      <c r="T464" s="1">
        <v>815508</v>
      </c>
      <c r="U464" s="1">
        <v>109398</v>
      </c>
      <c r="V464" s="1">
        <v>1427</v>
      </c>
      <c r="W464" s="1">
        <v>989</v>
      </c>
      <c r="X464" s="1">
        <v>45</v>
      </c>
      <c r="Y464" s="1">
        <v>23</v>
      </c>
      <c r="Z464" s="1">
        <v>0</v>
      </c>
      <c r="AA464" s="10">
        <f t="shared" si="166"/>
        <v>927390</v>
      </c>
      <c r="AC464" s="1">
        <v>758938</v>
      </c>
      <c r="AD464" s="1">
        <v>89983</v>
      </c>
      <c r="AE464" s="1">
        <v>1930</v>
      </c>
      <c r="AF464" s="1">
        <v>164</v>
      </c>
      <c r="AG464" s="1">
        <v>63</v>
      </c>
      <c r="AH464" s="1">
        <v>0</v>
      </c>
      <c r="AI464" s="1">
        <v>0</v>
      </c>
      <c r="AJ464" s="10">
        <f t="shared" si="167"/>
        <v>851078</v>
      </c>
      <c r="AL464" s="1">
        <v>734573</v>
      </c>
      <c r="AM464" s="1">
        <v>85707</v>
      </c>
      <c r="AN464" s="1">
        <v>6344</v>
      </c>
      <c r="AO464" s="1">
        <v>418</v>
      </c>
      <c r="AP464" s="1">
        <v>42</v>
      </c>
      <c r="AQ464" s="1">
        <v>0</v>
      </c>
      <c r="AR464" s="1">
        <v>0</v>
      </c>
      <c r="AS464" s="10">
        <f t="shared" si="168"/>
        <v>827084</v>
      </c>
      <c r="AU464" s="1">
        <f t="shared" ref="AU464:AU482" si="191">B464+K464+T464+AC464+AL464</f>
        <v>3613511</v>
      </c>
      <c r="AV464" s="1">
        <f t="shared" ref="AV464:AV482" si="192">C464+L464+U464+AD464+AM464</f>
        <v>439718</v>
      </c>
      <c r="AW464" s="1">
        <f t="shared" si="181"/>
        <v>16235</v>
      </c>
      <c r="AX464" s="1">
        <f t="shared" si="182"/>
        <v>2563</v>
      </c>
      <c r="AY464" s="1">
        <f t="shared" si="183"/>
        <v>243</v>
      </c>
      <c r="AZ464" s="1">
        <f t="shared" si="184"/>
        <v>23</v>
      </c>
      <c r="BA464" s="1">
        <f t="shared" si="185"/>
        <v>4</v>
      </c>
      <c r="BB464" s="10">
        <f t="shared" si="186"/>
        <v>4072297</v>
      </c>
      <c r="BC464" s="1">
        <f t="shared" si="187"/>
        <v>4072293</v>
      </c>
      <c r="BD464" s="1">
        <f t="shared" si="190"/>
        <v>92592</v>
      </c>
      <c r="BE464" s="86">
        <f t="shared" si="157"/>
        <v>37622</v>
      </c>
      <c r="BF464" s="1">
        <f t="shared" si="158"/>
        <v>8694</v>
      </c>
      <c r="BH464" s="44" t="s">
        <v>481</v>
      </c>
      <c r="BI464" s="1">
        <f t="shared" si="164"/>
        <v>86133.916666666672</v>
      </c>
      <c r="BJ464">
        <v>65000</v>
      </c>
    </row>
    <row r="465" spans="1:62" x14ac:dyDescent="0.25">
      <c r="A465" s="8">
        <v>37653</v>
      </c>
      <c r="B465" s="1">
        <v>769268</v>
      </c>
      <c r="C465" s="1">
        <v>90002</v>
      </c>
      <c r="D465" s="1">
        <v>2640</v>
      </c>
      <c r="E465" s="1">
        <v>337</v>
      </c>
      <c r="F465" s="1">
        <v>31</v>
      </c>
      <c r="G465" s="1">
        <v>0</v>
      </c>
      <c r="H465" s="1">
        <v>4</v>
      </c>
      <c r="I465" s="10">
        <f t="shared" si="180"/>
        <v>862282</v>
      </c>
      <c r="J465" s="1"/>
      <c r="K465" s="1">
        <v>540783</v>
      </c>
      <c r="L465" s="1">
        <v>65030</v>
      </c>
      <c r="M465" s="1">
        <v>4038</v>
      </c>
      <c r="N465" s="1">
        <v>658</v>
      </c>
      <c r="O465" s="1">
        <v>62</v>
      </c>
      <c r="P465" s="1">
        <v>0</v>
      </c>
      <c r="Q465" s="1">
        <v>0</v>
      </c>
      <c r="R465" s="10">
        <f t="shared" si="170"/>
        <v>610571</v>
      </c>
      <c r="S465" s="1"/>
      <c r="T465" s="1">
        <v>817750</v>
      </c>
      <c r="U465" s="1">
        <v>109416</v>
      </c>
      <c r="V465" s="1">
        <v>1445</v>
      </c>
      <c r="W465" s="1">
        <v>990</v>
      </c>
      <c r="X465" s="1">
        <v>45</v>
      </c>
      <c r="Y465" s="1">
        <v>23</v>
      </c>
      <c r="Z465" s="1">
        <v>0</v>
      </c>
      <c r="AA465" s="10">
        <f t="shared" si="166"/>
        <v>929669</v>
      </c>
      <c r="AB465" s="1"/>
      <c r="AC465" s="1">
        <v>760676</v>
      </c>
      <c r="AD465" s="1">
        <v>90141</v>
      </c>
      <c r="AE465" s="1">
        <v>1922</v>
      </c>
      <c r="AF465" s="1">
        <v>164</v>
      </c>
      <c r="AG465" s="1">
        <v>63</v>
      </c>
      <c r="AH465" s="1">
        <v>0</v>
      </c>
      <c r="AI465" s="1">
        <v>0</v>
      </c>
      <c r="AJ465" s="10">
        <f t="shared" si="167"/>
        <v>852966</v>
      </c>
      <c r="AK465" s="1"/>
      <c r="AL465" s="1">
        <v>738035</v>
      </c>
      <c r="AM465" s="1">
        <v>85937</v>
      </c>
      <c r="AN465" s="1">
        <v>6315</v>
      </c>
      <c r="AO465" s="1">
        <v>417</v>
      </c>
      <c r="AP465" s="1">
        <v>42</v>
      </c>
      <c r="AQ465" s="1">
        <v>0</v>
      </c>
      <c r="AR465" s="1">
        <v>0</v>
      </c>
      <c r="AS465" s="10">
        <f t="shared" si="168"/>
        <v>830746</v>
      </c>
      <c r="AT465" s="1"/>
      <c r="AU465" s="1">
        <f t="shared" si="191"/>
        <v>3626512</v>
      </c>
      <c r="AV465" s="1">
        <f t="shared" si="192"/>
        <v>440526</v>
      </c>
      <c r="AW465" s="1">
        <f t="shared" si="181"/>
        <v>16360</v>
      </c>
      <c r="AX465" s="1">
        <f t="shared" si="182"/>
        <v>2566</v>
      </c>
      <c r="AY465" s="1">
        <f t="shared" si="183"/>
        <v>243</v>
      </c>
      <c r="AZ465" s="1">
        <f t="shared" si="184"/>
        <v>23</v>
      </c>
      <c r="BA465" s="1">
        <f t="shared" si="185"/>
        <v>4</v>
      </c>
      <c r="BB465" s="10">
        <f t="shared" si="186"/>
        <v>4086234</v>
      </c>
      <c r="BC465" s="1">
        <f t="shared" si="187"/>
        <v>4086230</v>
      </c>
      <c r="BD465" s="1">
        <f t="shared" si="190"/>
        <v>92335</v>
      </c>
      <c r="BE465" s="86">
        <f t="shared" si="157"/>
        <v>37653</v>
      </c>
      <c r="BF465" s="1">
        <f t="shared" si="158"/>
        <v>13937</v>
      </c>
      <c r="BH465" s="44" t="s">
        <v>485</v>
      </c>
      <c r="BI465" s="1">
        <f t="shared" si="164"/>
        <v>87478.333333333328</v>
      </c>
      <c r="BJ465">
        <v>65000</v>
      </c>
    </row>
    <row r="466" spans="1:62" x14ac:dyDescent="0.25">
      <c r="A466" s="8">
        <v>37681</v>
      </c>
      <c r="B466" s="1">
        <v>771604</v>
      </c>
      <c r="C466" s="1">
        <v>90127</v>
      </c>
      <c r="D466" s="1">
        <v>2708</v>
      </c>
      <c r="E466" s="1">
        <v>338</v>
      </c>
      <c r="F466" s="1">
        <v>31</v>
      </c>
      <c r="G466" s="1">
        <v>0</v>
      </c>
      <c r="H466" s="1">
        <v>4</v>
      </c>
      <c r="I466" s="10">
        <f t="shared" si="180"/>
        <v>864812</v>
      </c>
      <c r="J466" s="1"/>
      <c r="K466" s="1">
        <v>542498</v>
      </c>
      <c r="L466" s="1">
        <v>65047</v>
      </c>
      <c r="M466" s="1">
        <v>4052</v>
      </c>
      <c r="N466" s="1">
        <v>659</v>
      </c>
      <c r="O466" s="1">
        <v>62</v>
      </c>
      <c r="P466" s="1">
        <v>0</v>
      </c>
      <c r="Q466" s="1">
        <v>0</v>
      </c>
      <c r="R466" s="10">
        <f t="shared" si="170"/>
        <v>612318</v>
      </c>
      <c r="S466" s="1"/>
      <c r="T466" s="1">
        <v>820352</v>
      </c>
      <c r="U466" s="1">
        <v>109627</v>
      </c>
      <c r="V466" s="1">
        <v>1461</v>
      </c>
      <c r="W466" s="1">
        <v>992</v>
      </c>
      <c r="X466" s="1">
        <v>45</v>
      </c>
      <c r="Y466" s="1">
        <v>23</v>
      </c>
      <c r="Z466" s="1">
        <v>0</v>
      </c>
      <c r="AA466" s="10">
        <f t="shared" si="166"/>
        <v>932500</v>
      </c>
      <c r="AB466" s="1"/>
      <c r="AC466" s="1">
        <v>762214</v>
      </c>
      <c r="AD466" s="1">
        <v>90288</v>
      </c>
      <c r="AE466" s="1">
        <v>1922</v>
      </c>
      <c r="AF466" s="1">
        <v>165</v>
      </c>
      <c r="AG466" s="1">
        <v>63</v>
      </c>
      <c r="AH466" s="1">
        <v>0</v>
      </c>
      <c r="AI466" s="1">
        <v>0</v>
      </c>
      <c r="AJ466" s="10">
        <f t="shared" si="167"/>
        <v>854652</v>
      </c>
      <c r="AK466" s="1"/>
      <c r="AL466" s="1">
        <v>741189</v>
      </c>
      <c r="AM466" s="1">
        <v>86184</v>
      </c>
      <c r="AN466" s="1">
        <v>6458</v>
      </c>
      <c r="AO466" s="1">
        <v>417</v>
      </c>
      <c r="AP466" s="1">
        <v>42</v>
      </c>
      <c r="AQ466" s="1">
        <v>0</v>
      </c>
      <c r="AR466" s="1">
        <v>0</v>
      </c>
      <c r="AS466" s="10">
        <f t="shared" si="168"/>
        <v>834290</v>
      </c>
      <c r="AT466" s="1"/>
      <c r="AU466" s="1">
        <f t="shared" si="191"/>
        <v>3637857</v>
      </c>
      <c r="AV466" s="1">
        <f t="shared" si="192"/>
        <v>441273</v>
      </c>
      <c r="AW466" s="1">
        <f t="shared" si="181"/>
        <v>16601</v>
      </c>
      <c r="AX466" s="1">
        <f t="shared" si="182"/>
        <v>2571</v>
      </c>
      <c r="AY466" s="1">
        <f t="shared" si="183"/>
        <v>243</v>
      </c>
      <c r="AZ466" s="1">
        <f t="shared" si="184"/>
        <v>23</v>
      </c>
      <c r="BA466" s="1">
        <f t="shared" si="185"/>
        <v>4</v>
      </c>
      <c r="BB466" s="10">
        <f t="shared" si="186"/>
        <v>4098572</v>
      </c>
      <c r="BC466" s="1">
        <f t="shared" si="187"/>
        <v>4098568</v>
      </c>
      <c r="BD466" s="1">
        <f t="shared" si="190"/>
        <v>93671</v>
      </c>
      <c r="BE466" s="86">
        <f t="shared" si="157"/>
        <v>37681</v>
      </c>
      <c r="BF466" s="1">
        <f t="shared" si="158"/>
        <v>12338</v>
      </c>
      <c r="BH466" s="44" t="s">
        <v>486</v>
      </c>
      <c r="BI466" s="1">
        <f t="shared" si="164"/>
        <v>88809.666666666672</v>
      </c>
      <c r="BJ466">
        <v>65000</v>
      </c>
    </row>
    <row r="467" spans="1:62" x14ac:dyDescent="0.25">
      <c r="A467" s="8">
        <v>37712</v>
      </c>
      <c r="B467" s="1">
        <v>780855</v>
      </c>
      <c r="C467" s="1">
        <v>90816</v>
      </c>
      <c r="D467" s="1">
        <v>2754</v>
      </c>
      <c r="E467" s="1">
        <v>338</v>
      </c>
      <c r="F467" s="1">
        <v>31</v>
      </c>
      <c r="G467" s="1">
        <v>0</v>
      </c>
      <c r="H467" s="1">
        <v>4</v>
      </c>
      <c r="I467" s="10">
        <f t="shared" si="180"/>
        <v>874798</v>
      </c>
      <c r="J467" s="1"/>
      <c r="K467" s="1">
        <v>536461</v>
      </c>
      <c r="L467" s="1">
        <v>64645</v>
      </c>
      <c r="M467" s="1">
        <v>4085</v>
      </c>
      <c r="N467" s="1">
        <v>657</v>
      </c>
      <c r="O467" s="1">
        <v>62</v>
      </c>
      <c r="P467" s="1">
        <v>0</v>
      </c>
      <c r="Q467" s="1">
        <v>0</v>
      </c>
      <c r="R467" s="10">
        <f t="shared" si="170"/>
        <v>605910</v>
      </c>
      <c r="S467" s="1"/>
      <c r="T467" s="1">
        <v>822506</v>
      </c>
      <c r="U467" s="1">
        <v>109952</v>
      </c>
      <c r="V467" s="1">
        <v>1450</v>
      </c>
      <c r="W467" s="1">
        <v>996</v>
      </c>
      <c r="X467" s="1">
        <v>45</v>
      </c>
      <c r="Y467" s="1">
        <v>23</v>
      </c>
      <c r="Z467" s="1">
        <v>0</v>
      </c>
      <c r="AA467" s="10">
        <f t="shared" si="166"/>
        <v>934972</v>
      </c>
      <c r="AB467" s="1"/>
      <c r="AC467" s="1">
        <v>763102</v>
      </c>
      <c r="AD467" s="1">
        <v>90474</v>
      </c>
      <c r="AE467" s="1">
        <v>1938</v>
      </c>
      <c r="AF467" s="1">
        <v>165</v>
      </c>
      <c r="AG467" s="1">
        <v>62</v>
      </c>
      <c r="AH467" s="1">
        <v>0</v>
      </c>
      <c r="AI467" s="1">
        <v>0</v>
      </c>
      <c r="AJ467" s="10">
        <f t="shared" si="167"/>
        <v>855741</v>
      </c>
      <c r="AK467" s="1"/>
      <c r="AL467" s="1">
        <v>742203</v>
      </c>
      <c r="AM467" s="1">
        <v>86487</v>
      </c>
      <c r="AN467" s="1">
        <v>6425</v>
      </c>
      <c r="AO467" s="1">
        <v>419</v>
      </c>
      <c r="AP467" s="1">
        <v>41</v>
      </c>
      <c r="AQ467" s="1">
        <v>0</v>
      </c>
      <c r="AR467" s="1">
        <v>0</v>
      </c>
      <c r="AS467" s="10">
        <f t="shared" si="168"/>
        <v>835575</v>
      </c>
      <c r="AT467" s="1"/>
      <c r="AU467" s="1">
        <f t="shared" si="191"/>
        <v>3645127</v>
      </c>
      <c r="AV467" s="1">
        <f t="shared" si="192"/>
        <v>442374</v>
      </c>
      <c r="AW467" s="1">
        <f t="shared" si="181"/>
        <v>16652</v>
      </c>
      <c r="AX467" s="1">
        <f t="shared" si="182"/>
        <v>2575</v>
      </c>
      <c r="AY467" s="1">
        <f t="shared" si="183"/>
        <v>241</v>
      </c>
      <c r="AZ467" s="1">
        <f t="shared" si="184"/>
        <v>23</v>
      </c>
      <c r="BA467" s="1">
        <f t="shared" si="185"/>
        <v>4</v>
      </c>
      <c r="BB467" s="10">
        <f t="shared" si="186"/>
        <v>4106996</v>
      </c>
      <c r="BC467" s="1">
        <f t="shared" si="187"/>
        <v>4106992</v>
      </c>
      <c r="BD467" s="1">
        <f t="shared" si="190"/>
        <v>94609</v>
      </c>
      <c r="BE467" s="86">
        <f t="shared" si="157"/>
        <v>37712</v>
      </c>
      <c r="BF467" s="1">
        <f t="shared" si="158"/>
        <v>8424</v>
      </c>
      <c r="BH467" s="44" t="s">
        <v>487</v>
      </c>
      <c r="BI467" s="1">
        <f t="shared" si="164"/>
        <v>90084.916666666672</v>
      </c>
      <c r="BJ467">
        <v>65000</v>
      </c>
    </row>
    <row r="468" spans="1:62" x14ac:dyDescent="0.25">
      <c r="A468" s="8">
        <v>37742</v>
      </c>
      <c r="B468" s="1">
        <v>781206</v>
      </c>
      <c r="C468" s="1">
        <v>90953</v>
      </c>
      <c r="D468" s="1">
        <v>2785</v>
      </c>
      <c r="E468" s="1">
        <v>344</v>
      </c>
      <c r="F468" s="1">
        <v>31</v>
      </c>
      <c r="G468" s="1">
        <v>0</v>
      </c>
      <c r="H468" s="1">
        <v>4</v>
      </c>
      <c r="I468" s="10">
        <f t="shared" si="180"/>
        <v>875323</v>
      </c>
      <c r="J468" s="1"/>
      <c r="K468" s="1">
        <v>537067</v>
      </c>
      <c r="L468" s="1">
        <v>64868</v>
      </c>
      <c r="M468" s="1">
        <v>4127</v>
      </c>
      <c r="N468" s="1">
        <v>662</v>
      </c>
      <c r="O468" s="1">
        <v>62</v>
      </c>
      <c r="P468" s="1">
        <v>0</v>
      </c>
      <c r="Q468" s="1">
        <v>0</v>
      </c>
      <c r="R468" s="10">
        <f t="shared" si="170"/>
        <v>606786</v>
      </c>
      <c r="S468" s="1"/>
      <c r="T468" s="1">
        <v>823238</v>
      </c>
      <c r="U468" s="1">
        <v>110121</v>
      </c>
      <c r="V468" s="1">
        <v>1468</v>
      </c>
      <c r="W468" s="1">
        <v>1000</v>
      </c>
      <c r="X468" s="1">
        <v>45</v>
      </c>
      <c r="Y468" s="1">
        <v>23</v>
      </c>
      <c r="Z468" s="1">
        <v>0</v>
      </c>
      <c r="AA468" s="10">
        <f t="shared" si="166"/>
        <v>935895</v>
      </c>
      <c r="AB468" s="1"/>
      <c r="AC468" s="1">
        <v>761663</v>
      </c>
      <c r="AD468" s="1">
        <v>90650</v>
      </c>
      <c r="AE468" s="1">
        <v>1963</v>
      </c>
      <c r="AF468" s="1">
        <v>164</v>
      </c>
      <c r="AG468" s="1">
        <v>62</v>
      </c>
      <c r="AH468" s="1">
        <v>0</v>
      </c>
      <c r="AI468" s="1">
        <v>0</v>
      </c>
      <c r="AJ468" s="10">
        <f t="shared" si="167"/>
        <v>854502</v>
      </c>
      <c r="AK468" s="1"/>
      <c r="AL468" s="1">
        <v>738961</v>
      </c>
      <c r="AM468" s="1">
        <v>86779</v>
      </c>
      <c r="AN468" s="1">
        <v>6449</v>
      </c>
      <c r="AO468" s="1">
        <v>432</v>
      </c>
      <c r="AP468" s="1">
        <v>41</v>
      </c>
      <c r="AQ468" s="1">
        <v>0</v>
      </c>
      <c r="AR468" s="1">
        <v>0</v>
      </c>
      <c r="AS468" s="10">
        <f t="shared" si="168"/>
        <v>832662</v>
      </c>
      <c r="AT468" s="1"/>
      <c r="AU468" s="1">
        <f t="shared" si="191"/>
        <v>3642135</v>
      </c>
      <c r="AV468" s="1">
        <f t="shared" si="192"/>
        <v>443371</v>
      </c>
      <c r="AW468" s="1">
        <f t="shared" si="181"/>
        <v>16792</v>
      </c>
      <c r="AX468" s="1">
        <f t="shared" si="182"/>
        <v>2602</v>
      </c>
      <c r="AY468" s="1">
        <f t="shared" si="183"/>
        <v>241</v>
      </c>
      <c r="AZ468" s="1">
        <f t="shared" si="184"/>
        <v>23</v>
      </c>
      <c r="BA468" s="1">
        <f t="shared" si="185"/>
        <v>4</v>
      </c>
      <c r="BB468" s="10">
        <f t="shared" si="186"/>
        <v>4105168</v>
      </c>
      <c r="BC468" s="1">
        <f t="shared" si="187"/>
        <v>4105164</v>
      </c>
      <c r="BD468" s="1">
        <f t="shared" si="190"/>
        <v>95440</v>
      </c>
      <c r="BE468" s="86">
        <f t="shared" si="157"/>
        <v>37742</v>
      </c>
      <c r="BF468" s="1">
        <f t="shared" si="158"/>
        <v>-1828</v>
      </c>
      <c r="BH468" s="44" t="s">
        <v>488</v>
      </c>
      <c r="BI468" s="1">
        <f t="shared" si="164"/>
        <v>91179.833333333328</v>
      </c>
      <c r="BJ468">
        <v>65000</v>
      </c>
    </row>
    <row r="469" spans="1:62" x14ac:dyDescent="0.25">
      <c r="A469" s="8">
        <v>37773</v>
      </c>
      <c r="B469" s="1">
        <v>785106</v>
      </c>
      <c r="C469" s="1">
        <v>90953</v>
      </c>
      <c r="D469" s="1">
        <v>2785</v>
      </c>
      <c r="E469" s="1">
        <v>344</v>
      </c>
      <c r="F469" s="1">
        <v>31</v>
      </c>
      <c r="G469" s="1">
        <v>0</v>
      </c>
      <c r="H469" s="1">
        <v>4</v>
      </c>
      <c r="I469" s="10">
        <f t="shared" si="180"/>
        <v>879223</v>
      </c>
      <c r="J469" s="1"/>
      <c r="K469" s="1">
        <v>537067</v>
      </c>
      <c r="L469" s="1">
        <v>64868</v>
      </c>
      <c r="M469" s="1">
        <v>4127</v>
      </c>
      <c r="N469" s="1">
        <v>662</v>
      </c>
      <c r="O469" s="1">
        <v>62</v>
      </c>
      <c r="P469" s="1">
        <v>0</v>
      </c>
      <c r="Q469" s="1">
        <v>0</v>
      </c>
      <c r="R469" s="10">
        <f t="shared" si="170"/>
        <v>606786</v>
      </c>
      <c r="S469" s="1"/>
      <c r="T469" s="1">
        <v>823238</v>
      </c>
      <c r="U469" s="1">
        <v>110121</v>
      </c>
      <c r="V469" s="1">
        <v>1468</v>
      </c>
      <c r="W469" s="1">
        <v>1000</v>
      </c>
      <c r="X469" s="1">
        <v>45</v>
      </c>
      <c r="Y469" s="1">
        <v>23</v>
      </c>
      <c r="Z469" s="1">
        <v>0</v>
      </c>
      <c r="AA469" s="10">
        <f t="shared" si="166"/>
        <v>935895</v>
      </c>
      <c r="AB469" s="1"/>
      <c r="AC469" s="1">
        <v>761663</v>
      </c>
      <c r="AD469" s="1">
        <v>90650</v>
      </c>
      <c r="AE469" s="1">
        <v>1963</v>
      </c>
      <c r="AF469" s="1">
        <v>164</v>
      </c>
      <c r="AG469" s="1">
        <v>62</v>
      </c>
      <c r="AH469" s="1">
        <v>0</v>
      </c>
      <c r="AI469" s="1">
        <v>0</v>
      </c>
      <c r="AJ469" s="10">
        <f t="shared" si="167"/>
        <v>854502</v>
      </c>
      <c r="AK469" s="1"/>
      <c r="AL469" s="1">
        <v>738961</v>
      </c>
      <c r="AM469" s="1">
        <v>86779</v>
      </c>
      <c r="AN469" s="1">
        <v>6449</v>
      </c>
      <c r="AO469" s="1">
        <v>432</v>
      </c>
      <c r="AP469" s="1">
        <v>41</v>
      </c>
      <c r="AQ469" s="1">
        <v>0</v>
      </c>
      <c r="AR469" s="1">
        <v>0</v>
      </c>
      <c r="AS469" s="10">
        <f t="shared" si="168"/>
        <v>832662</v>
      </c>
      <c r="AT469" s="1"/>
      <c r="AU469" s="1">
        <f t="shared" si="191"/>
        <v>3646035</v>
      </c>
      <c r="AV469" s="1">
        <f t="shared" si="192"/>
        <v>443371</v>
      </c>
      <c r="AW469" s="1">
        <f t="shared" si="181"/>
        <v>16792</v>
      </c>
      <c r="AX469" s="1">
        <f t="shared" si="182"/>
        <v>2602</v>
      </c>
      <c r="AY469" s="1">
        <f t="shared" si="183"/>
        <v>241</v>
      </c>
      <c r="AZ469" s="1">
        <f t="shared" si="184"/>
        <v>23</v>
      </c>
      <c r="BA469" s="1">
        <f t="shared" si="185"/>
        <v>4</v>
      </c>
      <c r="BB469" s="10">
        <f t="shared" si="186"/>
        <v>4109068</v>
      </c>
      <c r="BC469" s="1">
        <f t="shared" si="187"/>
        <v>4109064</v>
      </c>
      <c r="BD469" s="1">
        <f t="shared" si="190"/>
        <v>97992</v>
      </c>
      <c r="BE469" s="86">
        <f t="shared" ref="BE469:BE532" si="193">A469</f>
        <v>37773</v>
      </c>
      <c r="BF469" s="1">
        <f t="shared" si="158"/>
        <v>3900</v>
      </c>
      <c r="BH469" s="44" t="s">
        <v>489</v>
      </c>
      <c r="BI469" s="1">
        <f t="shared" si="164"/>
        <v>92241</v>
      </c>
      <c r="BJ469">
        <v>65000</v>
      </c>
    </row>
    <row r="470" spans="1:62" x14ac:dyDescent="0.25">
      <c r="A470" s="8">
        <v>37803</v>
      </c>
      <c r="B470" s="1">
        <v>783741</v>
      </c>
      <c r="C470" s="1">
        <v>91114</v>
      </c>
      <c r="D470" s="1">
        <v>2839</v>
      </c>
      <c r="E470" s="1">
        <v>348</v>
      </c>
      <c r="F470" s="1">
        <v>31</v>
      </c>
      <c r="G470" s="1">
        <v>0</v>
      </c>
      <c r="H470" s="1">
        <v>4</v>
      </c>
      <c r="I470" s="10">
        <f t="shared" si="180"/>
        <v>878077</v>
      </c>
      <c r="J470" s="1"/>
      <c r="K470" s="1">
        <v>539808</v>
      </c>
      <c r="L470" s="1">
        <v>65047</v>
      </c>
      <c r="M470" s="1">
        <v>4227</v>
      </c>
      <c r="N470" s="1">
        <v>663</v>
      </c>
      <c r="O470" s="1">
        <v>62</v>
      </c>
      <c r="P470" s="1">
        <v>0</v>
      </c>
      <c r="Q470" s="1">
        <v>0</v>
      </c>
      <c r="R470" s="10">
        <f t="shared" si="170"/>
        <v>609807</v>
      </c>
      <c r="S470" s="1"/>
      <c r="T470" s="1">
        <v>824271</v>
      </c>
      <c r="U470" s="1">
        <v>110360</v>
      </c>
      <c r="V470" s="1">
        <v>1500</v>
      </c>
      <c r="W470" s="1">
        <v>1004</v>
      </c>
      <c r="X470" s="1">
        <v>44</v>
      </c>
      <c r="Y470" s="1">
        <v>23</v>
      </c>
      <c r="Z470" s="1">
        <v>0</v>
      </c>
      <c r="AA470" s="10">
        <f t="shared" si="166"/>
        <v>937202</v>
      </c>
      <c r="AB470" s="1"/>
      <c r="AC470" s="1">
        <v>763093</v>
      </c>
      <c r="AD470" s="1">
        <v>91272</v>
      </c>
      <c r="AE470" s="1">
        <v>1971</v>
      </c>
      <c r="AF470" s="1">
        <v>164</v>
      </c>
      <c r="AG470" s="1">
        <v>62</v>
      </c>
      <c r="AH470" s="1">
        <v>0</v>
      </c>
      <c r="AI470" s="1">
        <v>0</v>
      </c>
      <c r="AJ470" s="10">
        <f t="shared" si="167"/>
        <v>856562</v>
      </c>
      <c r="AK470" s="1"/>
      <c r="AL470" s="1">
        <v>738522</v>
      </c>
      <c r="AM470" s="1">
        <v>87237</v>
      </c>
      <c r="AN470" s="1">
        <v>6513</v>
      </c>
      <c r="AO470" s="1">
        <v>454</v>
      </c>
      <c r="AP470" s="1">
        <v>41</v>
      </c>
      <c r="AQ470" s="1">
        <v>0</v>
      </c>
      <c r="AR470" s="1">
        <v>0</v>
      </c>
      <c r="AS470" s="10">
        <f t="shared" si="168"/>
        <v>832767</v>
      </c>
      <c r="AT470" s="1"/>
      <c r="AU470" s="1">
        <f t="shared" si="191"/>
        <v>3649435</v>
      </c>
      <c r="AV470" s="1">
        <f t="shared" si="192"/>
        <v>445030</v>
      </c>
      <c r="AW470" s="1">
        <f t="shared" si="181"/>
        <v>17050</v>
      </c>
      <c r="AX470" s="1">
        <f t="shared" si="182"/>
        <v>2633</v>
      </c>
      <c r="AY470" s="1">
        <f t="shared" si="183"/>
        <v>240</v>
      </c>
      <c r="AZ470" s="1">
        <f t="shared" si="184"/>
        <v>23</v>
      </c>
      <c r="BA470" s="1">
        <f t="shared" si="185"/>
        <v>4</v>
      </c>
      <c r="BB470" s="10">
        <f t="shared" si="186"/>
        <v>4114415</v>
      </c>
      <c r="BC470" s="1">
        <f t="shared" si="187"/>
        <v>4114411</v>
      </c>
      <c r="BD470" s="1">
        <f t="shared" si="190"/>
        <v>97753</v>
      </c>
      <c r="BE470" s="86">
        <f t="shared" si="193"/>
        <v>37803</v>
      </c>
      <c r="BF470" s="1">
        <f t="shared" ref="BF470:BF511" si="194">BB470-BB469</f>
        <v>5347</v>
      </c>
      <c r="BH470" s="44" t="s">
        <v>490</v>
      </c>
      <c r="BI470" s="1">
        <f t="shared" si="164"/>
        <v>93331.666666666672</v>
      </c>
      <c r="BJ470">
        <v>65000</v>
      </c>
    </row>
    <row r="471" spans="1:62" x14ac:dyDescent="0.25">
      <c r="A471" s="8">
        <v>37834</v>
      </c>
      <c r="B471" s="1">
        <v>785589</v>
      </c>
      <c r="C471" s="1">
        <v>91190</v>
      </c>
      <c r="D471" s="1">
        <v>2891</v>
      </c>
      <c r="E471" s="1">
        <v>349</v>
      </c>
      <c r="F471" s="1">
        <v>31</v>
      </c>
      <c r="G471" s="1">
        <v>0</v>
      </c>
      <c r="H471" s="1">
        <v>4</v>
      </c>
      <c r="I471" s="10">
        <f t="shared" si="180"/>
        <v>880054</v>
      </c>
      <c r="J471" s="1"/>
      <c r="K471" s="1">
        <v>541552</v>
      </c>
      <c r="L471" s="1">
        <v>65107</v>
      </c>
      <c r="M471" s="1">
        <v>4309</v>
      </c>
      <c r="N471" s="1">
        <v>664</v>
      </c>
      <c r="O471" s="1">
        <v>62</v>
      </c>
      <c r="P471" s="1">
        <v>0</v>
      </c>
      <c r="Q471" s="1">
        <v>0</v>
      </c>
      <c r="R471" s="10">
        <f t="shared" si="170"/>
        <v>611694</v>
      </c>
      <c r="S471" s="1"/>
      <c r="T471" s="1">
        <v>824757</v>
      </c>
      <c r="U471" s="1">
        <v>110561</v>
      </c>
      <c r="V471" s="1">
        <v>1507</v>
      </c>
      <c r="W471" s="1">
        <v>1006</v>
      </c>
      <c r="X471" s="1">
        <v>44</v>
      </c>
      <c r="Y471" s="1">
        <v>23</v>
      </c>
      <c r="Z471" s="1">
        <v>0</v>
      </c>
      <c r="AA471" s="10">
        <f t="shared" si="166"/>
        <v>937898</v>
      </c>
      <c r="AB471" s="1"/>
      <c r="AC471" s="1">
        <v>763285</v>
      </c>
      <c r="AD471" s="1">
        <v>91589</v>
      </c>
      <c r="AE471" s="1">
        <v>1987</v>
      </c>
      <c r="AF471" s="1">
        <v>163</v>
      </c>
      <c r="AG471" s="1">
        <v>62</v>
      </c>
      <c r="AH471" s="1">
        <v>0</v>
      </c>
      <c r="AI471" s="1">
        <v>0</v>
      </c>
      <c r="AJ471" s="10">
        <f t="shared" si="167"/>
        <v>857086</v>
      </c>
      <c r="AK471" s="1"/>
      <c r="AL471" s="1">
        <v>740165</v>
      </c>
      <c r="AM471" s="1">
        <v>87423</v>
      </c>
      <c r="AN471" s="1">
        <v>6549</v>
      </c>
      <c r="AO471" s="1">
        <v>447</v>
      </c>
      <c r="AP471" s="1">
        <v>41</v>
      </c>
      <c r="AQ471" s="1">
        <v>0</v>
      </c>
      <c r="AR471" s="1">
        <v>0</v>
      </c>
      <c r="AS471" s="10">
        <f t="shared" si="168"/>
        <v>834625</v>
      </c>
      <c r="AT471" s="1"/>
      <c r="AU471" s="1">
        <f t="shared" si="191"/>
        <v>3655348</v>
      </c>
      <c r="AV471" s="1">
        <f t="shared" si="192"/>
        <v>445870</v>
      </c>
      <c r="AW471" s="1">
        <f t="shared" si="181"/>
        <v>17243</v>
      </c>
      <c r="AX471" s="1">
        <f t="shared" si="182"/>
        <v>2629</v>
      </c>
      <c r="AY471" s="1">
        <f t="shared" si="183"/>
        <v>240</v>
      </c>
      <c r="AZ471" s="1">
        <f t="shared" si="184"/>
        <v>23</v>
      </c>
      <c r="BA471" s="1">
        <f t="shared" si="185"/>
        <v>4</v>
      </c>
      <c r="BB471" s="10">
        <f t="shared" si="186"/>
        <v>4121357</v>
      </c>
      <c r="BC471" s="1">
        <f t="shared" si="187"/>
        <v>4121353</v>
      </c>
      <c r="BD471" s="1">
        <f t="shared" si="190"/>
        <v>96185</v>
      </c>
      <c r="BE471" s="86">
        <f t="shared" si="193"/>
        <v>37834</v>
      </c>
      <c r="BF471" s="1">
        <f t="shared" si="194"/>
        <v>6942</v>
      </c>
      <c r="BH471" s="44" t="s">
        <v>491</v>
      </c>
      <c r="BI471" s="1">
        <f t="shared" si="164"/>
        <v>94108.916666666672</v>
      </c>
      <c r="BJ471">
        <v>65000</v>
      </c>
    </row>
    <row r="472" spans="1:62" x14ac:dyDescent="0.25">
      <c r="A472" s="8">
        <v>37865</v>
      </c>
      <c r="B472" s="1">
        <v>788487</v>
      </c>
      <c r="C472" s="1">
        <v>91416</v>
      </c>
      <c r="D472" s="1">
        <v>2911</v>
      </c>
      <c r="E472" s="1">
        <v>349</v>
      </c>
      <c r="F472" s="1">
        <v>31</v>
      </c>
      <c r="G472" s="1">
        <v>0</v>
      </c>
      <c r="H472" s="1">
        <v>4</v>
      </c>
      <c r="I472" s="10">
        <f t="shared" si="180"/>
        <v>883198</v>
      </c>
      <c r="J472" s="1"/>
      <c r="K472" s="1">
        <v>543550</v>
      </c>
      <c r="L472" s="1">
        <v>65232</v>
      </c>
      <c r="M472" s="1">
        <v>4281</v>
      </c>
      <c r="N472" s="1">
        <v>664</v>
      </c>
      <c r="O472" s="1">
        <v>62</v>
      </c>
      <c r="P472" s="1">
        <v>0</v>
      </c>
      <c r="Q472" s="1">
        <v>0</v>
      </c>
      <c r="R472" s="10">
        <f t="shared" si="170"/>
        <v>613789</v>
      </c>
      <c r="S472" s="1"/>
      <c r="T472" s="1">
        <v>825801</v>
      </c>
      <c r="U472" s="1">
        <v>110781</v>
      </c>
      <c r="V472" s="1">
        <v>1504</v>
      </c>
      <c r="W472" s="1">
        <v>1009</v>
      </c>
      <c r="X472" s="1">
        <v>44</v>
      </c>
      <c r="Y472" s="1">
        <v>23</v>
      </c>
      <c r="Z472" s="1">
        <v>0</v>
      </c>
      <c r="AA472" s="10">
        <f t="shared" si="166"/>
        <v>939162</v>
      </c>
      <c r="AB472" s="1"/>
      <c r="AC472" s="1">
        <v>763845</v>
      </c>
      <c r="AD472" s="1">
        <v>91767</v>
      </c>
      <c r="AE472" s="1">
        <v>1972</v>
      </c>
      <c r="AF472" s="1">
        <v>164</v>
      </c>
      <c r="AG472" s="1">
        <v>62</v>
      </c>
      <c r="AH472" s="1">
        <v>0</v>
      </c>
      <c r="AI472" s="1">
        <v>0</v>
      </c>
      <c r="AJ472" s="10">
        <f t="shared" si="167"/>
        <v>857810</v>
      </c>
      <c r="AK472" s="1"/>
      <c r="AL472" s="1">
        <v>741571</v>
      </c>
      <c r="AM472" s="1">
        <v>87738</v>
      </c>
      <c r="AN472" s="1">
        <v>6690</v>
      </c>
      <c r="AO472" s="1">
        <v>448</v>
      </c>
      <c r="AP472" s="1">
        <v>41</v>
      </c>
      <c r="AQ472" s="1">
        <v>0</v>
      </c>
      <c r="AR472" s="1">
        <v>0</v>
      </c>
      <c r="AS472" s="10">
        <f t="shared" si="168"/>
        <v>836488</v>
      </c>
      <c r="AT472" s="1"/>
      <c r="AU472" s="1">
        <f t="shared" si="191"/>
        <v>3663254</v>
      </c>
      <c r="AV472" s="1">
        <f t="shared" si="192"/>
        <v>446934</v>
      </c>
      <c r="AW472" s="1">
        <f t="shared" si="181"/>
        <v>17358</v>
      </c>
      <c r="AX472" s="1">
        <f t="shared" si="182"/>
        <v>2634</v>
      </c>
      <c r="AY472" s="1">
        <f t="shared" si="183"/>
        <v>240</v>
      </c>
      <c r="AZ472" s="1">
        <f t="shared" si="184"/>
        <v>23</v>
      </c>
      <c r="BA472" s="1">
        <f t="shared" si="185"/>
        <v>4</v>
      </c>
      <c r="BB472" s="10">
        <f t="shared" si="186"/>
        <v>4130447</v>
      </c>
      <c r="BC472" s="1">
        <f t="shared" si="187"/>
        <v>4130443</v>
      </c>
      <c r="BD472" s="1">
        <f t="shared" si="190"/>
        <v>99756</v>
      </c>
      <c r="BE472" s="86">
        <f t="shared" si="193"/>
        <v>37865</v>
      </c>
      <c r="BF472" s="1">
        <f t="shared" si="194"/>
        <v>9090</v>
      </c>
      <c r="BH472" s="44" t="s">
        <v>492</v>
      </c>
      <c r="BI472" s="1">
        <f t="shared" si="164"/>
        <v>95050.666666666672</v>
      </c>
      <c r="BJ472">
        <v>65000</v>
      </c>
    </row>
    <row r="473" spans="1:62" x14ac:dyDescent="0.25">
      <c r="A473" s="8">
        <v>37895</v>
      </c>
      <c r="B473" s="1">
        <v>791876</v>
      </c>
      <c r="C473" s="1">
        <v>91726</v>
      </c>
      <c r="D473" s="1">
        <v>2977</v>
      </c>
      <c r="E473" s="1">
        <v>343</v>
      </c>
      <c r="F473" s="1">
        <v>31</v>
      </c>
      <c r="G473" s="1">
        <v>0</v>
      </c>
      <c r="H473" s="1">
        <v>4</v>
      </c>
      <c r="I473" s="10">
        <f t="shared" si="180"/>
        <v>886957</v>
      </c>
      <c r="J473" s="1"/>
      <c r="K473" s="1">
        <v>545339</v>
      </c>
      <c r="L473" s="1">
        <v>65497</v>
      </c>
      <c r="M473" s="1">
        <v>4320</v>
      </c>
      <c r="N473" s="1">
        <v>666</v>
      </c>
      <c r="O473" s="1">
        <v>62</v>
      </c>
      <c r="P473" s="1">
        <v>0</v>
      </c>
      <c r="Q473" s="1">
        <v>0</v>
      </c>
      <c r="R473" s="10">
        <f t="shared" si="170"/>
        <v>615884</v>
      </c>
      <c r="S473" s="1"/>
      <c r="T473" s="1">
        <v>826277</v>
      </c>
      <c r="U473" s="1">
        <v>111015</v>
      </c>
      <c r="V473" s="1">
        <v>1510</v>
      </c>
      <c r="W473" s="1">
        <v>1016</v>
      </c>
      <c r="X473" s="1">
        <v>44</v>
      </c>
      <c r="Y473" s="1">
        <v>23</v>
      </c>
      <c r="Z473" s="1">
        <v>0</v>
      </c>
      <c r="AA473" s="10">
        <f t="shared" si="166"/>
        <v>939885</v>
      </c>
      <c r="AB473" s="1"/>
      <c r="AC473" s="1">
        <v>764141</v>
      </c>
      <c r="AD473" s="1">
        <v>91828</v>
      </c>
      <c r="AE473" s="1">
        <v>1964</v>
      </c>
      <c r="AF473" s="1">
        <v>163</v>
      </c>
      <c r="AG473" s="1">
        <v>62</v>
      </c>
      <c r="AH473" s="1">
        <v>0</v>
      </c>
      <c r="AI473" s="1">
        <v>0</v>
      </c>
      <c r="AJ473" s="10">
        <f t="shared" si="167"/>
        <v>858158</v>
      </c>
      <c r="AK473" s="1"/>
      <c r="AL473" s="1">
        <v>744472</v>
      </c>
      <c r="AM473" s="1">
        <v>88031</v>
      </c>
      <c r="AN473" s="1">
        <v>6825</v>
      </c>
      <c r="AO473" s="1">
        <v>450</v>
      </c>
      <c r="AP473" s="1">
        <v>41</v>
      </c>
      <c r="AQ473" s="1">
        <v>0</v>
      </c>
      <c r="AR473" s="1">
        <v>0</v>
      </c>
      <c r="AS473" s="10">
        <f t="shared" si="168"/>
        <v>839819</v>
      </c>
      <c r="AT473" s="1"/>
      <c r="AU473" s="1">
        <f t="shared" si="191"/>
        <v>3672105</v>
      </c>
      <c r="AV473" s="1">
        <f t="shared" si="192"/>
        <v>448097</v>
      </c>
      <c r="AW473" s="1">
        <f t="shared" si="181"/>
        <v>17596</v>
      </c>
      <c r="AX473" s="1">
        <f t="shared" si="182"/>
        <v>2638</v>
      </c>
      <c r="AY473" s="1">
        <f t="shared" si="183"/>
        <v>240</v>
      </c>
      <c r="AZ473" s="1">
        <f t="shared" si="184"/>
        <v>23</v>
      </c>
      <c r="BA473" s="1">
        <f t="shared" si="185"/>
        <v>4</v>
      </c>
      <c r="BB473" s="10">
        <f t="shared" si="186"/>
        <v>4140703</v>
      </c>
      <c r="BC473" s="1">
        <f t="shared" si="187"/>
        <v>4140699</v>
      </c>
      <c r="BD473" s="1">
        <f t="shared" si="190"/>
        <v>101940</v>
      </c>
      <c r="BE473" s="86">
        <f t="shared" si="193"/>
        <v>37895</v>
      </c>
      <c r="BF473" s="1">
        <f t="shared" si="194"/>
        <v>10256</v>
      </c>
      <c r="BH473" s="44" t="s">
        <v>482</v>
      </c>
      <c r="BI473" s="1">
        <f t="shared" si="164"/>
        <v>95981.75</v>
      </c>
      <c r="BJ473">
        <v>65000</v>
      </c>
    </row>
    <row r="474" spans="1:62" x14ac:dyDescent="0.25">
      <c r="A474" s="8">
        <v>37926</v>
      </c>
      <c r="B474" s="1">
        <v>794933</v>
      </c>
      <c r="C474" s="1">
        <v>92024</v>
      </c>
      <c r="D474" s="1">
        <v>2999</v>
      </c>
      <c r="E474" s="1">
        <v>344</v>
      </c>
      <c r="F474" s="1">
        <v>31</v>
      </c>
      <c r="G474" s="1">
        <v>0</v>
      </c>
      <c r="H474" s="1">
        <v>4</v>
      </c>
      <c r="I474" s="10">
        <f t="shared" si="180"/>
        <v>890335</v>
      </c>
      <c r="J474" s="1"/>
      <c r="K474" s="1">
        <v>547137</v>
      </c>
      <c r="L474" s="1">
        <v>65711</v>
      </c>
      <c r="M474" s="1">
        <v>4366</v>
      </c>
      <c r="N474" s="1">
        <v>669</v>
      </c>
      <c r="O474" s="1">
        <v>62</v>
      </c>
      <c r="P474" s="1">
        <v>0</v>
      </c>
      <c r="Q474" s="1">
        <v>0</v>
      </c>
      <c r="R474" s="10">
        <f t="shared" si="170"/>
        <v>617945</v>
      </c>
      <c r="S474" s="1"/>
      <c r="T474" s="1">
        <v>827273</v>
      </c>
      <c r="U474" s="1">
        <v>111171</v>
      </c>
      <c r="V474" s="1">
        <v>1516</v>
      </c>
      <c r="W474" s="1">
        <v>1022</v>
      </c>
      <c r="X474" s="1">
        <v>43</v>
      </c>
      <c r="Y474" s="1">
        <v>23</v>
      </c>
      <c r="Z474" s="1">
        <v>0</v>
      </c>
      <c r="AA474" s="10">
        <f t="shared" si="166"/>
        <v>941048</v>
      </c>
      <c r="AB474" s="1"/>
      <c r="AC474" s="1">
        <v>765192</v>
      </c>
      <c r="AD474" s="1">
        <v>92038</v>
      </c>
      <c r="AE474" s="1">
        <v>1957</v>
      </c>
      <c r="AF474" s="1">
        <v>163</v>
      </c>
      <c r="AG474" s="1">
        <v>61</v>
      </c>
      <c r="AH474" s="1">
        <v>0</v>
      </c>
      <c r="AI474" s="1">
        <v>0</v>
      </c>
      <c r="AJ474" s="10">
        <f t="shared" si="167"/>
        <v>859411</v>
      </c>
      <c r="AK474" s="1"/>
      <c r="AL474" s="1">
        <v>749854</v>
      </c>
      <c r="AM474" s="1">
        <v>88237</v>
      </c>
      <c r="AN474" s="1">
        <v>6992</v>
      </c>
      <c r="AO474" s="1">
        <v>451</v>
      </c>
      <c r="AP474" s="1">
        <v>41</v>
      </c>
      <c r="AQ474" s="1">
        <v>0</v>
      </c>
      <c r="AR474" s="1">
        <v>0</v>
      </c>
      <c r="AS474" s="10">
        <f t="shared" si="168"/>
        <v>845575</v>
      </c>
      <c r="AT474" s="1"/>
      <c r="AU474" s="1">
        <f t="shared" si="191"/>
        <v>3684389</v>
      </c>
      <c r="AV474" s="1">
        <f t="shared" si="192"/>
        <v>449181</v>
      </c>
      <c r="AW474" s="1">
        <f t="shared" si="181"/>
        <v>17830</v>
      </c>
      <c r="AX474" s="1">
        <f t="shared" si="182"/>
        <v>2649</v>
      </c>
      <c r="AY474" s="1">
        <f t="shared" si="183"/>
        <v>238</v>
      </c>
      <c r="AZ474" s="1">
        <f t="shared" si="184"/>
        <v>23</v>
      </c>
      <c r="BA474" s="1">
        <f t="shared" si="185"/>
        <v>4</v>
      </c>
      <c r="BB474" s="10">
        <f t="shared" si="186"/>
        <v>4154314</v>
      </c>
      <c r="BC474" s="1">
        <f t="shared" si="187"/>
        <v>4154310</v>
      </c>
      <c r="BD474" s="1">
        <f t="shared" si="190"/>
        <v>103247</v>
      </c>
      <c r="BE474" s="86">
        <f t="shared" si="193"/>
        <v>37926</v>
      </c>
      <c r="BF474" s="1">
        <f t="shared" si="194"/>
        <v>13611</v>
      </c>
      <c r="BH474" s="44" t="s">
        <v>483</v>
      </c>
      <c r="BI474" s="1">
        <f t="shared" si="164"/>
        <v>96626</v>
      </c>
      <c r="BJ474">
        <v>65000</v>
      </c>
    </row>
    <row r="475" spans="1:62" x14ac:dyDescent="0.25">
      <c r="A475" s="8">
        <v>37956</v>
      </c>
      <c r="B475" s="1">
        <v>797708</v>
      </c>
      <c r="C475" s="1">
        <v>92310</v>
      </c>
      <c r="D475" s="1">
        <v>3029</v>
      </c>
      <c r="E475" s="1">
        <v>344</v>
      </c>
      <c r="F475" s="1">
        <v>31</v>
      </c>
      <c r="G475" s="1">
        <v>0</v>
      </c>
      <c r="H475" s="1">
        <v>4</v>
      </c>
      <c r="I475" s="10">
        <f t="shared" si="180"/>
        <v>893426</v>
      </c>
      <c r="J475" s="1"/>
      <c r="K475" s="1">
        <v>549359</v>
      </c>
      <c r="L475" s="1">
        <v>65792</v>
      </c>
      <c r="M475" s="1">
        <v>4360</v>
      </c>
      <c r="N475" s="1">
        <v>670</v>
      </c>
      <c r="O475" s="1">
        <v>62</v>
      </c>
      <c r="P475" s="1">
        <v>0</v>
      </c>
      <c r="Q475" s="1">
        <v>0</v>
      </c>
      <c r="R475" s="10">
        <f t="shared" si="170"/>
        <v>620243</v>
      </c>
      <c r="S475" s="1"/>
      <c r="T475" s="1">
        <v>827544</v>
      </c>
      <c r="U475" s="1">
        <v>111320</v>
      </c>
      <c r="V475" s="1">
        <v>1530</v>
      </c>
      <c r="W475" s="1">
        <v>1025</v>
      </c>
      <c r="X475" s="1">
        <v>43</v>
      </c>
      <c r="Y475" s="1">
        <v>23</v>
      </c>
      <c r="Z475" s="1">
        <v>0</v>
      </c>
      <c r="AA475" s="10">
        <f t="shared" si="166"/>
        <v>941485</v>
      </c>
      <c r="AB475" s="1"/>
      <c r="AC475" s="1">
        <v>766621</v>
      </c>
      <c r="AD475" s="1">
        <v>92012</v>
      </c>
      <c r="AE475" s="1">
        <v>1961</v>
      </c>
      <c r="AF475" s="1">
        <v>162</v>
      </c>
      <c r="AG475" s="1">
        <v>61</v>
      </c>
      <c r="AH475" s="1">
        <v>0</v>
      </c>
      <c r="AI475" s="1">
        <v>0</v>
      </c>
      <c r="AJ475" s="10">
        <f t="shared" si="167"/>
        <v>860817</v>
      </c>
      <c r="AK475" s="1"/>
      <c r="AL475" s="1">
        <v>755021</v>
      </c>
      <c r="AM475" s="1">
        <v>88625</v>
      </c>
      <c r="AN475" s="1">
        <v>6955</v>
      </c>
      <c r="AO475" s="1">
        <v>464</v>
      </c>
      <c r="AP475" s="1">
        <v>41</v>
      </c>
      <c r="AQ475" s="1">
        <v>0</v>
      </c>
      <c r="AR475" s="1">
        <v>0</v>
      </c>
      <c r="AS475" s="10">
        <f t="shared" si="168"/>
        <v>851106</v>
      </c>
      <c r="AT475" s="1"/>
      <c r="AU475" s="1">
        <f t="shared" si="191"/>
        <v>3696253</v>
      </c>
      <c r="AV475" s="1">
        <f t="shared" si="192"/>
        <v>450059</v>
      </c>
      <c r="AW475" s="1">
        <f t="shared" si="181"/>
        <v>17835</v>
      </c>
      <c r="AX475" s="1">
        <f t="shared" si="182"/>
        <v>2665</v>
      </c>
      <c r="AY475" s="1">
        <f t="shared" si="183"/>
        <v>238</v>
      </c>
      <c r="AZ475" s="1">
        <f t="shared" si="184"/>
        <v>23</v>
      </c>
      <c r="BA475" s="1">
        <f t="shared" si="185"/>
        <v>4</v>
      </c>
      <c r="BB475" s="10">
        <f t="shared" si="186"/>
        <v>4167077</v>
      </c>
      <c r="BC475" s="1">
        <f t="shared" si="187"/>
        <v>4167073</v>
      </c>
      <c r="BD475" s="1">
        <f t="shared" si="190"/>
        <v>103474</v>
      </c>
      <c r="BE475" s="86">
        <f t="shared" si="193"/>
        <v>37956</v>
      </c>
      <c r="BF475" s="1">
        <f t="shared" si="194"/>
        <v>12763</v>
      </c>
      <c r="BH475" s="44" t="s">
        <v>484</v>
      </c>
      <c r="BI475" s="1">
        <f t="shared" si="164"/>
        <v>97416.166666666672</v>
      </c>
      <c r="BJ475">
        <v>65000</v>
      </c>
    </row>
    <row r="476" spans="1:62" x14ac:dyDescent="0.25">
      <c r="A476" s="8">
        <v>37987</v>
      </c>
      <c r="B476" s="1">
        <v>799503</v>
      </c>
      <c r="C476" s="1">
        <v>92646</v>
      </c>
      <c r="D476" s="1">
        <v>3007</v>
      </c>
      <c r="E476" s="1">
        <v>345</v>
      </c>
      <c r="F476" s="1">
        <v>31</v>
      </c>
      <c r="G476" s="1">
        <v>0</v>
      </c>
      <c r="H476" s="1">
        <v>4</v>
      </c>
      <c r="I476" s="10">
        <f t="shared" si="180"/>
        <v>895536</v>
      </c>
      <c r="J476" s="1"/>
      <c r="K476" s="1">
        <v>551193</v>
      </c>
      <c r="L476" s="1">
        <v>66244</v>
      </c>
      <c r="M476" s="1">
        <v>4373</v>
      </c>
      <c r="N476" s="1">
        <v>670</v>
      </c>
      <c r="O476" s="1">
        <v>62</v>
      </c>
      <c r="P476" s="1">
        <v>0</v>
      </c>
      <c r="Q476" s="1">
        <v>0</v>
      </c>
      <c r="R476" s="10">
        <f t="shared" si="170"/>
        <v>622542</v>
      </c>
      <c r="S476" s="1"/>
      <c r="T476" s="1">
        <v>827699</v>
      </c>
      <c r="U476" s="1">
        <v>112225</v>
      </c>
      <c r="V476" s="1">
        <v>1516</v>
      </c>
      <c r="W476" s="1">
        <v>1030</v>
      </c>
      <c r="X476" s="1">
        <v>43</v>
      </c>
      <c r="Y476" s="1">
        <v>23</v>
      </c>
      <c r="Z476" s="1">
        <v>0</v>
      </c>
      <c r="AA476" s="10">
        <f t="shared" si="166"/>
        <v>942536</v>
      </c>
      <c r="AB476" s="1"/>
      <c r="AC476" s="1">
        <v>767095</v>
      </c>
      <c r="AD476" s="1">
        <v>92784</v>
      </c>
      <c r="AE476" s="1">
        <v>1973</v>
      </c>
      <c r="AF476" s="1">
        <v>162</v>
      </c>
      <c r="AG476" s="1">
        <v>60</v>
      </c>
      <c r="AH476" s="1">
        <v>0</v>
      </c>
      <c r="AI476" s="1">
        <v>0</v>
      </c>
      <c r="AJ476" s="10">
        <f t="shared" si="167"/>
        <v>862074</v>
      </c>
      <c r="AK476" s="1"/>
      <c r="AL476" s="1">
        <v>758778</v>
      </c>
      <c r="AM476" s="1">
        <v>88911</v>
      </c>
      <c r="AN476" s="1">
        <v>6880</v>
      </c>
      <c r="AO476" s="1">
        <v>469</v>
      </c>
      <c r="AP476" s="1">
        <v>41</v>
      </c>
      <c r="AQ476" s="1">
        <v>0</v>
      </c>
      <c r="AR476" s="1">
        <v>0</v>
      </c>
      <c r="AS476" s="10">
        <f t="shared" si="168"/>
        <v>855079</v>
      </c>
      <c r="AT476" s="1"/>
      <c r="AU476" s="1">
        <f t="shared" si="191"/>
        <v>3704268</v>
      </c>
      <c r="AV476" s="1">
        <f t="shared" si="192"/>
        <v>452810</v>
      </c>
      <c r="AW476" s="1">
        <f t="shared" si="181"/>
        <v>17749</v>
      </c>
      <c r="AX476" s="1">
        <f t="shared" si="182"/>
        <v>2676</v>
      </c>
      <c r="AY476" s="1">
        <f t="shared" si="183"/>
        <v>237</v>
      </c>
      <c r="AZ476" s="1">
        <f t="shared" si="184"/>
        <v>23</v>
      </c>
      <c r="BA476" s="1">
        <f t="shared" si="185"/>
        <v>4</v>
      </c>
      <c r="BB476" s="10">
        <f t="shared" si="186"/>
        <v>4177767</v>
      </c>
      <c r="BC476" s="1">
        <f t="shared" si="187"/>
        <v>4177763</v>
      </c>
      <c r="BD476" s="1">
        <f>BB476-BB464</f>
        <v>105470</v>
      </c>
      <c r="BE476" s="86">
        <f t="shared" si="193"/>
        <v>37987</v>
      </c>
      <c r="BF476" s="1">
        <f t="shared" si="194"/>
        <v>10690</v>
      </c>
      <c r="BH476" s="44" t="s">
        <v>495</v>
      </c>
      <c r="BI476" s="1">
        <f t="shared" si="164"/>
        <v>98489.333333333328</v>
      </c>
      <c r="BJ476">
        <v>65000</v>
      </c>
    </row>
    <row r="477" spans="1:62" x14ac:dyDescent="0.25">
      <c r="A477" s="8">
        <v>38018</v>
      </c>
      <c r="B477" s="1">
        <v>802509</v>
      </c>
      <c r="C477" s="1">
        <v>92955</v>
      </c>
      <c r="D477" s="1">
        <v>3019</v>
      </c>
      <c r="E477" s="1">
        <v>348</v>
      </c>
      <c r="F477" s="1">
        <v>31</v>
      </c>
      <c r="G477" s="1">
        <v>0</v>
      </c>
      <c r="H477" s="1">
        <v>4</v>
      </c>
      <c r="I477" s="10">
        <f t="shared" si="180"/>
        <v>898866</v>
      </c>
      <c r="J477" s="1"/>
      <c r="K477" s="1">
        <v>553850</v>
      </c>
      <c r="L477" s="1">
        <v>66175</v>
      </c>
      <c r="M477" s="1">
        <v>4407</v>
      </c>
      <c r="N477" s="1">
        <v>671</v>
      </c>
      <c r="O477" s="1">
        <v>62</v>
      </c>
      <c r="P477" s="1">
        <v>0</v>
      </c>
      <c r="Q477" s="1">
        <v>0</v>
      </c>
      <c r="R477" s="10">
        <f t="shared" si="170"/>
        <v>625165</v>
      </c>
      <c r="S477" s="1"/>
      <c r="T477" s="1">
        <v>829920</v>
      </c>
      <c r="U477" s="1">
        <v>111804</v>
      </c>
      <c r="V477" s="1">
        <v>1532</v>
      </c>
      <c r="W477" s="1">
        <v>1029</v>
      </c>
      <c r="X477" s="1">
        <v>46</v>
      </c>
      <c r="Y477" s="1">
        <v>23</v>
      </c>
      <c r="Z477" s="1">
        <v>0</v>
      </c>
      <c r="AA477" s="10">
        <f t="shared" si="166"/>
        <v>944354</v>
      </c>
      <c r="AB477" s="1"/>
      <c r="AC477" s="1">
        <v>769636</v>
      </c>
      <c r="AD477" s="1">
        <v>92374</v>
      </c>
      <c r="AE477" s="1">
        <v>1978</v>
      </c>
      <c r="AF477" s="1">
        <v>162</v>
      </c>
      <c r="AG477" s="1">
        <v>59</v>
      </c>
      <c r="AH477" s="1">
        <v>0</v>
      </c>
      <c r="AI477" s="1">
        <v>0</v>
      </c>
      <c r="AJ477" s="10">
        <f t="shared" si="167"/>
        <v>864209</v>
      </c>
      <c r="AK477" s="1"/>
      <c r="AL477" s="1">
        <v>762656</v>
      </c>
      <c r="AM477" s="1">
        <v>89300</v>
      </c>
      <c r="AN477" s="1">
        <v>6854</v>
      </c>
      <c r="AO477" s="1">
        <v>485</v>
      </c>
      <c r="AP477" s="1">
        <v>41</v>
      </c>
      <c r="AQ477" s="1">
        <v>0</v>
      </c>
      <c r="AR477" s="1">
        <v>0</v>
      </c>
      <c r="AS477" s="10">
        <f t="shared" si="168"/>
        <v>859336</v>
      </c>
      <c r="AT477" s="1"/>
      <c r="AU477" s="1">
        <f t="shared" si="191"/>
        <v>3718571</v>
      </c>
      <c r="AV477" s="1">
        <f t="shared" si="192"/>
        <v>452608</v>
      </c>
      <c r="AW477" s="1">
        <f t="shared" si="181"/>
        <v>17790</v>
      </c>
      <c r="AX477" s="1">
        <f t="shared" si="182"/>
        <v>2695</v>
      </c>
      <c r="AY477" s="1">
        <f t="shared" si="183"/>
        <v>239</v>
      </c>
      <c r="AZ477" s="1">
        <f t="shared" si="184"/>
        <v>23</v>
      </c>
      <c r="BA477" s="1">
        <f t="shared" si="185"/>
        <v>4</v>
      </c>
      <c r="BB477" s="10">
        <f t="shared" si="186"/>
        <v>4191930</v>
      </c>
      <c r="BC477" s="1">
        <f t="shared" si="187"/>
        <v>4191926</v>
      </c>
      <c r="BD477" s="1">
        <f t="shared" ref="BD477:BD487" si="195">BB477-BB465</f>
        <v>105696</v>
      </c>
      <c r="BE477" s="86">
        <f t="shared" si="193"/>
        <v>38018</v>
      </c>
      <c r="BF477" s="1">
        <f t="shared" si="194"/>
        <v>14163</v>
      </c>
      <c r="BH477" s="44" t="s">
        <v>496</v>
      </c>
      <c r="BI477" s="1">
        <f t="shared" si="164"/>
        <v>99602.75</v>
      </c>
      <c r="BJ477">
        <v>65000</v>
      </c>
    </row>
    <row r="478" spans="1:62" x14ac:dyDescent="0.25">
      <c r="A478" s="8">
        <v>38047</v>
      </c>
      <c r="B478" s="1">
        <v>805459</v>
      </c>
      <c r="C478" s="1">
        <v>93189</v>
      </c>
      <c r="D478" s="1">
        <v>3055</v>
      </c>
      <c r="E478" s="1">
        <v>348</v>
      </c>
      <c r="F478" s="1">
        <v>31</v>
      </c>
      <c r="G478" s="1">
        <v>0</v>
      </c>
      <c r="H478" s="1">
        <v>4</v>
      </c>
      <c r="I478" s="10">
        <f t="shared" si="180"/>
        <v>902086</v>
      </c>
      <c r="J478" s="1"/>
      <c r="K478" s="1">
        <v>555993</v>
      </c>
      <c r="L478" s="1">
        <v>66367</v>
      </c>
      <c r="M478" s="1">
        <v>4404</v>
      </c>
      <c r="N478" s="1">
        <v>672</v>
      </c>
      <c r="O478" s="1">
        <v>62</v>
      </c>
      <c r="P478" s="1">
        <v>0</v>
      </c>
      <c r="Q478" s="1">
        <v>0</v>
      </c>
      <c r="R478" s="10">
        <f t="shared" si="170"/>
        <v>627498</v>
      </c>
      <c r="S478" s="1"/>
      <c r="T478" s="1">
        <v>831986</v>
      </c>
      <c r="U478" s="1">
        <v>111982</v>
      </c>
      <c r="V478" s="1">
        <v>1562</v>
      </c>
      <c r="W478" s="1">
        <v>1029</v>
      </c>
      <c r="X478" s="1">
        <v>43</v>
      </c>
      <c r="Y478" s="1">
        <v>23</v>
      </c>
      <c r="Z478" s="1">
        <v>0</v>
      </c>
      <c r="AA478" s="10">
        <f t="shared" si="166"/>
        <v>946625</v>
      </c>
      <c r="AB478" s="1"/>
      <c r="AC478" s="1">
        <v>771810</v>
      </c>
      <c r="AD478" s="1">
        <v>92484</v>
      </c>
      <c r="AE478" s="1">
        <v>2022</v>
      </c>
      <c r="AF478" s="1">
        <v>162</v>
      </c>
      <c r="AG478" s="1">
        <v>59</v>
      </c>
      <c r="AH478" s="1">
        <v>0</v>
      </c>
      <c r="AI478" s="1">
        <v>0</v>
      </c>
      <c r="AJ478" s="10">
        <f t="shared" si="167"/>
        <v>866537</v>
      </c>
      <c r="AK478" s="1"/>
      <c r="AL478" s="1">
        <v>766256</v>
      </c>
      <c r="AM478" s="1">
        <v>89588</v>
      </c>
      <c r="AN478" s="1">
        <v>6932</v>
      </c>
      <c r="AO478" s="1">
        <v>501</v>
      </c>
      <c r="AP478" s="1">
        <v>41</v>
      </c>
      <c r="AQ478" s="1">
        <v>0</v>
      </c>
      <c r="AR478" s="1">
        <v>0</v>
      </c>
      <c r="AS478" s="10">
        <f t="shared" si="168"/>
        <v>863318</v>
      </c>
      <c r="AT478" s="1"/>
      <c r="AU478" s="1">
        <f t="shared" si="191"/>
        <v>3731504</v>
      </c>
      <c r="AV478" s="1">
        <f t="shared" si="192"/>
        <v>453610</v>
      </c>
      <c r="AW478" s="1">
        <f t="shared" si="181"/>
        <v>17975</v>
      </c>
      <c r="AX478" s="1">
        <f t="shared" si="182"/>
        <v>2712</v>
      </c>
      <c r="AY478" s="1">
        <f t="shared" si="183"/>
        <v>236</v>
      </c>
      <c r="AZ478" s="1">
        <f t="shared" si="184"/>
        <v>23</v>
      </c>
      <c r="BA478" s="1">
        <f t="shared" si="185"/>
        <v>4</v>
      </c>
      <c r="BB478" s="10">
        <f t="shared" si="186"/>
        <v>4206064</v>
      </c>
      <c r="BC478" s="1">
        <f t="shared" si="187"/>
        <v>4206060</v>
      </c>
      <c r="BD478" s="1">
        <f t="shared" si="195"/>
        <v>107492</v>
      </c>
      <c r="BE478" s="86">
        <f t="shared" si="193"/>
        <v>38047</v>
      </c>
      <c r="BF478" s="1">
        <f t="shared" si="194"/>
        <v>14134</v>
      </c>
      <c r="BH478" s="44" t="s">
        <v>497</v>
      </c>
      <c r="BI478" s="1">
        <f t="shared" si="164"/>
        <v>100754.5</v>
      </c>
      <c r="BJ478">
        <v>65000</v>
      </c>
    </row>
    <row r="479" spans="1:62" x14ac:dyDescent="0.25">
      <c r="A479" s="8">
        <v>38078</v>
      </c>
      <c r="B479" s="1">
        <v>808197</v>
      </c>
      <c r="C479" s="1">
        <v>93494</v>
      </c>
      <c r="D479" s="1">
        <v>3100</v>
      </c>
      <c r="E479" s="1">
        <v>348</v>
      </c>
      <c r="F479" s="1">
        <v>30</v>
      </c>
      <c r="G479" s="1">
        <v>0</v>
      </c>
      <c r="H479" s="1">
        <v>4</v>
      </c>
      <c r="I479" s="10">
        <f t="shared" si="180"/>
        <v>905173</v>
      </c>
      <c r="J479" s="1"/>
      <c r="K479" s="1">
        <v>557784</v>
      </c>
      <c r="L479" s="1">
        <v>66517</v>
      </c>
      <c r="M479" s="1">
        <v>4470</v>
      </c>
      <c r="N479" s="1">
        <v>672</v>
      </c>
      <c r="O479" s="1">
        <v>62</v>
      </c>
      <c r="P479" s="1">
        <v>0</v>
      </c>
      <c r="Q479" s="1">
        <v>0</v>
      </c>
      <c r="R479" s="10">
        <f t="shared" si="170"/>
        <v>629505</v>
      </c>
      <c r="S479" s="1"/>
      <c r="T479" s="1">
        <v>833613</v>
      </c>
      <c r="U479" s="1">
        <v>112628</v>
      </c>
      <c r="V479" s="1">
        <v>1558</v>
      </c>
      <c r="W479" s="1">
        <v>1035</v>
      </c>
      <c r="X479" s="1">
        <v>44</v>
      </c>
      <c r="Y479" s="1">
        <v>23</v>
      </c>
      <c r="Z479" s="1">
        <v>0</v>
      </c>
      <c r="AA479" s="10">
        <f t="shared" si="166"/>
        <v>948901</v>
      </c>
      <c r="AB479" s="1"/>
      <c r="AC479" s="1">
        <v>773103</v>
      </c>
      <c r="AD479" s="1">
        <v>92735</v>
      </c>
      <c r="AE479" s="1">
        <v>2022</v>
      </c>
      <c r="AF479" s="1">
        <v>163</v>
      </c>
      <c r="AG479" s="1">
        <v>59</v>
      </c>
      <c r="AH479" s="1">
        <v>0</v>
      </c>
      <c r="AI479" s="1">
        <v>0</v>
      </c>
      <c r="AJ479" s="10">
        <f t="shared" si="167"/>
        <v>868082</v>
      </c>
      <c r="AK479" s="1"/>
      <c r="AL479" s="1">
        <v>767394</v>
      </c>
      <c r="AM479" s="1">
        <v>89992</v>
      </c>
      <c r="AN479" s="1">
        <v>7117</v>
      </c>
      <c r="AO479" s="1">
        <v>515</v>
      </c>
      <c r="AP479" s="1">
        <v>41</v>
      </c>
      <c r="AQ479" s="1">
        <v>0</v>
      </c>
      <c r="AR479" s="1">
        <v>0</v>
      </c>
      <c r="AS479" s="10">
        <f t="shared" si="168"/>
        <v>865059</v>
      </c>
      <c r="AT479" s="1"/>
      <c r="AU479" s="1">
        <f t="shared" si="191"/>
        <v>3740091</v>
      </c>
      <c r="AV479" s="1">
        <f t="shared" si="192"/>
        <v>455366</v>
      </c>
      <c r="AW479" s="1">
        <f t="shared" si="181"/>
        <v>18267</v>
      </c>
      <c r="AX479" s="1">
        <f t="shared" si="182"/>
        <v>2733</v>
      </c>
      <c r="AY479" s="1">
        <f t="shared" si="183"/>
        <v>236</v>
      </c>
      <c r="AZ479" s="1">
        <f t="shared" si="184"/>
        <v>23</v>
      </c>
      <c r="BA479" s="1">
        <f t="shared" si="185"/>
        <v>4</v>
      </c>
      <c r="BB479" s="10">
        <f t="shared" si="186"/>
        <v>4216720</v>
      </c>
      <c r="BC479" s="1">
        <f t="shared" si="187"/>
        <v>4216716</v>
      </c>
      <c r="BD479" s="1">
        <f t="shared" si="195"/>
        <v>109724</v>
      </c>
      <c r="BE479" s="86">
        <f t="shared" si="193"/>
        <v>38078</v>
      </c>
      <c r="BF479" s="1">
        <f t="shared" si="194"/>
        <v>10656</v>
      </c>
      <c r="BH479" s="44" t="s">
        <v>498</v>
      </c>
      <c r="BI479" s="1">
        <f t="shared" si="164"/>
        <v>102014.08333333333</v>
      </c>
      <c r="BJ479">
        <v>65000</v>
      </c>
    </row>
    <row r="480" spans="1:62" x14ac:dyDescent="0.25">
      <c r="A480" s="8">
        <v>38108</v>
      </c>
      <c r="B480" s="1">
        <v>809175</v>
      </c>
      <c r="C480" s="1">
        <v>93785</v>
      </c>
      <c r="D480" s="1">
        <v>3123</v>
      </c>
      <c r="E480" s="1">
        <v>348</v>
      </c>
      <c r="F480" s="1">
        <v>30</v>
      </c>
      <c r="G480" s="1">
        <v>0</v>
      </c>
      <c r="H480" s="1">
        <v>4</v>
      </c>
      <c r="I480" s="10">
        <f t="shared" si="180"/>
        <v>906465</v>
      </c>
      <c r="J480" s="1"/>
      <c r="K480" s="1">
        <v>559298</v>
      </c>
      <c r="L480" s="1">
        <v>66640</v>
      </c>
      <c r="M480" s="1">
        <v>4521</v>
      </c>
      <c r="N480" s="1">
        <v>672</v>
      </c>
      <c r="O480" s="1">
        <v>62</v>
      </c>
      <c r="P480" s="1">
        <v>0</v>
      </c>
      <c r="Q480" s="1">
        <v>0</v>
      </c>
      <c r="R480" s="10">
        <f t="shared" si="170"/>
        <v>631193</v>
      </c>
      <c r="S480" s="1"/>
      <c r="T480" s="1">
        <v>834825</v>
      </c>
      <c r="U480" s="1">
        <v>112835</v>
      </c>
      <c r="V480" s="1">
        <v>1548</v>
      </c>
      <c r="W480" s="1">
        <v>1036</v>
      </c>
      <c r="X480" s="1">
        <v>44</v>
      </c>
      <c r="Y480" s="1">
        <v>23</v>
      </c>
      <c r="Z480" s="1">
        <v>0</v>
      </c>
      <c r="AA480" s="10">
        <f t="shared" si="166"/>
        <v>950311</v>
      </c>
      <c r="AB480" s="1"/>
      <c r="AC480" s="1">
        <v>772264</v>
      </c>
      <c r="AD480" s="1">
        <v>93147</v>
      </c>
      <c r="AE480" s="1">
        <v>2030</v>
      </c>
      <c r="AF480" s="1">
        <v>163</v>
      </c>
      <c r="AG480" s="1">
        <v>59</v>
      </c>
      <c r="AH480" s="1">
        <v>0</v>
      </c>
      <c r="AI480" s="1">
        <v>0</v>
      </c>
      <c r="AJ480" s="10">
        <f t="shared" si="167"/>
        <v>867663</v>
      </c>
      <c r="AK480" s="1"/>
      <c r="AL480" s="1">
        <v>764581</v>
      </c>
      <c r="AM480" s="1">
        <v>90336</v>
      </c>
      <c r="AN480" s="1">
        <v>7040</v>
      </c>
      <c r="AO480" s="1">
        <v>530</v>
      </c>
      <c r="AP480" s="1">
        <v>41</v>
      </c>
      <c r="AQ480" s="1">
        <v>0</v>
      </c>
      <c r="AR480" s="1">
        <v>0</v>
      </c>
      <c r="AS480" s="10">
        <f t="shared" si="168"/>
        <v>862528</v>
      </c>
      <c r="AT480" s="1"/>
      <c r="AU480" s="1">
        <f t="shared" si="191"/>
        <v>3740143</v>
      </c>
      <c r="AV480" s="1">
        <f t="shared" si="192"/>
        <v>456743</v>
      </c>
      <c r="AW480" s="1">
        <f t="shared" si="181"/>
        <v>18262</v>
      </c>
      <c r="AX480" s="1">
        <f t="shared" si="182"/>
        <v>2749</v>
      </c>
      <c r="AY480" s="1">
        <f t="shared" si="183"/>
        <v>236</v>
      </c>
      <c r="AZ480" s="1">
        <f t="shared" si="184"/>
        <v>23</v>
      </c>
      <c r="BA480" s="1">
        <f t="shared" si="185"/>
        <v>4</v>
      </c>
      <c r="BB480" s="10">
        <f t="shared" si="186"/>
        <v>4218160</v>
      </c>
      <c r="BC480" s="1">
        <f t="shared" si="187"/>
        <v>4218156</v>
      </c>
      <c r="BD480" s="1">
        <f t="shared" si="195"/>
        <v>112992</v>
      </c>
      <c r="BE480" s="86">
        <f t="shared" si="193"/>
        <v>38108</v>
      </c>
      <c r="BF480" s="1">
        <f t="shared" si="194"/>
        <v>1440</v>
      </c>
      <c r="BH480" s="44" t="s">
        <v>499</v>
      </c>
      <c r="BI480" s="1">
        <f t="shared" ref="BI480:BI485" si="196">AVERAGE(BD469:BD480)</f>
        <v>103476.75</v>
      </c>
      <c r="BJ480">
        <v>65000</v>
      </c>
    </row>
    <row r="481" spans="1:62" x14ac:dyDescent="0.25">
      <c r="A481" s="8">
        <v>38139</v>
      </c>
      <c r="B481" s="1">
        <v>810991</v>
      </c>
      <c r="C481" s="1">
        <v>94016</v>
      </c>
      <c r="D481" s="1">
        <v>3044</v>
      </c>
      <c r="E481" s="1">
        <v>348</v>
      </c>
      <c r="F481" s="1">
        <v>30</v>
      </c>
      <c r="G481" s="1">
        <v>0</v>
      </c>
      <c r="H481" s="1">
        <v>4</v>
      </c>
      <c r="I481" s="10">
        <f t="shared" si="180"/>
        <v>908433</v>
      </c>
      <c r="J481" s="1"/>
      <c r="K481" s="1">
        <v>560573</v>
      </c>
      <c r="L481" s="1">
        <v>66803</v>
      </c>
      <c r="M481" s="1">
        <v>4468</v>
      </c>
      <c r="N481" s="1">
        <v>673</v>
      </c>
      <c r="O481" s="1">
        <v>62</v>
      </c>
      <c r="P481" s="1">
        <v>0</v>
      </c>
      <c r="Q481" s="1">
        <v>0</v>
      </c>
      <c r="R481" s="10">
        <f t="shared" si="170"/>
        <v>632579</v>
      </c>
      <c r="S481" s="1"/>
      <c r="T481" s="1">
        <v>836182</v>
      </c>
      <c r="U481" s="1">
        <v>113182</v>
      </c>
      <c r="V481" s="1">
        <v>1547</v>
      </c>
      <c r="W481" s="1">
        <v>1039</v>
      </c>
      <c r="X481" s="1">
        <v>44</v>
      </c>
      <c r="Y481" s="1">
        <v>23</v>
      </c>
      <c r="Z481" s="1">
        <v>0</v>
      </c>
      <c r="AA481" s="10">
        <f t="shared" si="166"/>
        <v>952017</v>
      </c>
      <c r="AB481" s="1"/>
      <c r="AC481" s="1">
        <v>772662</v>
      </c>
      <c r="AD481" s="1">
        <v>93492</v>
      </c>
      <c r="AE481" s="1">
        <v>2038</v>
      </c>
      <c r="AF481" s="1">
        <v>162</v>
      </c>
      <c r="AG481" s="1">
        <v>59</v>
      </c>
      <c r="AH481" s="1">
        <v>0</v>
      </c>
      <c r="AI481" s="1">
        <v>0</v>
      </c>
      <c r="AJ481" s="10">
        <f t="shared" si="167"/>
        <v>868413</v>
      </c>
      <c r="AK481" s="1"/>
      <c r="AL481" s="1">
        <v>764489</v>
      </c>
      <c r="AM481" s="1">
        <v>90694</v>
      </c>
      <c r="AN481" s="1">
        <v>7334</v>
      </c>
      <c r="AO481" s="1">
        <v>545</v>
      </c>
      <c r="AP481" s="1">
        <v>41</v>
      </c>
      <c r="AQ481" s="1">
        <v>0</v>
      </c>
      <c r="AR481" s="1">
        <v>0</v>
      </c>
      <c r="AS481" s="10">
        <f t="shared" si="168"/>
        <v>863103</v>
      </c>
      <c r="AT481" s="1"/>
      <c r="AU481" s="1">
        <f t="shared" si="191"/>
        <v>3744897</v>
      </c>
      <c r="AV481" s="1">
        <f t="shared" si="192"/>
        <v>458187</v>
      </c>
      <c r="AW481" s="1">
        <f t="shared" si="181"/>
        <v>18431</v>
      </c>
      <c r="AX481" s="1">
        <f t="shared" si="182"/>
        <v>2767</v>
      </c>
      <c r="AY481" s="1">
        <f t="shared" si="183"/>
        <v>236</v>
      </c>
      <c r="AZ481" s="1">
        <f t="shared" si="184"/>
        <v>23</v>
      </c>
      <c r="BA481" s="1">
        <f t="shared" si="185"/>
        <v>4</v>
      </c>
      <c r="BB481" s="10">
        <f t="shared" si="186"/>
        <v>4224545</v>
      </c>
      <c r="BC481" s="1">
        <f t="shared" si="187"/>
        <v>4224541</v>
      </c>
      <c r="BD481" s="1">
        <f t="shared" si="195"/>
        <v>115477</v>
      </c>
      <c r="BE481" s="86">
        <f t="shared" si="193"/>
        <v>38139</v>
      </c>
      <c r="BF481" s="1">
        <f t="shared" si="194"/>
        <v>6385</v>
      </c>
      <c r="BH481" s="44" t="s">
        <v>500</v>
      </c>
      <c r="BI481" s="1">
        <f t="shared" si="196"/>
        <v>104933.83333333333</v>
      </c>
      <c r="BJ481">
        <v>65000</v>
      </c>
    </row>
    <row r="482" spans="1:62" x14ac:dyDescent="0.25">
      <c r="A482" s="8">
        <v>38169</v>
      </c>
      <c r="B482" s="1">
        <v>813144</v>
      </c>
      <c r="C482" s="1">
        <v>94334</v>
      </c>
      <c r="D482" s="1">
        <v>3037</v>
      </c>
      <c r="E482" s="1">
        <v>348</v>
      </c>
      <c r="F482" s="1">
        <v>30</v>
      </c>
      <c r="G482" s="1">
        <v>0</v>
      </c>
      <c r="H482" s="1">
        <v>4</v>
      </c>
      <c r="I482" s="10">
        <f t="shared" si="180"/>
        <v>910897</v>
      </c>
      <c r="J482" s="1"/>
      <c r="K482" s="1">
        <v>562172</v>
      </c>
      <c r="L482" s="1">
        <v>66882</v>
      </c>
      <c r="M482" s="1">
        <v>4629</v>
      </c>
      <c r="N482" s="1">
        <v>675</v>
      </c>
      <c r="O482" s="1">
        <v>62</v>
      </c>
      <c r="P482" s="1">
        <v>0</v>
      </c>
      <c r="Q482" s="1">
        <v>0</v>
      </c>
      <c r="R482" s="10">
        <f t="shared" si="170"/>
        <v>634420</v>
      </c>
      <c r="S482" s="1"/>
      <c r="T482" s="1">
        <v>837233</v>
      </c>
      <c r="U482" s="1">
        <v>113595</v>
      </c>
      <c r="V482" s="1">
        <v>1542</v>
      </c>
      <c r="W482" s="1">
        <v>1042</v>
      </c>
      <c r="X482" s="1">
        <v>44</v>
      </c>
      <c r="Y482" s="1">
        <v>23</v>
      </c>
      <c r="Z482" s="1">
        <v>0</v>
      </c>
      <c r="AA482" s="10">
        <f t="shared" si="166"/>
        <v>953479</v>
      </c>
      <c r="AB482" s="1"/>
      <c r="AC482" s="1">
        <v>773299</v>
      </c>
      <c r="AD482" s="1">
        <v>93863</v>
      </c>
      <c r="AE482" s="1">
        <v>2025</v>
      </c>
      <c r="AF482" s="1">
        <v>162</v>
      </c>
      <c r="AG482" s="1">
        <v>59</v>
      </c>
      <c r="AH482" s="1">
        <v>0</v>
      </c>
      <c r="AI482" s="1">
        <v>0</v>
      </c>
      <c r="AJ482" s="10">
        <f t="shared" si="167"/>
        <v>869408</v>
      </c>
      <c r="AK482" s="1"/>
      <c r="AL482" s="1">
        <v>766193</v>
      </c>
      <c r="AM482" s="1">
        <v>91056</v>
      </c>
      <c r="AN482" s="1">
        <v>7766</v>
      </c>
      <c r="AO482" s="1">
        <v>558</v>
      </c>
      <c r="AP482" s="1">
        <v>41</v>
      </c>
      <c r="AQ482" s="1">
        <v>0</v>
      </c>
      <c r="AR482" s="1">
        <v>0</v>
      </c>
      <c r="AS482" s="10">
        <f t="shared" si="168"/>
        <v>865614</v>
      </c>
      <c r="AT482" s="1"/>
      <c r="AU482" s="1">
        <f t="shared" si="191"/>
        <v>3752041</v>
      </c>
      <c r="AV482" s="1">
        <f t="shared" si="192"/>
        <v>459730</v>
      </c>
      <c r="AW482" s="1">
        <f t="shared" si="181"/>
        <v>18999</v>
      </c>
      <c r="AX482" s="1">
        <f t="shared" si="182"/>
        <v>2785</v>
      </c>
      <c r="AY482" s="1">
        <f t="shared" si="183"/>
        <v>236</v>
      </c>
      <c r="AZ482" s="1">
        <f t="shared" si="184"/>
        <v>23</v>
      </c>
      <c r="BA482" s="1">
        <f t="shared" si="185"/>
        <v>4</v>
      </c>
      <c r="BB482" s="10">
        <f t="shared" si="186"/>
        <v>4233818</v>
      </c>
      <c r="BC482" s="1">
        <f t="shared" si="187"/>
        <v>4233814</v>
      </c>
      <c r="BD482" s="1">
        <f t="shared" si="195"/>
        <v>119403</v>
      </c>
      <c r="BE482" s="86">
        <f t="shared" si="193"/>
        <v>38169</v>
      </c>
      <c r="BF482" s="1">
        <f t="shared" si="194"/>
        <v>9273</v>
      </c>
      <c r="BH482" s="44" t="s">
        <v>501</v>
      </c>
      <c r="BI482" s="1">
        <f t="shared" si="196"/>
        <v>106738</v>
      </c>
      <c r="BJ482">
        <v>65000</v>
      </c>
    </row>
    <row r="483" spans="1:62" x14ac:dyDescent="0.25">
      <c r="A483" s="8">
        <v>38200</v>
      </c>
      <c r="B483" s="1">
        <v>815428</v>
      </c>
      <c r="C483" s="1">
        <v>94659</v>
      </c>
      <c r="D483" s="1">
        <v>3017</v>
      </c>
      <c r="E483" s="1">
        <v>349</v>
      </c>
      <c r="F483" s="1">
        <v>30</v>
      </c>
      <c r="G483" s="1">
        <v>0</v>
      </c>
      <c r="H483" s="1">
        <v>4</v>
      </c>
      <c r="I483" s="10">
        <f t="shared" si="180"/>
        <v>913487</v>
      </c>
      <c r="K483" s="1">
        <v>563736</v>
      </c>
      <c r="L483" s="1">
        <v>67041</v>
      </c>
      <c r="M483" s="1">
        <v>4642</v>
      </c>
      <c r="N483" s="1">
        <v>675</v>
      </c>
      <c r="O483">
        <v>62</v>
      </c>
      <c r="P483">
        <v>0</v>
      </c>
      <c r="Q483" s="1">
        <v>0</v>
      </c>
      <c r="R483" s="10">
        <f t="shared" si="170"/>
        <v>636156</v>
      </c>
      <c r="T483" s="1">
        <v>839134</v>
      </c>
      <c r="U483" s="1">
        <v>113850</v>
      </c>
      <c r="V483" s="1">
        <v>1544</v>
      </c>
      <c r="W483" s="1">
        <v>1042</v>
      </c>
      <c r="X483" s="1">
        <v>44</v>
      </c>
      <c r="Y483" s="1">
        <v>23</v>
      </c>
      <c r="Z483" s="1">
        <v>0</v>
      </c>
      <c r="AA483" s="10">
        <f t="shared" si="166"/>
        <v>955637</v>
      </c>
      <c r="AC483" s="1">
        <v>774089</v>
      </c>
      <c r="AD483" s="1">
        <v>94185</v>
      </c>
      <c r="AE483" s="1">
        <v>1970</v>
      </c>
      <c r="AF483" s="1">
        <v>162</v>
      </c>
      <c r="AG483" s="1">
        <v>59</v>
      </c>
      <c r="AH483" s="1">
        <v>0</v>
      </c>
      <c r="AI483" s="1">
        <v>0</v>
      </c>
      <c r="AJ483" s="10">
        <f t="shared" si="167"/>
        <v>870465</v>
      </c>
      <c r="AL483" s="1">
        <v>766375</v>
      </c>
      <c r="AM483" s="1">
        <v>91363</v>
      </c>
      <c r="AN483" s="1">
        <v>8236</v>
      </c>
      <c r="AO483" s="1">
        <v>568</v>
      </c>
      <c r="AP483" s="1">
        <v>41</v>
      </c>
      <c r="AQ483" s="1">
        <v>0</v>
      </c>
      <c r="AR483" s="1">
        <v>0</v>
      </c>
      <c r="AS483" s="10">
        <f t="shared" si="168"/>
        <v>866583</v>
      </c>
      <c r="AU483" s="1">
        <f t="shared" ref="AU483:AV490" si="197">B483+K483+T483+AC483+AL483</f>
        <v>3758762</v>
      </c>
      <c r="AV483" s="1">
        <f t="shared" si="197"/>
        <v>461098</v>
      </c>
      <c r="AW483" s="1">
        <f t="shared" si="181"/>
        <v>19409</v>
      </c>
      <c r="AX483" s="1">
        <f t="shared" si="182"/>
        <v>2796</v>
      </c>
      <c r="AY483" s="1">
        <f t="shared" si="183"/>
        <v>236</v>
      </c>
      <c r="AZ483" s="1">
        <f t="shared" si="184"/>
        <v>23</v>
      </c>
      <c r="BA483" s="1">
        <f t="shared" si="185"/>
        <v>4</v>
      </c>
      <c r="BB483" s="10">
        <f t="shared" si="186"/>
        <v>4242328</v>
      </c>
      <c r="BC483" s="1">
        <f t="shared" si="187"/>
        <v>4242324</v>
      </c>
      <c r="BD483" s="58">
        <f t="shared" si="195"/>
        <v>120971</v>
      </c>
      <c r="BE483" s="86">
        <f t="shared" si="193"/>
        <v>38200</v>
      </c>
      <c r="BF483" s="1">
        <f t="shared" si="194"/>
        <v>8510</v>
      </c>
      <c r="BH483" s="44" t="s">
        <v>502</v>
      </c>
      <c r="BI483" s="1">
        <f t="shared" si="196"/>
        <v>108803.5</v>
      </c>
      <c r="BJ483">
        <v>65000</v>
      </c>
    </row>
    <row r="484" spans="1:62" x14ac:dyDescent="0.25">
      <c r="A484" s="8">
        <v>38231</v>
      </c>
      <c r="B484" s="1">
        <v>814899</v>
      </c>
      <c r="C484" s="1">
        <v>94686</v>
      </c>
      <c r="D484" s="1">
        <v>3020</v>
      </c>
      <c r="E484" s="1">
        <v>349</v>
      </c>
      <c r="F484" s="1">
        <v>30</v>
      </c>
      <c r="G484" s="1">
        <v>0</v>
      </c>
      <c r="H484" s="1">
        <v>4</v>
      </c>
      <c r="I484" s="10">
        <f t="shared" si="180"/>
        <v>912988</v>
      </c>
      <c r="K484" s="1">
        <v>563522</v>
      </c>
      <c r="L484" s="1">
        <v>67119</v>
      </c>
      <c r="M484" s="1">
        <v>4559</v>
      </c>
      <c r="N484" s="1">
        <v>675</v>
      </c>
      <c r="O484">
        <v>62</v>
      </c>
      <c r="P484">
        <v>0</v>
      </c>
      <c r="Q484" s="1">
        <v>0</v>
      </c>
      <c r="R484" s="10">
        <f t="shared" si="170"/>
        <v>635937</v>
      </c>
      <c r="T484" s="1">
        <v>838148</v>
      </c>
      <c r="U484" s="1">
        <v>113871</v>
      </c>
      <c r="V484" s="1">
        <v>1511</v>
      </c>
      <c r="W484" s="1">
        <v>1045</v>
      </c>
      <c r="X484" s="1">
        <v>44</v>
      </c>
      <c r="Y484" s="1">
        <v>23</v>
      </c>
      <c r="Z484" s="1">
        <v>0</v>
      </c>
      <c r="AA484" s="10">
        <f t="shared" si="166"/>
        <v>954642</v>
      </c>
      <c r="AC484" s="1">
        <v>772200</v>
      </c>
      <c r="AD484" s="1">
        <v>94161</v>
      </c>
      <c r="AE484" s="1">
        <v>1962</v>
      </c>
      <c r="AF484" s="1">
        <v>162</v>
      </c>
      <c r="AG484" s="1">
        <v>59</v>
      </c>
      <c r="AH484" s="1">
        <v>0</v>
      </c>
      <c r="AI484" s="1">
        <v>0</v>
      </c>
      <c r="AJ484" s="10">
        <f t="shared" si="167"/>
        <v>868544</v>
      </c>
      <c r="AL484" s="1">
        <v>767022</v>
      </c>
      <c r="AM484" s="1">
        <v>91496</v>
      </c>
      <c r="AN484" s="1">
        <v>8116</v>
      </c>
      <c r="AO484" s="1">
        <v>571</v>
      </c>
      <c r="AP484" s="1">
        <v>41</v>
      </c>
      <c r="AQ484" s="1">
        <v>0</v>
      </c>
      <c r="AR484" s="1">
        <v>0</v>
      </c>
      <c r="AS484" s="10">
        <f t="shared" si="168"/>
        <v>867246</v>
      </c>
      <c r="AU484" s="1">
        <f t="shared" si="197"/>
        <v>3755791</v>
      </c>
      <c r="AV484" s="1">
        <f t="shared" si="197"/>
        <v>461333</v>
      </c>
      <c r="AW484" s="1">
        <f t="shared" si="181"/>
        <v>19168</v>
      </c>
      <c r="AX484" s="1">
        <f t="shared" si="182"/>
        <v>2802</v>
      </c>
      <c r="AY484" s="1">
        <f t="shared" si="183"/>
        <v>236</v>
      </c>
      <c r="AZ484" s="1">
        <f t="shared" si="184"/>
        <v>23</v>
      </c>
      <c r="BA484" s="1">
        <f t="shared" si="185"/>
        <v>4</v>
      </c>
      <c r="BB484" s="10">
        <f t="shared" si="186"/>
        <v>4239357</v>
      </c>
      <c r="BC484" s="1">
        <f t="shared" si="187"/>
        <v>4239353</v>
      </c>
      <c r="BD484" s="1">
        <f t="shared" si="195"/>
        <v>108910</v>
      </c>
      <c r="BE484" s="86">
        <f t="shared" si="193"/>
        <v>38231</v>
      </c>
      <c r="BF484" s="1">
        <f t="shared" si="194"/>
        <v>-2971</v>
      </c>
      <c r="BH484" s="44" t="s">
        <v>503</v>
      </c>
      <c r="BI484" s="1">
        <f t="shared" si="196"/>
        <v>109566.33333333333</v>
      </c>
      <c r="BJ484">
        <v>65000</v>
      </c>
    </row>
    <row r="485" spans="1:62" x14ac:dyDescent="0.25">
      <c r="A485" s="8">
        <v>38261</v>
      </c>
      <c r="B485" s="1">
        <v>812468</v>
      </c>
      <c r="C485" s="1">
        <v>94506</v>
      </c>
      <c r="D485" s="1">
        <v>3001</v>
      </c>
      <c r="E485" s="1">
        <v>349</v>
      </c>
      <c r="F485" s="1">
        <v>30</v>
      </c>
      <c r="G485" s="1">
        <v>0</v>
      </c>
      <c r="H485" s="1">
        <v>4</v>
      </c>
      <c r="I485" s="10">
        <f t="shared" si="180"/>
        <v>910358</v>
      </c>
      <c r="K485" s="1">
        <v>563738</v>
      </c>
      <c r="L485" s="1">
        <v>67020</v>
      </c>
      <c r="M485" s="1">
        <v>4458</v>
      </c>
      <c r="N485" s="1">
        <v>677</v>
      </c>
      <c r="O485" s="1">
        <v>62</v>
      </c>
      <c r="P485" s="1">
        <v>0</v>
      </c>
      <c r="Q485" s="1">
        <v>0</v>
      </c>
      <c r="R485" s="10">
        <f t="shared" si="170"/>
        <v>635955</v>
      </c>
      <c r="T485" s="1">
        <v>837132</v>
      </c>
      <c r="U485" s="1">
        <v>114036</v>
      </c>
      <c r="V485" s="1">
        <v>1506</v>
      </c>
      <c r="W485" s="1">
        <v>1046</v>
      </c>
      <c r="X485" s="1">
        <v>44</v>
      </c>
      <c r="Y485" s="1">
        <v>23</v>
      </c>
      <c r="Z485" s="1">
        <v>0</v>
      </c>
      <c r="AA485" s="10">
        <f t="shared" si="166"/>
        <v>953787</v>
      </c>
      <c r="AC485" s="1">
        <v>771458</v>
      </c>
      <c r="AD485" s="1">
        <v>94167</v>
      </c>
      <c r="AE485" s="1">
        <v>1955</v>
      </c>
      <c r="AF485" s="1">
        <v>162</v>
      </c>
      <c r="AG485" s="1">
        <v>59</v>
      </c>
      <c r="AH485" s="1">
        <v>0</v>
      </c>
      <c r="AI485" s="1">
        <v>0</v>
      </c>
      <c r="AJ485" s="10">
        <f t="shared" si="167"/>
        <v>867801</v>
      </c>
      <c r="AL485" s="1">
        <v>766371</v>
      </c>
      <c r="AM485" s="1">
        <v>91390</v>
      </c>
      <c r="AN485" s="1">
        <v>8215</v>
      </c>
      <c r="AO485" s="1">
        <v>575</v>
      </c>
      <c r="AP485" s="1">
        <v>41</v>
      </c>
      <c r="AQ485" s="1">
        <v>0</v>
      </c>
      <c r="AR485" s="1">
        <v>0</v>
      </c>
      <c r="AS485" s="10">
        <f t="shared" si="168"/>
        <v>866592</v>
      </c>
      <c r="AU485" s="1">
        <f t="shared" si="197"/>
        <v>3751167</v>
      </c>
      <c r="AV485" s="1">
        <f t="shared" si="197"/>
        <v>461119</v>
      </c>
      <c r="AW485" s="1">
        <f t="shared" si="181"/>
        <v>19135</v>
      </c>
      <c r="AX485" s="1">
        <f t="shared" si="182"/>
        <v>2809</v>
      </c>
      <c r="AY485" s="1">
        <f t="shared" si="183"/>
        <v>236</v>
      </c>
      <c r="AZ485" s="1">
        <f t="shared" si="184"/>
        <v>23</v>
      </c>
      <c r="BA485" s="1">
        <f t="shared" si="185"/>
        <v>4</v>
      </c>
      <c r="BB485" s="10">
        <f t="shared" si="186"/>
        <v>4234493</v>
      </c>
      <c r="BC485" s="1">
        <f t="shared" si="187"/>
        <v>4234489</v>
      </c>
      <c r="BD485" s="1">
        <f t="shared" si="195"/>
        <v>93790</v>
      </c>
      <c r="BE485" s="86">
        <f t="shared" si="193"/>
        <v>38261</v>
      </c>
      <c r="BF485" s="1">
        <f t="shared" si="194"/>
        <v>-4864</v>
      </c>
      <c r="BH485" s="44" t="s">
        <v>504</v>
      </c>
      <c r="BI485" s="1">
        <f t="shared" si="196"/>
        <v>108887.16666666667</v>
      </c>
      <c r="BJ485">
        <v>65000</v>
      </c>
    </row>
    <row r="486" spans="1:62" x14ac:dyDescent="0.25">
      <c r="A486" s="8">
        <v>38292</v>
      </c>
      <c r="B486" s="1">
        <v>816981</v>
      </c>
      <c r="C486" s="1">
        <v>94720</v>
      </c>
      <c r="D486" s="1">
        <v>2997</v>
      </c>
      <c r="E486" s="1">
        <v>351</v>
      </c>
      <c r="F486" s="1">
        <v>30</v>
      </c>
      <c r="G486" s="1">
        <v>0</v>
      </c>
      <c r="H486" s="1">
        <v>4</v>
      </c>
      <c r="I486" s="10">
        <f t="shared" si="180"/>
        <v>915083</v>
      </c>
      <c r="K486" s="1">
        <v>567046</v>
      </c>
      <c r="L486" s="1">
        <v>67194</v>
      </c>
      <c r="M486" s="1">
        <v>4412</v>
      </c>
      <c r="N486" s="1">
        <v>678</v>
      </c>
      <c r="O486" s="1">
        <v>62</v>
      </c>
      <c r="P486" s="1">
        <v>0</v>
      </c>
      <c r="Q486" s="1">
        <v>0</v>
      </c>
      <c r="R486" s="10">
        <f t="shared" si="170"/>
        <v>639392</v>
      </c>
      <c r="T486" s="1">
        <v>838763</v>
      </c>
      <c r="U486" s="1">
        <v>113896</v>
      </c>
      <c r="V486" s="1">
        <v>1502</v>
      </c>
      <c r="W486" s="1">
        <v>1051</v>
      </c>
      <c r="X486" s="1">
        <v>44</v>
      </c>
      <c r="Y486" s="1">
        <v>23</v>
      </c>
      <c r="Z486" s="1">
        <v>0</v>
      </c>
      <c r="AA486" s="10">
        <f t="shared" si="166"/>
        <v>955279</v>
      </c>
      <c r="AC486" s="1">
        <v>774366</v>
      </c>
      <c r="AD486" s="1">
        <v>94453</v>
      </c>
      <c r="AE486" s="1">
        <v>1970</v>
      </c>
      <c r="AF486" s="1">
        <v>162</v>
      </c>
      <c r="AG486" s="1">
        <v>59</v>
      </c>
      <c r="AH486" s="1">
        <v>0</v>
      </c>
      <c r="AI486" s="1">
        <v>0</v>
      </c>
      <c r="AJ486" s="10">
        <f t="shared" si="167"/>
        <v>871010</v>
      </c>
      <c r="AL486" s="1">
        <v>771004</v>
      </c>
      <c r="AM486" s="1">
        <v>91719</v>
      </c>
      <c r="AN486" s="1">
        <v>7801</v>
      </c>
      <c r="AO486" s="1">
        <v>588</v>
      </c>
      <c r="AP486" s="1">
        <v>41</v>
      </c>
      <c r="AQ486" s="1">
        <v>0</v>
      </c>
      <c r="AR486" s="1">
        <v>0</v>
      </c>
      <c r="AS486" s="10">
        <f t="shared" si="168"/>
        <v>871153</v>
      </c>
      <c r="AU486" s="1">
        <f t="shared" si="197"/>
        <v>3768160</v>
      </c>
      <c r="AV486" s="1">
        <f t="shared" si="197"/>
        <v>461982</v>
      </c>
      <c r="AW486" s="1">
        <f t="shared" si="181"/>
        <v>18682</v>
      </c>
      <c r="AX486" s="1">
        <f t="shared" si="182"/>
        <v>2830</v>
      </c>
      <c r="AY486" s="1">
        <f t="shared" si="183"/>
        <v>236</v>
      </c>
      <c r="AZ486" s="1">
        <f t="shared" si="184"/>
        <v>23</v>
      </c>
      <c r="BA486" s="1">
        <f t="shared" si="185"/>
        <v>4</v>
      </c>
      <c r="BB486" s="10">
        <f t="shared" si="186"/>
        <v>4251917</v>
      </c>
      <c r="BC486" s="1">
        <f t="shared" si="187"/>
        <v>4251913</v>
      </c>
      <c r="BD486" s="1">
        <f t="shared" si="195"/>
        <v>97603</v>
      </c>
      <c r="BE486" s="86">
        <f t="shared" si="193"/>
        <v>38292</v>
      </c>
      <c r="BF486" s="1">
        <f t="shared" si="194"/>
        <v>17424</v>
      </c>
      <c r="BH486" s="44" t="s">
        <v>505</v>
      </c>
    </row>
    <row r="487" spans="1:62" x14ac:dyDescent="0.25">
      <c r="A487" s="8">
        <v>38322</v>
      </c>
      <c r="B487" s="1">
        <v>817989</v>
      </c>
      <c r="C487" s="1">
        <v>94656</v>
      </c>
      <c r="D487" s="1">
        <v>2985</v>
      </c>
      <c r="E487" s="1">
        <v>351</v>
      </c>
      <c r="F487" s="1">
        <v>29</v>
      </c>
      <c r="G487" s="1">
        <v>0</v>
      </c>
      <c r="H487" s="1">
        <v>4</v>
      </c>
      <c r="I487" s="10">
        <f t="shared" si="180"/>
        <v>916014</v>
      </c>
      <c r="K487" s="1">
        <v>567190</v>
      </c>
      <c r="L487" s="1">
        <v>67134</v>
      </c>
      <c r="M487" s="1">
        <v>4309</v>
      </c>
      <c r="N487" s="1">
        <v>679</v>
      </c>
      <c r="O487" s="1">
        <v>61</v>
      </c>
      <c r="P487" s="1">
        <v>0</v>
      </c>
      <c r="Q487" s="1">
        <v>0</v>
      </c>
      <c r="R487" s="10">
        <f t="shared" si="170"/>
        <v>639373</v>
      </c>
      <c r="T487" s="1">
        <v>838977</v>
      </c>
      <c r="U487" s="1">
        <v>113902</v>
      </c>
      <c r="V487" s="1">
        <v>1512</v>
      </c>
      <c r="W487" s="1">
        <v>1057</v>
      </c>
      <c r="X487" s="1">
        <v>44</v>
      </c>
      <c r="Y487" s="1">
        <v>23</v>
      </c>
      <c r="Z487" s="1">
        <v>0</v>
      </c>
      <c r="AA487" s="10">
        <f t="shared" si="166"/>
        <v>955515</v>
      </c>
      <c r="AC487" s="1">
        <v>774780</v>
      </c>
      <c r="AD487" s="1">
        <v>94462</v>
      </c>
      <c r="AE487" s="1">
        <v>1959</v>
      </c>
      <c r="AF487" s="1">
        <v>162</v>
      </c>
      <c r="AG487" s="1">
        <v>59</v>
      </c>
      <c r="AH487" s="1">
        <v>0</v>
      </c>
      <c r="AI487" s="1">
        <v>0</v>
      </c>
      <c r="AJ487" s="10">
        <f t="shared" si="167"/>
        <v>871422</v>
      </c>
      <c r="AL487" s="1">
        <v>774643</v>
      </c>
      <c r="AM487" s="1">
        <v>91900</v>
      </c>
      <c r="AN487" s="1">
        <v>7506</v>
      </c>
      <c r="AO487" s="1">
        <v>597</v>
      </c>
      <c r="AP487" s="1">
        <v>41</v>
      </c>
      <c r="AQ487" s="1">
        <v>0</v>
      </c>
      <c r="AR487" s="1">
        <v>0</v>
      </c>
      <c r="AS487" s="10">
        <f t="shared" si="168"/>
        <v>874687</v>
      </c>
      <c r="AU487" s="1">
        <f t="shared" si="197"/>
        <v>3773579</v>
      </c>
      <c r="AV487" s="1">
        <f t="shared" si="197"/>
        <v>462054</v>
      </c>
      <c r="AW487" s="1">
        <f t="shared" si="181"/>
        <v>18271</v>
      </c>
      <c r="AX487" s="1">
        <f t="shared" si="182"/>
        <v>2846</v>
      </c>
      <c r="AY487" s="1">
        <f t="shared" si="183"/>
        <v>234</v>
      </c>
      <c r="AZ487" s="1">
        <f t="shared" si="184"/>
        <v>23</v>
      </c>
      <c r="BA487" s="1">
        <f t="shared" si="185"/>
        <v>4</v>
      </c>
      <c r="BB487" s="10">
        <f t="shared" si="186"/>
        <v>4257011</v>
      </c>
      <c r="BC487" s="1">
        <f t="shared" si="187"/>
        <v>4257007</v>
      </c>
      <c r="BD487" s="1">
        <f t="shared" si="195"/>
        <v>89934</v>
      </c>
      <c r="BE487" s="86">
        <f t="shared" si="193"/>
        <v>38322</v>
      </c>
      <c r="BF487" s="1">
        <f t="shared" si="194"/>
        <v>5094</v>
      </c>
      <c r="BH487" s="44" t="s">
        <v>506</v>
      </c>
      <c r="BJ487" s="64"/>
    </row>
    <row r="488" spans="1:62" x14ac:dyDescent="0.25">
      <c r="A488" s="8">
        <v>38353</v>
      </c>
      <c r="B488" s="1">
        <v>819108</v>
      </c>
      <c r="C488" s="1">
        <v>94861</v>
      </c>
      <c r="D488" s="1">
        <v>3106</v>
      </c>
      <c r="E488" s="1">
        <v>351</v>
      </c>
      <c r="F488" s="1">
        <v>29</v>
      </c>
      <c r="G488">
        <v>0</v>
      </c>
      <c r="H488" s="1">
        <v>4</v>
      </c>
      <c r="I488" s="10">
        <f t="shared" si="180"/>
        <v>917459</v>
      </c>
      <c r="K488" s="1">
        <v>568711</v>
      </c>
      <c r="L488" s="1">
        <v>67380</v>
      </c>
      <c r="M488" s="1">
        <v>4532</v>
      </c>
      <c r="N488" s="1">
        <v>679</v>
      </c>
      <c r="O488" s="1">
        <v>60</v>
      </c>
      <c r="P488">
        <v>0</v>
      </c>
      <c r="Q488" s="1">
        <v>0</v>
      </c>
      <c r="R488" s="10">
        <f t="shared" si="170"/>
        <v>641362</v>
      </c>
      <c r="T488" s="1">
        <v>841698</v>
      </c>
      <c r="U488" s="1">
        <v>114256</v>
      </c>
      <c r="V488" s="1">
        <v>1511</v>
      </c>
      <c r="W488" s="1">
        <v>1063</v>
      </c>
      <c r="X488" s="1">
        <v>44</v>
      </c>
      <c r="Y488" s="1">
        <v>23</v>
      </c>
      <c r="Z488" s="1">
        <v>0</v>
      </c>
      <c r="AA488" s="10">
        <f t="shared" si="166"/>
        <v>958595</v>
      </c>
      <c r="AC488" s="1">
        <v>777078</v>
      </c>
      <c r="AD488" s="1">
        <v>94702</v>
      </c>
      <c r="AE488" s="1">
        <v>1935</v>
      </c>
      <c r="AF488" s="1">
        <v>162</v>
      </c>
      <c r="AG488" s="1">
        <v>58</v>
      </c>
      <c r="AH488">
        <v>0</v>
      </c>
      <c r="AI488" s="1">
        <v>0</v>
      </c>
      <c r="AJ488" s="10">
        <f t="shared" si="167"/>
        <v>873935</v>
      </c>
      <c r="AL488" s="1">
        <v>780071</v>
      </c>
      <c r="AM488" s="1">
        <v>92281</v>
      </c>
      <c r="AN488" s="1">
        <v>8113</v>
      </c>
      <c r="AO488" s="1">
        <v>602</v>
      </c>
      <c r="AP488" s="1">
        <v>41</v>
      </c>
      <c r="AQ488" s="1">
        <v>0</v>
      </c>
      <c r="AR488" s="1">
        <v>0</v>
      </c>
      <c r="AS488" s="10">
        <f t="shared" si="168"/>
        <v>881108</v>
      </c>
      <c r="AU488" s="1">
        <f t="shared" si="197"/>
        <v>3786666</v>
      </c>
      <c r="AV488" s="1">
        <f t="shared" si="197"/>
        <v>463480</v>
      </c>
      <c r="AW488" s="1">
        <f t="shared" si="181"/>
        <v>19197</v>
      </c>
      <c r="AX488" s="1">
        <f t="shared" si="182"/>
        <v>2857</v>
      </c>
      <c r="AY488" s="1">
        <f t="shared" si="183"/>
        <v>232</v>
      </c>
      <c r="AZ488" s="1">
        <f t="shared" si="184"/>
        <v>23</v>
      </c>
      <c r="BA488" s="1">
        <f t="shared" si="185"/>
        <v>4</v>
      </c>
      <c r="BB488" s="10">
        <f t="shared" si="186"/>
        <v>4272459</v>
      </c>
      <c r="BC488" s="1">
        <f t="shared" si="187"/>
        <v>4272455</v>
      </c>
      <c r="BD488" s="1">
        <f t="shared" ref="BD488:BD499" si="198">BB488-BB476</f>
        <v>94692</v>
      </c>
      <c r="BE488" s="86">
        <f t="shared" si="193"/>
        <v>38353</v>
      </c>
      <c r="BF488" s="1">
        <f t="shared" si="194"/>
        <v>15448</v>
      </c>
      <c r="BJ488" s="64"/>
    </row>
    <row r="489" spans="1:62" x14ac:dyDescent="0.25">
      <c r="A489" s="8">
        <v>38384</v>
      </c>
      <c r="B489" s="1">
        <v>821846</v>
      </c>
      <c r="C489" s="1">
        <v>95171</v>
      </c>
      <c r="D489" s="1">
        <v>3123</v>
      </c>
      <c r="E489" s="1">
        <v>353</v>
      </c>
      <c r="F489" s="1">
        <v>29</v>
      </c>
      <c r="G489">
        <v>0</v>
      </c>
      <c r="H489" s="1">
        <v>4</v>
      </c>
      <c r="I489" s="10">
        <f t="shared" si="180"/>
        <v>920526</v>
      </c>
      <c r="K489" s="1">
        <v>570900</v>
      </c>
      <c r="L489" s="1">
        <v>67581</v>
      </c>
      <c r="M489" s="1">
        <v>4561</v>
      </c>
      <c r="N489" s="1">
        <v>682</v>
      </c>
      <c r="O489" s="1">
        <v>61</v>
      </c>
      <c r="P489">
        <v>0</v>
      </c>
      <c r="Q489" s="1">
        <v>0</v>
      </c>
      <c r="R489" s="10">
        <f t="shared" si="170"/>
        <v>643785</v>
      </c>
      <c r="T489" s="1">
        <v>844883</v>
      </c>
      <c r="U489" s="1">
        <v>114744</v>
      </c>
      <c r="V489" s="1">
        <v>1551</v>
      </c>
      <c r="W489" s="1">
        <v>1071</v>
      </c>
      <c r="X489" s="1">
        <v>44</v>
      </c>
      <c r="Y489" s="1">
        <v>23</v>
      </c>
      <c r="Z489" s="1">
        <v>0</v>
      </c>
      <c r="AA489" s="10">
        <f t="shared" si="166"/>
        <v>962316</v>
      </c>
      <c r="AC489" s="1">
        <v>778917</v>
      </c>
      <c r="AD489" s="1">
        <v>94992</v>
      </c>
      <c r="AE489" s="1">
        <v>1945</v>
      </c>
      <c r="AF489" s="1">
        <v>162</v>
      </c>
      <c r="AG489" s="1">
        <v>58</v>
      </c>
      <c r="AH489">
        <v>0</v>
      </c>
      <c r="AI489" s="1">
        <v>0</v>
      </c>
      <c r="AJ489" s="10">
        <f t="shared" si="167"/>
        <v>876074</v>
      </c>
      <c r="AL489" s="1">
        <v>783581</v>
      </c>
      <c r="AM489" s="1">
        <v>92621</v>
      </c>
      <c r="AN489" s="1">
        <v>8446</v>
      </c>
      <c r="AO489" s="1">
        <v>598</v>
      </c>
      <c r="AP489" s="1">
        <v>41</v>
      </c>
      <c r="AQ489" s="1">
        <v>0</v>
      </c>
      <c r="AR489" s="1">
        <v>0</v>
      </c>
      <c r="AS489" s="10">
        <f t="shared" si="168"/>
        <v>885287</v>
      </c>
      <c r="AU489" s="1">
        <f t="shared" si="197"/>
        <v>3800127</v>
      </c>
      <c r="AV489" s="1">
        <f t="shared" si="197"/>
        <v>465109</v>
      </c>
      <c r="AW489" s="1">
        <f t="shared" si="181"/>
        <v>19626</v>
      </c>
      <c r="AX489" s="1">
        <f t="shared" si="182"/>
        <v>2866</v>
      </c>
      <c r="AY489" s="1">
        <f t="shared" si="183"/>
        <v>233</v>
      </c>
      <c r="AZ489" s="1">
        <f t="shared" si="184"/>
        <v>23</v>
      </c>
      <c r="BA489" s="1">
        <f t="shared" si="185"/>
        <v>4</v>
      </c>
      <c r="BB489" s="10">
        <f t="shared" si="186"/>
        <v>4287988</v>
      </c>
      <c r="BC489" s="1">
        <f t="shared" si="187"/>
        <v>4287984</v>
      </c>
      <c r="BD489" s="1">
        <f t="shared" si="198"/>
        <v>96058</v>
      </c>
      <c r="BE489" s="86">
        <f t="shared" si="193"/>
        <v>38384</v>
      </c>
      <c r="BF489" s="1">
        <f t="shared" si="194"/>
        <v>15529</v>
      </c>
      <c r="BJ489" s="64"/>
    </row>
    <row r="490" spans="1:62" x14ac:dyDescent="0.25">
      <c r="A490" s="8">
        <v>38412</v>
      </c>
      <c r="B490" s="1">
        <v>823933</v>
      </c>
      <c r="C490" s="1">
        <v>95532</v>
      </c>
      <c r="D490" s="1">
        <v>3062</v>
      </c>
      <c r="E490" s="1">
        <v>353</v>
      </c>
      <c r="F490" s="1">
        <v>29</v>
      </c>
      <c r="G490">
        <v>0</v>
      </c>
      <c r="H490" s="1">
        <v>4</v>
      </c>
      <c r="I490" s="10">
        <f t="shared" si="180"/>
        <v>922913</v>
      </c>
      <c r="K490" s="1">
        <v>573352</v>
      </c>
      <c r="L490" s="1">
        <v>67851</v>
      </c>
      <c r="M490" s="1">
        <v>4608</v>
      </c>
      <c r="N490" s="1">
        <v>682</v>
      </c>
      <c r="O490" s="1">
        <v>61</v>
      </c>
      <c r="P490">
        <v>0</v>
      </c>
      <c r="Q490" s="1">
        <v>0</v>
      </c>
      <c r="R490" s="10">
        <f t="shared" si="170"/>
        <v>646554</v>
      </c>
      <c r="T490" s="1">
        <v>846445</v>
      </c>
      <c r="U490" s="1">
        <v>115052</v>
      </c>
      <c r="V490" s="1">
        <v>1586</v>
      </c>
      <c r="W490" s="1">
        <v>1072</v>
      </c>
      <c r="X490" s="1">
        <v>44</v>
      </c>
      <c r="Y490">
        <v>23</v>
      </c>
      <c r="Z490" s="1">
        <v>0</v>
      </c>
      <c r="AA490" s="10">
        <f>SUM(T490:Z490)</f>
        <v>964222</v>
      </c>
      <c r="AC490" s="1">
        <v>780529</v>
      </c>
      <c r="AD490" s="1">
        <v>95172</v>
      </c>
      <c r="AE490" s="1">
        <v>1962</v>
      </c>
      <c r="AF490" s="1">
        <v>162</v>
      </c>
      <c r="AG490" s="1">
        <v>58</v>
      </c>
      <c r="AH490">
        <v>0</v>
      </c>
      <c r="AI490" s="1">
        <v>0</v>
      </c>
      <c r="AJ490" s="10">
        <f>SUM(AC490:AI490)</f>
        <v>877883</v>
      </c>
      <c r="AL490" s="1">
        <v>786058</v>
      </c>
      <c r="AM490" s="1">
        <v>92968</v>
      </c>
      <c r="AN490" s="1">
        <v>8625</v>
      </c>
      <c r="AO490" s="1">
        <v>600</v>
      </c>
      <c r="AP490" s="1">
        <v>41</v>
      </c>
      <c r="AQ490">
        <v>0</v>
      </c>
      <c r="AR490" s="1">
        <v>0</v>
      </c>
      <c r="AS490" s="10">
        <f>SUM(AL490:AR490)</f>
        <v>888292</v>
      </c>
      <c r="AU490" s="1">
        <f t="shared" si="197"/>
        <v>3810317</v>
      </c>
      <c r="AV490" s="1">
        <f t="shared" si="197"/>
        <v>466575</v>
      </c>
      <c r="AW490" s="1">
        <f t="shared" si="181"/>
        <v>19843</v>
      </c>
      <c r="AX490" s="1">
        <f t="shared" si="182"/>
        <v>2869</v>
      </c>
      <c r="AY490" s="1">
        <f t="shared" si="183"/>
        <v>233</v>
      </c>
      <c r="AZ490" s="1">
        <f t="shared" si="184"/>
        <v>23</v>
      </c>
      <c r="BA490" s="1">
        <f t="shared" si="185"/>
        <v>4</v>
      </c>
      <c r="BB490" s="10">
        <f t="shared" si="186"/>
        <v>4299864</v>
      </c>
      <c r="BC490" s="1">
        <f t="shared" si="187"/>
        <v>4299860</v>
      </c>
      <c r="BD490" s="1">
        <f t="shared" si="198"/>
        <v>93800</v>
      </c>
      <c r="BE490" s="86">
        <f t="shared" si="193"/>
        <v>38412</v>
      </c>
      <c r="BF490" s="1">
        <f t="shared" si="194"/>
        <v>11876</v>
      </c>
      <c r="BJ490" s="64"/>
    </row>
    <row r="491" spans="1:62" x14ac:dyDescent="0.25">
      <c r="A491" s="8">
        <v>38443</v>
      </c>
      <c r="B491" s="1">
        <v>826107</v>
      </c>
      <c r="C491" s="1">
        <v>95711</v>
      </c>
      <c r="D491" s="1">
        <v>3066</v>
      </c>
      <c r="E491" s="1">
        <v>354</v>
      </c>
      <c r="F491" s="1">
        <v>29</v>
      </c>
      <c r="G491" s="1">
        <v>0</v>
      </c>
      <c r="H491" s="1">
        <v>4</v>
      </c>
      <c r="I491" s="10">
        <f t="shared" si="180"/>
        <v>925271</v>
      </c>
      <c r="K491" s="1">
        <v>575030</v>
      </c>
      <c r="L491" s="1">
        <v>68119</v>
      </c>
      <c r="M491" s="1">
        <v>4734</v>
      </c>
      <c r="N491" s="1">
        <v>684</v>
      </c>
      <c r="O491" s="1">
        <v>61</v>
      </c>
      <c r="P491" s="1">
        <v>0</v>
      </c>
      <c r="Q491" s="1">
        <v>0</v>
      </c>
      <c r="R491" s="10">
        <f t="shared" si="170"/>
        <v>648628</v>
      </c>
      <c r="T491" s="1">
        <v>847972</v>
      </c>
      <c r="U491" s="1">
        <v>115393</v>
      </c>
      <c r="V491" s="1">
        <v>1580</v>
      </c>
      <c r="W491" s="1">
        <v>1077</v>
      </c>
      <c r="X491" s="1">
        <v>44</v>
      </c>
      <c r="Y491" s="1">
        <v>23</v>
      </c>
      <c r="Z491" s="1">
        <v>0</v>
      </c>
      <c r="AA491" s="10">
        <f t="shared" ref="AA491:AA554" si="199">SUM(T491:Z491)</f>
        <v>966089</v>
      </c>
      <c r="AC491" s="1">
        <v>781817</v>
      </c>
      <c r="AD491" s="1">
        <v>95410</v>
      </c>
      <c r="AE491" s="1">
        <v>1951</v>
      </c>
      <c r="AF491" s="1">
        <v>162</v>
      </c>
      <c r="AG491" s="1">
        <v>58</v>
      </c>
      <c r="AH491" s="1">
        <v>0</v>
      </c>
      <c r="AI491" s="1">
        <v>0</v>
      </c>
      <c r="AJ491" s="10">
        <f t="shared" ref="AJ491:AJ554" si="200">SUM(AC491:AI491)</f>
        <v>879398</v>
      </c>
      <c r="AL491" s="1">
        <v>788145</v>
      </c>
      <c r="AM491" s="1">
        <v>93281</v>
      </c>
      <c r="AN491" s="1">
        <v>8726</v>
      </c>
      <c r="AO491" s="1">
        <v>601</v>
      </c>
      <c r="AP491" s="1">
        <v>41</v>
      </c>
      <c r="AQ491" s="1">
        <v>0</v>
      </c>
      <c r="AR491" s="1">
        <v>0</v>
      </c>
      <c r="AS491" s="10">
        <f t="shared" ref="AS491:AS554" si="201">SUM(AL491:AR491)</f>
        <v>890794</v>
      </c>
      <c r="AU491" s="1">
        <f t="shared" ref="AU491:AU499" si="202">B491+K491+T491+AC491+AL491</f>
        <v>3819071</v>
      </c>
      <c r="AV491" s="1">
        <f t="shared" ref="AV491:AV499" si="203">C491+L491+U491+AD491+AM491</f>
        <v>467914</v>
      </c>
      <c r="AW491" s="1">
        <f t="shared" si="181"/>
        <v>20057</v>
      </c>
      <c r="AX491" s="1">
        <f t="shared" si="182"/>
        <v>2878</v>
      </c>
      <c r="AY491" s="1">
        <f t="shared" si="183"/>
        <v>233</v>
      </c>
      <c r="AZ491" s="1">
        <f t="shared" si="184"/>
        <v>23</v>
      </c>
      <c r="BA491" s="1">
        <f t="shared" si="185"/>
        <v>4</v>
      </c>
      <c r="BB491" s="10">
        <f t="shared" si="186"/>
        <v>4310180</v>
      </c>
      <c r="BC491" s="1">
        <f t="shared" si="187"/>
        <v>4310176</v>
      </c>
      <c r="BD491" s="1">
        <f t="shared" si="198"/>
        <v>93460</v>
      </c>
      <c r="BE491" s="86">
        <f t="shared" si="193"/>
        <v>38443</v>
      </c>
      <c r="BF491" s="1">
        <f t="shared" si="194"/>
        <v>10316</v>
      </c>
      <c r="BJ491" s="64"/>
    </row>
    <row r="492" spans="1:62" x14ac:dyDescent="0.25">
      <c r="A492" s="8">
        <v>38473</v>
      </c>
      <c r="B492" s="1">
        <v>827696</v>
      </c>
      <c r="C492" s="1">
        <v>95937</v>
      </c>
      <c r="D492" s="1">
        <v>3056</v>
      </c>
      <c r="E492" s="1">
        <v>354</v>
      </c>
      <c r="F492" s="1">
        <v>29</v>
      </c>
      <c r="G492" s="1">
        <v>0</v>
      </c>
      <c r="H492" s="1">
        <v>4</v>
      </c>
      <c r="I492" s="10">
        <f t="shared" si="180"/>
        <v>927076</v>
      </c>
      <c r="K492" s="1">
        <v>576351</v>
      </c>
      <c r="L492" s="1">
        <v>68278</v>
      </c>
      <c r="M492" s="1">
        <v>4845</v>
      </c>
      <c r="N492" s="1">
        <v>686</v>
      </c>
      <c r="O492" s="1">
        <v>61</v>
      </c>
      <c r="P492" s="1">
        <v>0</v>
      </c>
      <c r="Q492" s="1">
        <v>0</v>
      </c>
      <c r="R492" s="10">
        <f t="shared" ref="R492:R523" si="204">SUM(K492:Q492)</f>
        <v>650221</v>
      </c>
      <c r="T492" s="1">
        <v>848640</v>
      </c>
      <c r="U492" s="1">
        <v>115783</v>
      </c>
      <c r="V492" s="1">
        <v>1597</v>
      </c>
      <c r="W492" s="1">
        <v>1081</v>
      </c>
      <c r="X492" s="1">
        <v>44</v>
      </c>
      <c r="Y492" s="1">
        <v>23</v>
      </c>
      <c r="Z492" s="1">
        <v>0</v>
      </c>
      <c r="AA492" s="10">
        <f t="shared" si="199"/>
        <v>967168</v>
      </c>
      <c r="AC492" s="1">
        <v>781117</v>
      </c>
      <c r="AD492" s="1">
        <v>95730</v>
      </c>
      <c r="AE492" s="1">
        <v>1979</v>
      </c>
      <c r="AF492" s="1">
        <v>162</v>
      </c>
      <c r="AG492" s="1">
        <v>58</v>
      </c>
      <c r="AH492" s="1">
        <v>0</v>
      </c>
      <c r="AI492" s="1">
        <v>0</v>
      </c>
      <c r="AJ492" s="10">
        <f t="shared" si="200"/>
        <v>879046</v>
      </c>
      <c r="AL492" s="1">
        <v>787043</v>
      </c>
      <c r="AM492" s="1">
        <v>93843</v>
      </c>
      <c r="AN492" s="1">
        <v>8955</v>
      </c>
      <c r="AO492" s="1">
        <v>603</v>
      </c>
      <c r="AP492" s="1">
        <v>41</v>
      </c>
      <c r="AQ492" s="1">
        <v>0</v>
      </c>
      <c r="AR492" s="1">
        <v>0</v>
      </c>
      <c r="AS492" s="10">
        <f t="shared" si="201"/>
        <v>890485</v>
      </c>
      <c r="AU492" s="1">
        <f t="shared" si="202"/>
        <v>3820847</v>
      </c>
      <c r="AV492" s="1">
        <f t="shared" si="203"/>
        <v>469571</v>
      </c>
      <c r="AW492" s="1">
        <f t="shared" si="181"/>
        <v>20432</v>
      </c>
      <c r="AX492" s="1">
        <f t="shared" si="182"/>
        <v>2886</v>
      </c>
      <c r="AY492" s="1">
        <f t="shared" si="183"/>
        <v>233</v>
      </c>
      <c r="AZ492" s="1">
        <f t="shared" si="184"/>
        <v>23</v>
      </c>
      <c r="BA492" s="1">
        <f t="shared" si="185"/>
        <v>4</v>
      </c>
      <c r="BB492" s="10">
        <f t="shared" si="186"/>
        <v>4313996</v>
      </c>
      <c r="BC492" s="1">
        <f t="shared" si="187"/>
        <v>4313992</v>
      </c>
      <c r="BD492" s="1">
        <f t="shared" si="198"/>
        <v>95836</v>
      </c>
      <c r="BE492" s="86">
        <f t="shared" si="193"/>
        <v>38473</v>
      </c>
      <c r="BF492" s="1">
        <f t="shared" si="194"/>
        <v>3816</v>
      </c>
      <c r="BJ492" s="64"/>
    </row>
    <row r="493" spans="1:62" x14ac:dyDescent="0.25">
      <c r="A493" s="8">
        <v>38504</v>
      </c>
      <c r="B493" s="1">
        <v>829782</v>
      </c>
      <c r="C493" s="1">
        <v>96141</v>
      </c>
      <c r="D493" s="1">
        <v>3077</v>
      </c>
      <c r="E493" s="1">
        <v>354</v>
      </c>
      <c r="F493" s="1">
        <v>29</v>
      </c>
      <c r="G493" s="1">
        <v>0</v>
      </c>
      <c r="H493" s="1">
        <v>4</v>
      </c>
      <c r="I493" s="10">
        <f t="shared" si="180"/>
        <v>929387</v>
      </c>
      <c r="K493" s="1">
        <v>578046</v>
      </c>
      <c r="L493" s="1">
        <v>68417</v>
      </c>
      <c r="M493" s="1">
        <v>4862</v>
      </c>
      <c r="N493" s="1">
        <v>688</v>
      </c>
      <c r="O493" s="1">
        <v>61</v>
      </c>
      <c r="P493" s="1">
        <v>0</v>
      </c>
      <c r="Q493" s="1">
        <v>0</v>
      </c>
      <c r="R493" s="10">
        <f t="shared" si="204"/>
        <v>652074</v>
      </c>
      <c r="T493" s="1">
        <v>849423</v>
      </c>
      <c r="U493" s="1">
        <v>115988</v>
      </c>
      <c r="V493" s="1">
        <v>1604</v>
      </c>
      <c r="W493" s="1">
        <v>1084</v>
      </c>
      <c r="X493" s="1">
        <v>43</v>
      </c>
      <c r="Y493" s="1">
        <v>23</v>
      </c>
      <c r="Z493" s="1">
        <v>0</v>
      </c>
      <c r="AA493" s="10">
        <f t="shared" si="199"/>
        <v>968165</v>
      </c>
      <c r="AC493" s="1">
        <v>781288</v>
      </c>
      <c r="AD493" s="1">
        <v>95813</v>
      </c>
      <c r="AE493" s="1">
        <v>1970</v>
      </c>
      <c r="AF493" s="1">
        <v>162</v>
      </c>
      <c r="AG493" s="1">
        <v>58</v>
      </c>
      <c r="AH493" s="1">
        <v>0</v>
      </c>
      <c r="AI493" s="1">
        <v>0</v>
      </c>
      <c r="AJ493" s="10">
        <f t="shared" si="200"/>
        <v>879291</v>
      </c>
      <c r="AL493" s="1">
        <v>788000</v>
      </c>
      <c r="AM493" s="1">
        <v>94132</v>
      </c>
      <c r="AN493" s="1">
        <v>9212</v>
      </c>
      <c r="AO493" s="1">
        <v>604</v>
      </c>
      <c r="AP493" s="1">
        <v>41</v>
      </c>
      <c r="AQ493" s="1">
        <v>0</v>
      </c>
      <c r="AR493" s="1">
        <v>0</v>
      </c>
      <c r="AS493" s="10">
        <f t="shared" si="201"/>
        <v>891989</v>
      </c>
      <c r="AU493" s="1">
        <f t="shared" si="202"/>
        <v>3826539</v>
      </c>
      <c r="AV493" s="1">
        <f t="shared" si="203"/>
        <v>470491</v>
      </c>
      <c r="AW493" s="1">
        <f t="shared" si="181"/>
        <v>20725</v>
      </c>
      <c r="AX493" s="1">
        <f t="shared" si="182"/>
        <v>2892</v>
      </c>
      <c r="AY493" s="1">
        <f t="shared" si="183"/>
        <v>232</v>
      </c>
      <c r="AZ493" s="1">
        <f t="shared" si="184"/>
        <v>23</v>
      </c>
      <c r="BA493" s="1">
        <f t="shared" si="185"/>
        <v>4</v>
      </c>
      <c r="BB493" s="10">
        <f t="shared" si="186"/>
        <v>4320906</v>
      </c>
      <c r="BC493" s="1">
        <f t="shared" si="187"/>
        <v>4320902</v>
      </c>
      <c r="BD493" s="1">
        <f t="shared" si="198"/>
        <v>96361</v>
      </c>
      <c r="BE493" s="86">
        <f t="shared" si="193"/>
        <v>38504</v>
      </c>
      <c r="BF493" s="1">
        <f t="shared" si="194"/>
        <v>6910</v>
      </c>
      <c r="BJ493" s="64"/>
    </row>
    <row r="494" spans="1:62" x14ac:dyDescent="0.25">
      <c r="A494" s="8">
        <v>38534</v>
      </c>
      <c r="B494" s="1">
        <v>830792</v>
      </c>
      <c r="C494" s="1">
        <v>96201</v>
      </c>
      <c r="D494" s="1">
        <v>3069</v>
      </c>
      <c r="E494" s="1">
        <v>354</v>
      </c>
      <c r="F494" s="1">
        <v>29</v>
      </c>
      <c r="G494" s="1">
        <v>0</v>
      </c>
      <c r="H494" s="1">
        <v>4</v>
      </c>
      <c r="I494" s="10">
        <f t="shared" si="180"/>
        <v>930449</v>
      </c>
      <c r="K494" s="1">
        <v>579424</v>
      </c>
      <c r="L494" s="1">
        <v>68644</v>
      </c>
      <c r="M494" s="1">
        <v>4888</v>
      </c>
      <c r="N494" s="1">
        <v>688</v>
      </c>
      <c r="O494" s="1">
        <v>61</v>
      </c>
      <c r="P494" s="1">
        <v>0</v>
      </c>
      <c r="Q494" s="1">
        <v>0</v>
      </c>
      <c r="R494" s="10">
        <f t="shared" si="204"/>
        <v>653705</v>
      </c>
      <c r="T494" s="1">
        <v>849587</v>
      </c>
      <c r="U494" s="1">
        <v>116246</v>
      </c>
      <c r="V494" s="1">
        <v>1594</v>
      </c>
      <c r="W494" s="1">
        <v>1091</v>
      </c>
      <c r="X494" s="1">
        <v>43</v>
      </c>
      <c r="Y494" s="1">
        <v>23</v>
      </c>
      <c r="Z494" s="1">
        <v>0</v>
      </c>
      <c r="AA494" s="10">
        <f t="shared" si="199"/>
        <v>968584</v>
      </c>
      <c r="AC494" s="1">
        <v>782003</v>
      </c>
      <c r="AD494" s="1">
        <v>95998</v>
      </c>
      <c r="AE494" s="1">
        <v>1986</v>
      </c>
      <c r="AF494" s="1">
        <v>162</v>
      </c>
      <c r="AG494" s="1">
        <v>58</v>
      </c>
      <c r="AH494" s="1">
        <v>0</v>
      </c>
      <c r="AI494" s="1">
        <v>0</v>
      </c>
      <c r="AJ494" s="10">
        <f t="shared" si="200"/>
        <v>880207</v>
      </c>
      <c r="AL494" s="1">
        <v>790591</v>
      </c>
      <c r="AM494" s="1">
        <v>94387</v>
      </c>
      <c r="AN494" s="1">
        <v>9225</v>
      </c>
      <c r="AO494" s="1">
        <v>605</v>
      </c>
      <c r="AP494" s="1">
        <v>41</v>
      </c>
      <c r="AQ494" s="1">
        <v>0</v>
      </c>
      <c r="AR494" s="1">
        <v>0</v>
      </c>
      <c r="AS494" s="10">
        <f t="shared" si="201"/>
        <v>894849</v>
      </c>
      <c r="AU494" s="1">
        <f t="shared" si="202"/>
        <v>3832397</v>
      </c>
      <c r="AV494" s="1">
        <f t="shared" si="203"/>
        <v>471476</v>
      </c>
      <c r="AW494" s="1">
        <f t="shared" si="181"/>
        <v>20762</v>
      </c>
      <c r="AX494" s="1">
        <f t="shared" si="182"/>
        <v>2900</v>
      </c>
      <c r="AY494" s="1">
        <f t="shared" si="183"/>
        <v>232</v>
      </c>
      <c r="AZ494" s="1">
        <f t="shared" si="184"/>
        <v>23</v>
      </c>
      <c r="BA494" s="1">
        <f t="shared" si="185"/>
        <v>4</v>
      </c>
      <c r="BB494" s="10">
        <f t="shared" si="186"/>
        <v>4327794</v>
      </c>
      <c r="BC494" s="1">
        <f t="shared" si="187"/>
        <v>4327790</v>
      </c>
      <c r="BD494" s="1">
        <f t="shared" si="198"/>
        <v>93976</v>
      </c>
      <c r="BE494" s="86">
        <f t="shared" si="193"/>
        <v>38534</v>
      </c>
      <c r="BF494" s="1">
        <f t="shared" si="194"/>
        <v>6888</v>
      </c>
      <c r="BJ494" s="64"/>
    </row>
    <row r="495" spans="1:62" x14ac:dyDescent="0.25">
      <c r="A495" s="8">
        <v>38565</v>
      </c>
      <c r="B495" s="1">
        <v>833428</v>
      </c>
      <c r="C495" s="1">
        <v>96360</v>
      </c>
      <c r="D495" s="1">
        <v>3096</v>
      </c>
      <c r="E495" s="1">
        <v>354</v>
      </c>
      <c r="F495" s="1">
        <v>29</v>
      </c>
      <c r="G495" s="1">
        <v>0</v>
      </c>
      <c r="H495" s="1">
        <v>4</v>
      </c>
      <c r="I495" s="10">
        <f t="shared" si="180"/>
        <v>933271</v>
      </c>
      <c r="K495" s="1">
        <v>582279</v>
      </c>
      <c r="L495" s="1">
        <v>68899</v>
      </c>
      <c r="M495" s="1">
        <v>4952</v>
      </c>
      <c r="N495" s="1">
        <v>688</v>
      </c>
      <c r="O495" s="1">
        <v>61</v>
      </c>
      <c r="P495" s="1">
        <v>0</v>
      </c>
      <c r="Q495" s="1">
        <v>0</v>
      </c>
      <c r="R495" s="10">
        <f t="shared" si="204"/>
        <v>656879</v>
      </c>
      <c r="T495" s="1">
        <v>852065</v>
      </c>
      <c r="U495" s="1">
        <v>116458</v>
      </c>
      <c r="V495" s="1">
        <v>1599</v>
      </c>
      <c r="W495" s="1">
        <v>1099</v>
      </c>
      <c r="X495" s="1">
        <v>43</v>
      </c>
      <c r="Y495" s="1">
        <v>23</v>
      </c>
      <c r="Z495" s="1">
        <v>0</v>
      </c>
      <c r="AA495" s="10">
        <f t="shared" si="199"/>
        <v>971287</v>
      </c>
      <c r="AC495" s="1">
        <v>782809</v>
      </c>
      <c r="AD495" s="1">
        <v>96326</v>
      </c>
      <c r="AE495" s="1">
        <v>2028</v>
      </c>
      <c r="AF495" s="1">
        <v>162</v>
      </c>
      <c r="AG495" s="1">
        <v>58</v>
      </c>
      <c r="AH495" s="1">
        <v>0</v>
      </c>
      <c r="AI495" s="1">
        <v>0</v>
      </c>
      <c r="AJ495" s="10">
        <f t="shared" si="200"/>
        <v>881383</v>
      </c>
      <c r="AL495" s="1">
        <v>792647</v>
      </c>
      <c r="AM495" s="1">
        <v>94654</v>
      </c>
      <c r="AN495" s="1">
        <v>9537</v>
      </c>
      <c r="AO495" s="1">
        <v>607</v>
      </c>
      <c r="AP495" s="1">
        <v>41</v>
      </c>
      <c r="AQ495" s="1">
        <v>0</v>
      </c>
      <c r="AR495" s="1">
        <v>0</v>
      </c>
      <c r="AS495" s="10">
        <f t="shared" si="201"/>
        <v>897486</v>
      </c>
      <c r="AU495" s="1">
        <f t="shared" si="202"/>
        <v>3843228</v>
      </c>
      <c r="AV495" s="1">
        <f t="shared" si="203"/>
        <v>472697</v>
      </c>
      <c r="AW495" s="1">
        <f t="shared" si="181"/>
        <v>21212</v>
      </c>
      <c r="AX495" s="1">
        <f t="shared" si="182"/>
        <v>2910</v>
      </c>
      <c r="AY495" s="1">
        <f t="shared" si="183"/>
        <v>232</v>
      </c>
      <c r="AZ495" s="1">
        <f t="shared" si="184"/>
        <v>23</v>
      </c>
      <c r="BA495" s="1">
        <f t="shared" si="185"/>
        <v>4</v>
      </c>
      <c r="BB495" s="10">
        <f t="shared" si="186"/>
        <v>4340306</v>
      </c>
      <c r="BC495" s="1">
        <f t="shared" si="187"/>
        <v>4340302</v>
      </c>
      <c r="BD495" s="1">
        <f t="shared" si="198"/>
        <v>97978</v>
      </c>
      <c r="BE495" s="86">
        <f t="shared" si="193"/>
        <v>38565</v>
      </c>
      <c r="BF495" s="1">
        <f t="shared" si="194"/>
        <v>12512</v>
      </c>
      <c r="BJ495" s="64"/>
    </row>
    <row r="496" spans="1:62" x14ac:dyDescent="0.25">
      <c r="A496" s="8">
        <v>38596</v>
      </c>
      <c r="B496" s="1">
        <v>834577</v>
      </c>
      <c r="C496" s="1">
        <v>96519</v>
      </c>
      <c r="D496" s="1">
        <v>3064</v>
      </c>
      <c r="E496" s="1">
        <v>354</v>
      </c>
      <c r="F496" s="1">
        <v>29</v>
      </c>
      <c r="G496" s="1">
        <v>0</v>
      </c>
      <c r="H496" s="1">
        <v>4</v>
      </c>
      <c r="I496" s="10">
        <f t="shared" si="180"/>
        <v>934547</v>
      </c>
      <c r="K496" s="1">
        <v>582799</v>
      </c>
      <c r="L496" s="1">
        <v>68956</v>
      </c>
      <c r="M496" s="1">
        <v>4951</v>
      </c>
      <c r="N496" s="1">
        <v>692</v>
      </c>
      <c r="O496" s="1">
        <v>61</v>
      </c>
      <c r="P496" s="1">
        <v>0</v>
      </c>
      <c r="Q496" s="1">
        <v>0</v>
      </c>
      <c r="R496" s="10">
        <f t="shared" si="204"/>
        <v>657459</v>
      </c>
      <c r="T496" s="1">
        <v>850555</v>
      </c>
      <c r="U496" s="1">
        <v>116468</v>
      </c>
      <c r="V496" s="1">
        <v>1591</v>
      </c>
      <c r="W496" s="1">
        <v>1100</v>
      </c>
      <c r="X496" s="1">
        <v>43</v>
      </c>
      <c r="Y496" s="1">
        <v>23</v>
      </c>
      <c r="Z496" s="1">
        <v>0</v>
      </c>
      <c r="AA496" s="10">
        <f t="shared" si="199"/>
        <v>969780</v>
      </c>
      <c r="AC496" s="1">
        <v>781922</v>
      </c>
      <c r="AD496" s="1">
        <v>96220</v>
      </c>
      <c r="AE496" s="1">
        <v>2011</v>
      </c>
      <c r="AF496" s="1">
        <v>162</v>
      </c>
      <c r="AG496" s="1">
        <v>58</v>
      </c>
      <c r="AH496" s="1">
        <v>0</v>
      </c>
      <c r="AI496" s="1">
        <v>0</v>
      </c>
      <c r="AJ496" s="10">
        <f t="shared" si="200"/>
        <v>880373</v>
      </c>
      <c r="AL496" s="1">
        <v>795970</v>
      </c>
      <c r="AM496" s="1">
        <v>94863</v>
      </c>
      <c r="AN496" s="1">
        <v>9455</v>
      </c>
      <c r="AO496" s="1">
        <v>608</v>
      </c>
      <c r="AP496" s="1">
        <v>40</v>
      </c>
      <c r="AQ496" s="1">
        <v>0</v>
      </c>
      <c r="AR496" s="1">
        <v>0</v>
      </c>
      <c r="AS496" s="10">
        <f t="shared" si="201"/>
        <v>900936</v>
      </c>
      <c r="AU496" s="1">
        <f t="shared" si="202"/>
        <v>3845823</v>
      </c>
      <c r="AV496" s="1">
        <f t="shared" si="203"/>
        <v>473026</v>
      </c>
      <c r="AW496" s="1">
        <f t="shared" si="181"/>
        <v>21072</v>
      </c>
      <c r="AX496" s="1">
        <f t="shared" si="182"/>
        <v>2916</v>
      </c>
      <c r="AY496" s="1">
        <f t="shared" si="183"/>
        <v>231</v>
      </c>
      <c r="AZ496" s="1">
        <f t="shared" si="184"/>
        <v>23</v>
      </c>
      <c r="BA496" s="1">
        <f t="shared" si="185"/>
        <v>4</v>
      </c>
      <c r="BB496" s="10">
        <f t="shared" si="186"/>
        <v>4343095</v>
      </c>
      <c r="BC496" s="1">
        <f t="shared" si="187"/>
        <v>4343091</v>
      </c>
      <c r="BD496" s="1">
        <f t="shared" si="198"/>
        <v>103738</v>
      </c>
      <c r="BE496" s="86">
        <f t="shared" si="193"/>
        <v>38596</v>
      </c>
      <c r="BF496" s="1">
        <f t="shared" si="194"/>
        <v>2789</v>
      </c>
      <c r="BJ496" s="64"/>
    </row>
    <row r="497" spans="1:62" x14ac:dyDescent="0.25">
      <c r="A497" s="8">
        <v>38626</v>
      </c>
      <c r="B497" s="1">
        <v>835426</v>
      </c>
      <c r="C497" s="1">
        <v>96708</v>
      </c>
      <c r="D497" s="1">
        <v>3086</v>
      </c>
      <c r="E497" s="1">
        <v>354</v>
      </c>
      <c r="F497" s="1">
        <v>29</v>
      </c>
      <c r="G497" s="1">
        <v>0</v>
      </c>
      <c r="H497" s="1">
        <v>4</v>
      </c>
      <c r="I497" s="10">
        <f t="shared" si="180"/>
        <v>935607</v>
      </c>
      <c r="K497" s="1">
        <v>583781</v>
      </c>
      <c r="L497" s="1">
        <v>69181</v>
      </c>
      <c r="M497" s="1">
        <v>4981</v>
      </c>
      <c r="N497" s="1">
        <v>694</v>
      </c>
      <c r="O497" s="1">
        <v>61</v>
      </c>
      <c r="P497" s="1">
        <v>0</v>
      </c>
      <c r="Q497" s="1">
        <v>0</v>
      </c>
      <c r="R497" s="10">
        <f t="shared" si="204"/>
        <v>658698</v>
      </c>
      <c r="T497" s="1">
        <v>850090</v>
      </c>
      <c r="U497" s="1">
        <v>116347</v>
      </c>
      <c r="V497" s="1">
        <v>1572</v>
      </c>
      <c r="W497" s="1">
        <v>1103</v>
      </c>
      <c r="X497" s="1">
        <v>43</v>
      </c>
      <c r="Y497" s="1">
        <v>23</v>
      </c>
      <c r="Z497" s="1">
        <v>0</v>
      </c>
      <c r="AA497" s="10">
        <f t="shared" si="199"/>
        <v>969178</v>
      </c>
      <c r="AC497" s="1">
        <v>780231</v>
      </c>
      <c r="AD497" s="1">
        <v>96236</v>
      </c>
      <c r="AE497" s="1">
        <v>2054</v>
      </c>
      <c r="AF497" s="1">
        <v>162</v>
      </c>
      <c r="AG497" s="1">
        <v>58</v>
      </c>
      <c r="AH497" s="1">
        <v>0</v>
      </c>
      <c r="AI497" s="1">
        <v>0</v>
      </c>
      <c r="AJ497" s="10">
        <f t="shared" si="200"/>
        <v>878741</v>
      </c>
      <c r="AL497" s="1">
        <v>797471</v>
      </c>
      <c r="AM497" s="1">
        <v>94956</v>
      </c>
      <c r="AN497" s="1">
        <v>9365</v>
      </c>
      <c r="AO497" s="1">
        <v>612</v>
      </c>
      <c r="AP497" s="1">
        <v>40</v>
      </c>
      <c r="AQ497" s="1">
        <v>0</v>
      </c>
      <c r="AR497" s="1">
        <v>0</v>
      </c>
      <c r="AS497" s="10">
        <f t="shared" si="201"/>
        <v>902444</v>
      </c>
      <c r="AU497" s="1">
        <f t="shared" si="202"/>
        <v>3846999</v>
      </c>
      <c r="AV497" s="1">
        <f t="shared" si="203"/>
        <v>473428</v>
      </c>
      <c r="AW497" s="1">
        <f t="shared" si="181"/>
        <v>21058</v>
      </c>
      <c r="AX497" s="1">
        <f t="shared" si="182"/>
        <v>2925</v>
      </c>
      <c r="AY497" s="1">
        <f t="shared" si="183"/>
        <v>231</v>
      </c>
      <c r="AZ497" s="1">
        <f t="shared" si="184"/>
        <v>23</v>
      </c>
      <c r="BA497" s="1">
        <f t="shared" si="185"/>
        <v>4</v>
      </c>
      <c r="BB497" s="10">
        <f t="shared" si="186"/>
        <v>4344668</v>
      </c>
      <c r="BC497" s="1">
        <f t="shared" si="187"/>
        <v>4344664</v>
      </c>
      <c r="BD497" s="1">
        <f t="shared" si="198"/>
        <v>110175</v>
      </c>
      <c r="BE497" s="86">
        <f t="shared" si="193"/>
        <v>38626</v>
      </c>
      <c r="BF497" s="1">
        <f t="shared" si="194"/>
        <v>1573</v>
      </c>
      <c r="BJ497" s="64"/>
    </row>
    <row r="498" spans="1:62" x14ac:dyDescent="0.25">
      <c r="A498" s="8">
        <v>38657</v>
      </c>
      <c r="B498" s="1">
        <v>836242</v>
      </c>
      <c r="C498" s="1">
        <v>96528</v>
      </c>
      <c r="D498" s="1">
        <v>3042</v>
      </c>
      <c r="E498" s="1">
        <v>354</v>
      </c>
      <c r="F498" s="1">
        <v>29</v>
      </c>
      <c r="G498" s="1">
        <v>0</v>
      </c>
      <c r="H498" s="1">
        <v>4</v>
      </c>
      <c r="I498" s="10">
        <f t="shared" si="180"/>
        <v>936199</v>
      </c>
      <c r="K498" s="1">
        <v>584655</v>
      </c>
      <c r="L498" s="1">
        <v>69228</v>
      </c>
      <c r="M498" s="1">
        <v>4991</v>
      </c>
      <c r="N498" s="1">
        <v>694</v>
      </c>
      <c r="O498" s="1">
        <v>61</v>
      </c>
      <c r="P498" s="1">
        <v>0</v>
      </c>
      <c r="Q498" s="1">
        <v>0</v>
      </c>
      <c r="R498" s="10">
        <f t="shared" si="204"/>
        <v>659629</v>
      </c>
      <c r="T498" s="1">
        <v>848959</v>
      </c>
      <c r="U498" s="1">
        <v>115954</v>
      </c>
      <c r="V498" s="1">
        <v>1558</v>
      </c>
      <c r="W498" s="1">
        <v>1106</v>
      </c>
      <c r="X498" s="1">
        <v>43</v>
      </c>
      <c r="Y498" s="1">
        <v>23</v>
      </c>
      <c r="Z498" s="1">
        <v>0</v>
      </c>
      <c r="AA498" s="10">
        <f t="shared" si="199"/>
        <v>967643</v>
      </c>
      <c r="AC498" s="1">
        <v>778557</v>
      </c>
      <c r="AD498" s="1">
        <v>96021</v>
      </c>
      <c r="AE498" s="1">
        <v>2025</v>
      </c>
      <c r="AF498" s="1">
        <v>162</v>
      </c>
      <c r="AG498" s="1">
        <v>58</v>
      </c>
      <c r="AH498" s="1">
        <v>0</v>
      </c>
      <c r="AI498" s="1">
        <v>0</v>
      </c>
      <c r="AJ498" s="10">
        <f t="shared" si="200"/>
        <v>876823</v>
      </c>
      <c r="AL498" s="1">
        <v>800689</v>
      </c>
      <c r="AM498" s="1">
        <v>94965</v>
      </c>
      <c r="AN498" s="1">
        <v>9146</v>
      </c>
      <c r="AO498" s="1">
        <v>612</v>
      </c>
      <c r="AP498" s="1">
        <v>40</v>
      </c>
      <c r="AQ498" s="1">
        <v>0</v>
      </c>
      <c r="AR498" s="1">
        <v>0</v>
      </c>
      <c r="AS498" s="10">
        <f t="shared" si="201"/>
        <v>905452</v>
      </c>
      <c r="AU498" s="1">
        <f t="shared" si="202"/>
        <v>3849102</v>
      </c>
      <c r="AV498" s="1">
        <f t="shared" si="203"/>
        <v>472696</v>
      </c>
      <c r="AW498" s="1">
        <f t="shared" si="181"/>
        <v>20762</v>
      </c>
      <c r="AX498" s="1">
        <f t="shared" si="182"/>
        <v>2928</v>
      </c>
      <c r="AY498" s="1">
        <f t="shared" si="183"/>
        <v>231</v>
      </c>
      <c r="AZ498" s="1">
        <f t="shared" si="184"/>
        <v>23</v>
      </c>
      <c r="BA498" s="1">
        <f t="shared" si="185"/>
        <v>4</v>
      </c>
      <c r="BB498" s="10">
        <f t="shared" si="186"/>
        <v>4345746</v>
      </c>
      <c r="BC498" s="1">
        <f t="shared" si="187"/>
        <v>4345742</v>
      </c>
      <c r="BD498" s="1">
        <f t="shared" si="198"/>
        <v>93829</v>
      </c>
      <c r="BE498" s="86">
        <f t="shared" si="193"/>
        <v>38657</v>
      </c>
      <c r="BF498" s="1">
        <f t="shared" si="194"/>
        <v>1078</v>
      </c>
      <c r="BJ498" s="64"/>
    </row>
    <row r="499" spans="1:62" x14ac:dyDescent="0.25">
      <c r="A499" s="8">
        <v>38687</v>
      </c>
      <c r="B499" s="1">
        <v>838395</v>
      </c>
      <c r="C499" s="1">
        <v>96648</v>
      </c>
      <c r="D499" s="1">
        <v>2981</v>
      </c>
      <c r="E499" s="1">
        <v>355</v>
      </c>
      <c r="F499" s="1">
        <v>29</v>
      </c>
      <c r="G499" s="1">
        <v>0</v>
      </c>
      <c r="H499" s="1">
        <v>4</v>
      </c>
      <c r="I499" s="10">
        <f t="shared" si="180"/>
        <v>938412</v>
      </c>
      <c r="K499" s="1">
        <v>586354</v>
      </c>
      <c r="L499" s="1">
        <v>69333</v>
      </c>
      <c r="M499" s="1">
        <v>4880</v>
      </c>
      <c r="N499" s="1">
        <v>695</v>
      </c>
      <c r="O499" s="1">
        <v>61</v>
      </c>
      <c r="P499" s="1">
        <v>0</v>
      </c>
      <c r="Q499" s="1">
        <v>0</v>
      </c>
      <c r="R499" s="10">
        <f t="shared" si="204"/>
        <v>661323</v>
      </c>
      <c r="T499" s="1">
        <v>851040</v>
      </c>
      <c r="U499" s="1">
        <v>116078</v>
      </c>
      <c r="V499" s="1">
        <v>1555</v>
      </c>
      <c r="W499" s="1">
        <v>1110</v>
      </c>
      <c r="X499" s="1">
        <v>43</v>
      </c>
      <c r="Y499" s="1">
        <v>23</v>
      </c>
      <c r="Z499" s="1">
        <v>0</v>
      </c>
      <c r="AA499" s="10">
        <f t="shared" si="199"/>
        <v>969849</v>
      </c>
      <c r="AC499" s="1">
        <v>778917</v>
      </c>
      <c r="AD499" s="1">
        <v>95945</v>
      </c>
      <c r="AE499" s="1">
        <v>2000</v>
      </c>
      <c r="AF499" s="1">
        <v>163</v>
      </c>
      <c r="AG499" s="1">
        <v>58</v>
      </c>
      <c r="AH499" s="1">
        <v>0</v>
      </c>
      <c r="AI499" s="1">
        <v>0</v>
      </c>
      <c r="AJ499" s="10">
        <f t="shared" si="200"/>
        <v>877083</v>
      </c>
      <c r="AL499" s="1">
        <v>804671</v>
      </c>
      <c r="AM499" s="1">
        <v>95203</v>
      </c>
      <c r="AN499" s="1">
        <v>8544</v>
      </c>
      <c r="AO499" s="1">
        <v>615</v>
      </c>
      <c r="AP499" s="1">
        <v>40</v>
      </c>
      <c r="AQ499" s="1">
        <v>0</v>
      </c>
      <c r="AR499" s="1">
        <v>0</v>
      </c>
      <c r="AS499" s="10">
        <f t="shared" si="201"/>
        <v>909073</v>
      </c>
      <c r="AU499" s="1">
        <f t="shared" si="202"/>
        <v>3859377</v>
      </c>
      <c r="AV499" s="1">
        <f t="shared" si="203"/>
        <v>473207</v>
      </c>
      <c r="AW499" s="1">
        <f t="shared" si="181"/>
        <v>19960</v>
      </c>
      <c r="AX499" s="1">
        <f t="shared" si="182"/>
        <v>2938</v>
      </c>
      <c r="AY499" s="1">
        <f t="shared" si="183"/>
        <v>231</v>
      </c>
      <c r="AZ499" s="1">
        <f t="shared" si="184"/>
        <v>23</v>
      </c>
      <c r="BA499" s="1">
        <f t="shared" si="185"/>
        <v>4</v>
      </c>
      <c r="BB499" s="10">
        <f t="shared" si="186"/>
        <v>4355740</v>
      </c>
      <c r="BC499" s="1">
        <f t="shared" si="187"/>
        <v>4355736</v>
      </c>
      <c r="BD499" s="1">
        <f t="shared" si="198"/>
        <v>98729</v>
      </c>
      <c r="BE499" s="86">
        <f t="shared" si="193"/>
        <v>38687</v>
      </c>
      <c r="BF499" s="1">
        <f t="shared" si="194"/>
        <v>9994</v>
      </c>
      <c r="BJ499" s="64"/>
    </row>
    <row r="500" spans="1:62" x14ac:dyDescent="0.25">
      <c r="A500" s="8">
        <v>38718</v>
      </c>
      <c r="B500" s="1">
        <v>841383</v>
      </c>
      <c r="C500" s="1">
        <v>96708</v>
      </c>
      <c r="D500" s="1">
        <v>2961</v>
      </c>
      <c r="E500" s="1">
        <v>354</v>
      </c>
      <c r="F500" s="1">
        <v>29</v>
      </c>
      <c r="G500" s="1">
        <v>0</v>
      </c>
      <c r="H500" s="1">
        <v>4</v>
      </c>
      <c r="I500" s="10">
        <f t="shared" si="180"/>
        <v>941439</v>
      </c>
      <c r="K500" s="1">
        <v>588763</v>
      </c>
      <c r="L500" s="1">
        <v>69548</v>
      </c>
      <c r="M500" s="1">
        <v>4786</v>
      </c>
      <c r="N500" s="1">
        <v>696</v>
      </c>
      <c r="O500" s="1">
        <v>61</v>
      </c>
      <c r="P500" s="1">
        <v>0</v>
      </c>
      <c r="Q500" s="1">
        <v>0</v>
      </c>
      <c r="R500" s="10">
        <f t="shared" si="204"/>
        <v>663854</v>
      </c>
      <c r="T500" s="1">
        <v>853374</v>
      </c>
      <c r="U500" s="1">
        <v>116309</v>
      </c>
      <c r="V500" s="1">
        <v>1564</v>
      </c>
      <c r="W500" s="1">
        <v>1110</v>
      </c>
      <c r="X500" s="1">
        <v>43</v>
      </c>
      <c r="Y500" s="1">
        <v>23</v>
      </c>
      <c r="Z500" s="1">
        <v>0</v>
      </c>
      <c r="AA500" s="10">
        <f t="shared" si="199"/>
        <v>972423</v>
      </c>
      <c r="AC500" s="1">
        <v>779770</v>
      </c>
      <c r="AD500" s="1">
        <v>95862</v>
      </c>
      <c r="AE500" s="1">
        <v>1981</v>
      </c>
      <c r="AF500" s="1">
        <v>163</v>
      </c>
      <c r="AG500" s="1">
        <v>57</v>
      </c>
      <c r="AH500" s="1">
        <v>0</v>
      </c>
      <c r="AI500" s="1">
        <v>0</v>
      </c>
      <c r="AJ500" s="10">
        <f t="shared" si="200"/>
        <v>877833</v>
      </c>
      <c r="AL500" s="1">
        <v>809036</v>
      </c>
      <c r="AM500" s="1">
        <v>95503</v>
      </c>
      <c r="AN500" s="1">
        <v>8490</v>
      </c>
      <c r="AO500" s="1">
        <v>618</v>
      </c>
      <c r="AP500" s="1">
        <v>40</v>
      </c>
      <c r="AQ500" s="1">
        <v>0</v>
      </c>
      <c r="AR500" s="1">
        <v>0</v>
      </c>
      <c r="AS500" s="10">
        <f t="shared" si="201"/>
        <v>913687</v>
      </c>
      <c r="AU500" s="1">
        <f t="shared" ref="AU500:AU511" si="205">B500+K500+T500+AC500+AL500</f>
        <v>3872326</v>
      </c>
      <c r="AV500" s="1">
        <f t="shared" ref="AV500:AV511" si="206">C500+L500+U500+AD500+AM500</f>
        <v>473930</v>
      </c>
      <c r="AW500" s="1">
        <f t="shared" si="181"/>
        <v>19782</v>
      </c>
      <c r="AX500" s="1">
        <f t="shared" si="182"/>
        <v>2941</v>
      </c>
      <c r="AY500" s="1">
        <f t="shared" si="183"/>
        <v>230</v>
      </c>
      <c r="AZ500" s="1">
        <f t="shared" si="184"/>
        <v>23</v>
      </c>
      <c r="BA500" s="1">
        <f t="shared" si="185"/>
        <v>4</v>
      </c>
      <c r="BB500" s="10">
        <f t="shared" si="186"/>
        <v>4369236</v>
      </c>
      <c r="BC500" s="1">
        <f t="shared" si="187"/>
        <v>4369232</v>
      </c>
      <c r="BD500" s="1">
        <f t="shared" ref="BD500:BD511" si="207">BB500-BB488</f>
        <v>96777</v>
      </c>
      <c r="BE500" s="86">
        <f t="shared" si="193"/>
        <v>38718</v>
      </c>
      <c r="BF500" s="1">
        <f t="shared" si="194"/>
        <v>13496</v>
      </c>
      <c r="BJ500" s="64"/>
    </row>
    <row r="501" spans="1:62" x14ac:dyDescent="0.25">
      <c r="A501" s="8">
        <v>38749</v>
      </c>
      <c r="B501" s="1">
        <v>843541</v>
      </c>
      <c r="C501" s="1">
        <v>96596</v>
      </c>
      <c r="D501" s="1">
        <v>2972</v>
      </c>
      <c r="E501" s="1">
        <v>355</v>
      </c>
      <c r="F501" s="1">
        <v>29</v>
      </c>
      <c r="G501" s="1">
        <v>0</v>
      </c>
      <c r="H501" s="1">
        <v>4</v>
      </c>
      <c r="I501" s="10">
        <f t="shared" si="180"/>
        <v>943497</v>
      </c>
      <c r="K501" s="1">
        <v>591753</v>
      </c>
      <c r="L501" s="1">
        <v>69768</v>
      </c>
      <c r="M501" s="1">
        <v>4779</v>
      </c>
      <c r="N501" s="1">
        <v>695</v>
      </c>
      <c r="O501" s="1">
        <v>59</v>
      </c>
      <c r="P501" s="1">
        <v>0</v>
      </c>
      <c r="Q501" s="1">
        <v>0</v>
      </c>
      <c r="R501" s="10">
        <f t="shared" si="204"/>
        <v>667054</v>
      </c>
      <c r="T501" s="1">
        <v>853859</v>
      </c>
      <c r="U501" s="1">
        <v>116341</v>
      </c>
      <c r="V501" s="1">
        <v>1603</v>
      </c>
      <c r="W501" s="1">
        <v>1114</v>
      </c>
      <c r="X501" s="1">
        <v>43</v>
      </c>
      <c r="Y501" s="1">
        <v>23</v>
      </c>
      <c r="Z501" s="1">
        <v>0</v>
      </c>
      <c r="AA501" s="10">
        <f t="shared" si="199"/>
        <v>972983</v>
      </c>
      <c r="AC501" s="1">
        <v>777873</v>
      </c>
      <c r="AD501" s="1">
        <v>95632</v>
      </c>
      <c r="AE501" s="1">
        <v>2015</v>
      </c>
      <c r="AF501" s="1">
        <v>163</v>
      </c>
      <c r="AG501" s="1">
        <v>57</v>
      </c>
      <c r="AH501" s="1">
        <v>0</v>
      </c>
      <c r="AI501" s="1">
        <v>0</v>
      </c>
      <c r="AJ501" s="10">
        <f t="shared" si="200"/>
        <v>875740</v>
      </c>
      <c r="AL501" s="1">
        <v>812480</v>
      </c>
      <c r="AM501" s="1">
        <v>95968</v>
      </c>
      <c r="AN501" s="1">
        <v>9578</v>
      </c>
      <c r="AO501" s="1">
        <v>618</v>
      </c>
      <c r="AP501" s="1">
        <v>40</v>
      </c>
      <c r="AQ501" s="1">
        <v>0</v>
      </c>
      <c r="AR501" s="1">
        <v>0</v>
      </c>
      <c r="AS501" s="10">
        <f t="shared" si="201"/>
        <v>918684</v>
      </c>
      <c r="AU501" s="1">
        <f t="shared" si="205"/>
        <v>3879506</v>
      </c>
      <c r="AV501" s="1">
        <f t="shared" si="206"/>
        <v>474305</v>
      </c>
      <c r="AW501" s="1">
        <f t="shared" si="181"/>
        <v>20947</v>
      </c>
      <c r="AX501" s="1">
        <f t="shared" si="182"/>
        <v>2945</v>
      </c>
      <c r="AY501" s="1">
        <f t="shared" si="183"/>
        <v>228</v>
      </c>
      <c r="AZ501" s="1">
        <f t="shared" si="184"/>
        <v>23</v>
      </c>
      <c r="BA501" s="1">
        <f t="shared" si="185"/>
        <v>4</v>
      </c>
      <c r="BB501" s="10">
        <f t="shared" si="186"/>
        <v>4377958</v>
      </c>
      <c r="BC501" s="1">
        <f t="shared" si="187"/>
        <v>4377954</v>
      </c>
      <c r="BD501" s="1">
        <f t="shared" si="207"/>
        <v>89970</v>
      </c>
      <c r="BE501" s="86">
        <f t="shared" si="193"/>
        <v>38749</v>
      </c>
      <c r="BF501" s="1">
        <f t="shared" si="194"/>
        <v>8722</v>
      </c>
      <c r="BJ501" s="64"/>
    </row>
    <row r="502" spans="1:62" x14ac:dyDescent="0.25">
      <c r="A502" s="8">
        <v>38777</v>
      </c>
      <c r="B502" s="1">
        <v>845339</v>
      </c>
      <c r="C502" s="1">
        <v>96816</v>
      </c>
      <c r="D502" s="1">
        <v>2949</v>
      </c>
      <c r="E502" s="1">
        <v>354</v>
      </c>
      <c r="F502" s="1">
        <v>29</v>
      </c>
      <c r="G502" s="1">
        <v>0</v>
      </c>
      <c r="H502" s="1">
        <v>4</v>
      </c>
      <c r="I502" s="10">
        <f t="shared" si="180"/>
        <v>945491</v>
      </c>
      <c r="K502" s="1">
        <v>594554</v>
      </c>
      <c r="L502" s="1">
        <v>69908</v>
      </c>
      <c r="M502" s="1">
        <v>4704</v>
      </c>
      <c r="N502" s="1">
        <v>695</v>
      </c>
      <c r="O502" s="1">
        <v>61</v>
      </c>
      <c r="P502" s="1">
        <v>0</v>
      </c>
      <c r="Q502" s="1">
        <v>0</v>
      </c>
      <c r="R502" s="10">
        <f t="shared" si="204"/>
        <v>669922</v>
      </c>
      <c r="T502" s="1">
        <v>855755</v>
      </c>
      <c r="U502" s="1">
        <v>116580</v>
      </c>
      <c r="V502" s="1">
        <v>1610</v>
      </c>
      <c r="W502" s="1">
        <v>1113</v>
      </c>
      <c r="X502" s="1">
        <v>43</v>
      </c>
      <c r="Y502" s="1">
        <v>23</v>
      </c>
      <c r="Z502" s="1">
        <v>0</v>
      </c>
      <c r="AA502" s="10">
        <f t="shared" si="199"/>
        <v>975124</v>
      </c>
      <c r="AC502" s="1">
        <v>778478</v>
      </c>
      <c r="AD502" s="1">
        <v>95810</v>
      </c>
      <c r="AE502" s="1">
        <v>2023</v>
      </c>
      <c r="AF502" s="1">
        <v>163</v>
      </c>
      <c r="AG502" s="1">
        <v>57</v>
      </c>
      <c r="AH502" s="1">
        <v>0</v>
      </c>
      <c r="AI502" s="1">
        <v>0</v>
      </c>
      <c r="AJ502" s="10">
        <f t="shared" si="200"/>
        <v>876531</v>
      </c>
      <c r="AL502" s="1">
        <v>816008</v>
      </c>
      <c r="AM502" s="1">
        <v>96558</v>
      </c>
      <c r="AN502" s="1">
        <v>9800</v>
      </c>
      <c r="AO502" s="1">
        <v>619</v>
      </c>
      <c r="AP502" s="1">
        <v>40</v>
      </c>
      <c r="AQ502" s="1">
        <v>0</v>
      </c>
      <c r="AR502" s="1">
        <v>0</v>
      </c>
      <c r="AS502" s="10">
        <f t="shared" si="201"/>
        <v>923025</v>
      </c>
      <c r="AU502" s="1">
        <f t="shared" si="205"/>
        <v>3890134</v>
      </c>
      <c r="AV502" s="1">
        <f t="shared" si="206"/>
        <v>475672</v>
      </c>
      <c r="AW502" s="1">
        <f t="shared" si="181"/>
        <v>21086</v>
      </c>
      <c r="AX502" s="1">
        <f t="shared" si="182"/>
        <v>2944</v>
      </c>
      <c r="AY502" s="1">
        <f t="shared" si="183"/>
        <v>230</v>
      </c>
      <c r="AZ502" s="1">
        <f t="shared" si="184"/>
        <v>23</v>
      </c>
      <c r="BA502" s="1">
        <f t="shared" si="185"/>
        <v>4</v>
      </c>
      <c r="BB502" s="10">
        <f t="shared" si="186"/>
        <v>4390093</v>
      </c>
      <c r="BC502" s="1">
        <f t="shared" si="187"/>
        <v>4390089</v>
      </c>
      <c r="BD502" s="1">
        <f t="shared" si="207"/>
        <v>90229</v>
      </c>
      <c r="BE502" s="86">
        <f t="shared" si="193"/>
        <v>38777</v>
      </c>
      <c r="BF502" s="1">
        <f t="shared" si="194"/>
        <v>12135</v>
      </c>
      <c r="BJ502" s="64"/>
    </row>
    <row r="503" spans="1:62" x14ac:dyDescent="0.25">
      <c r="A503" s="8">
        <v>38808</v>
      </c>
      <c r="B503" s="1">
        <v>853461</v>
      </c>
      <c r="C503" s="1">
        <v>96816</v>
      </c>
      <c r="D503" s="1">
        <v>2949</v>
      </c>
      <c r="E503" s="1">
        <v>354</v>
      </c>
      <c r="F503" s="1">
        <v>29</v>
      </c>
      <c r="G503" s="1">
        <v>0</v>
      </c>
      <c r="H503" s="1">
        <v>4</v>
      </c>
      <c r="I503" s="10">
        <f t="shared" si="180"/>
        <v>953613</v>
      </c>
      <c r="K503" s="1">
        <v>594554</v>
      </c>
      <c r="L503" s="1">
        <v>69908</v>
      </c>
      <c r="M503" s="1">
        <v>4704</v>
      </c>
      <c r="N503" s="1">
        <v>695</v>
      </c>
      <c r="O503" s="1">
        <v>61</v>
      </c>
      <c r="P503" s="1">
        <v>0</v>
      </c>
      <c r="Q503" s="1">
        <v>0</v>
      </c>
      <c r="R503" s="10">
        <f t="shared" si="204"/>
        <v>669922</v>
      </c>
      <c r="T503" s="1">
        <v>855755</v>
      </c>
      <c r="U503" s="1">
        <v>116580</v>
      </c>
      <c r="V503" s="1">
        <v>1610</v>
      </c>
      <c r="W503" s="1">
        <v>1113</v>
      </c>
      <c r="X503" s="1">
        <v>43</v>
      </c>
      <c r="Y503" s="1">
        <v>23</v>
      </c>
      <c r="Z503" s="1">
        <v>0</v>
      </c>
      <c r="AA503" s="10">
        <f t="shared" si="199"/>
        <v>975124</v>
      </c>
      <c r="AC503" s="1">
        <v>778478</v>
      </c>
      <c r="AD503" s="1">
        <v>95810</v>
      </c>
      <c r="AE503" s="1">
        <v>2023</v>
      </c>
      <c r="AF503" s="1">
        <v>163</v>
      </c>
      <c r="AG503" s="1">
        <v>57</v>
      </c>
      <c r="AH503" s="1">
        <v>0</v>
      </c>
      <c r="AI503" s="1">
        <v>0</v>
      </c>
      <c r="AJ503" s="10">
        <f t="shared" si="200"/>
        <v>876531</v>
      </c>
      <c r="AL503" s="1">
        <v>816008</v>
      </c>
      <c r="AM503" s="1">
        <v>96558</v>
      </c>
      <c r="AN503" s="1">
        <v>9800</v>
      </c>
      <c r="AO503" s="1">
        <v>619</v>
      </c>
      <c r="AP503" s="1">
        <v>40</v>
      </c>
      <c r="AQ503" s="1">
        <v>0</v>
      </c>
      <c r="AR503" s="1">
        <v>0</v>
      </c>
      <c r="AS503" s="10">
        <f t="shared" si="201"/>
        <v>923025</v>
      </c>
      <c r="AU503" s="1">
        <f t="shared" si="205"/>
        <v>3898256</v>
      </c>
      <c r="AV503" s="1">
        <f t="shared" si="206"/>
        <v>475672</v>
      </c>
      <c r="AW503" s="1">
        <f t="shared" si="181"/>
        <v>21086</v>
      </c>
      <c r="AX503" s="1">
        <f t="shared" si="182"/>
        <v>2944</v>
      </c>
      <c r="AY503" s="1">
        <f t="shared" si="183"/>
        <v>230</v>
      </c>
      <c r="AZ503" s="1">
        <f t="shared" si="184"/>
        <v>23</v>
      </c>
      <c r="BA503" s="1">
        <f t="shared" si="185"/>
        <v>4</v>
      </c>
      <c r="BB503" s="10">
        <f t="shared" si="186"/>
        <v>4398215</v>
      </c>
      <c r="BC503" s="1">
        <f t="shared" si="187"/>
        <v>4398211</v>
      </c>
      <c r="BD503" s="1">
        <f t="shared" si="207"/>
        <v>88035</v>
      </c>
      <c r="BE503" s="86">
        <f t="shared" si="193"/>
        <v>38808</v>
      </c>
      <c r="BF503" s="1">
        <f t="shared" si="194"/>
        <v>8122</v>
      </c>
      <c r="BJ503" s="64"/>
    </row>
    <row r="504" spans="1:62" x14ac:dyDescent="0.25">
      <c r="A504" s="8">
        <v>38838</v>
      </c>
      <c r="B504" s="1">
        <v>847426</v>
      </c>
      <c r="C504" s="1">
        <v>97096</v>
      </c>
      <c r="D504" s="1">
        <v>3020</v>
      </c>
      <c r="E504" s="1">
        <v>356</v>
      </c>
      <c r="F504" s="1">
        <v>29</v>
      </c>
      <c r="G504" s="1">
        <v>0</v>
      </c>
      <c r="H504" s="1">
        <v>4</v>
      </c>
      <c r="I504" s="10">
        <f t="shared" si="180"/>
        <v>947931</v>
      </c>
      <c r="K504" s="1">
        <v>597858</v>
      </c>
      <c r="L504" s="1">
        <v>70296</v>
      </c>
      <c r="M504" s="1">
        <v>4658</v>
      </c>
      <c r="N504" s="1">
        <v>695</v>
      </c>
      <c r="O504" s="1">
        <v>57</v>
      </c>
      <c r="P504" s="1">
        <v>0</v>
      </c>
      <c r="Q504" s="1">
        <v>0</v>
      </c>
      <c r="R504" s="10">
        <f t="shared" si="204"/>
        <v>673564</v>
      </c>
      <c r="T504" s="1">
        <v>856363</v>
      </c>
      <c r="U504" s="1">
        <v>116730</v>
      </c>
      <c r="V504" s="1">
        <v>1608</v>
      </c>
      <c r="W504" s="1">
        <v>1121</v>
      </c>
      <c r="X504" s="1">
        <v>43</v>
      </c>
      <c r="Y504" s="1">
        <v>23</v>
      </c>
      <c r="Z504" s="1">
        <v>0</v>
      </c>
      <c r="AA504" s="10">
        <f t="shared" si="199"/>
        <v>975888</v>
      </c>
      <c r="AC504" s="1">
        <v>776012</v>
      </c>
      <c r="AD504" s="1">
        <v>95892</v>
      </c>
      <c r="AE504" s="1">
        <v>2084</v>
      </c>
      <c r="AF504" s="1">
        <v>163</v>
      </c>
      <c r="AG504" s="1">
        <v>57</v>
      </c>
      <c r="AH504" s="1">
        <v>0</v>
      </c>
      <c r="AI504" s="1">
        <v>0</v>
      </c>
      <c r="AJ504" s="10">
        <f t="shared" si="200"/>
        <v>874208</v>
      </c>
      <c r="AL504" s="1">
        <v>817601</v>
      </c>
      <c r="AM504" s="1">
        <v>97174</v>
      </c>
      <c r="AN504" s="1">
        <v>10181</v>
      </c>
      <c r="AO504" s="1">
        <v>623</v>
      </c>
      <c r="AP504" s="1">
        <v>40</v>
      </c>
      <c r="AQ504" s="1">
        <v>0</v>
      </c>
      <c r="AR504" s="1">
        <v>0</v>
      </c>
      <c r="AS504" s="10">
        <f t="shared" si="201"/>
        <v>925619</v>
      </c>
      <c r="AU504" s="1">
        <f t="shared" si="205"/>
        <v>3895260</v>
      </c>
      <c r="AV504" s="1">
        <f t="shared" si="206"/>
        <v>477188</v>
      </c>
      <c r="AW504" s="1">
        <f t="shared" si="181"/>
        <v>21551</v>
      </c>
      <c r="AX504" s="1">
        <f t="shared" si="182"/>
        <v>2958</v>
      </c>
      <c r="AY504" s="1">
        <f t="shared" si="183"/>
        <v>226</v>
      </c>
      <c r="AZ504" s="1">
        <f t="shared" si="184"/>
        <v>23</v>
      </c>
      <c r="BA504" s="1">
        <f t="shared" si="185"/>
        <v>4</v>
      </c>
      <c r="BB504" s="10">
        <f t="shared" si="186"/>
        <v>4397210</v>
      </c>
      <c r="BC504" s="1">
        <f t="shared" si="187"/>
        <v>4397206</v>
      </c>
      <c r="BD504" s="1">
        <f t="shared" si="207"/>
        <v>83214</v>
      </c>
      <c r="BE504" s="86">
        <f t="shared" si="193"/>
        <v>38838</v>
      </c>
      <c r="BF504" s="1">
        <f t="shared" si="194"/>
        <v>-1005</v>
      </c>
      <c r="BJ504" s="64"/>
    </row>
    <row r="505" spans="1:62" x14ac:dyDescent="0.25">
      <c r="A505" s="8">
        <v>38869</v>
      </c>
      <c r="B505" s="1">
        <v>848857</v>
      </c>
      <c r="C505" s="1">
        <v>97388</v>
      </c>
      <c r="D505" s="1">
        <v>2976</v>
      </c>
      <c r="E505" s="1">
        <v>357</v>
      </c>
      <c r="F505" s="1">
        <v>28</v>
      </c>
      <c r="G505" s="1">
        <v>0</v>
      </c>
      <c r="H505" s="1">
        <v>4</v>
      </c>
      <c r="I505" s="10">
        <f t="shared" si="180"/>
        <v>949610</v>
      </c>
      <c r="K505" s="1">
        <v>599437</v>
      </c>
      <c r="L505" s="1">
        <v>70536</v>
      </c>
      <c r="M505" s="1">
        <v>4657</v>
      </c>
      <c r="N505" s="1">
        <v>696</v>
      </c>
      <c r="O505" s="1">
        <v>57</v>
      </c>
      <c r="P505" s="1">
        <v>0</v>
      </c>
      <c r="Q505" s="1">
        <v>0</v>
      </c>
      <c r="R505" s="10">
        <f t="shared" si="204"/>
        <v>675383</v>
      </c>
      <c r="T505" s="1">
        <v>857240</v>
      </c>
      <c r="U505" s="1">
        <v>116764</v>
      </c>
      <c r="V505" s="1">
        <v>1626</v>
      </c>
      <c r="W505" s="1">
        <v>1124</v>
      </c>
      <c r="X505" s="1">
        <v>43</v>
      </c>
      <c r="Y505" s="1">
        <v>23</v>
      </c>
      <c r="Z505" s="1">
        <v>0</v>
      </c>
      <c r="AA505" s="10">
        <f t="shared" si="199"/>
        <v>976820</v>
      </c>
      <c r="AC505" s="1">
        <v>776366</v>
      </c>
      <c r="AD505" s="1">
        <v>95965</v>
      </c>
      <c r="AE505" s="1">
        <v>2098</v>
      </c>
      <c r="AF505" s="1">
        <v>166</v>
      </c>
      <c r="AG505" s="1">
        <v>57</v>
      </c>
      <c r="AH505" s="1">
        <v>0</v>
      </c>
      <c r="AI505" s="1">
        <v>0</v>
      </c>
      <c r="AJ505" s="10">
        <f t="shared" si="200"/>
        <v>874652</v>
      </c>
      <c r="AL505" s="1">
        <v>818700</v>
      </c>
      <c r="AM505" s="1">
        <v>97514</v>
      </c>
      <c r="AN505" s="1">
        <v>10285</v>
      </c>
      <c r="AO505" s="1">
        <v>624</v>
      </c>
      <c r="AP505" s="1">
        <v>40</v>
      </c>
      <c r="AQ505" s="1">
        <v>0</v>
      </c>
      <c r="AR505" s="1">
        <v>0</v>
      </c>
      <c r="AS505" s="10">
        <f t="shared" si="201"/>
        <v>927163</v>
      </c>
      <c r="AU505" s="1">
        <f t="shared" si="205"/>
        <v>3900600</v>
      </c>
      <c r="AV505" s="1">
        <f t="shared" si="206"/>
        <v>478167</v>
      </c>
      <c r="AW505" s="1">
        <f t="shared" si="181"/>
        <v>21642</v>
      </c>
      <c r="AX505" s="1">
        <f t="shared" si="182"/>
        <v>2967</v>
      </c>
      <c r="AY505" s="1">
        <f t="shared" si="183"/>
        <v>225</v>
      </c>
      <c r="AZ505" s="1">
        <f t="shared" si="184"/>
        <v>23</v>
      </c>
      <c r="BA505" s="1">
        <f t="shared" si="185"/>
        <v>4</v>
      </c>
      <c r="BB505" s="10">
        <f t="shared" si="186"/>
        <v>4403628</v>
      </c>
      <c r="BC505" s="1">
        <f t="shared" si="187"/>
        <v>4403624</v>
      </c>
      <c r="BD505" s="1">
        <f t="shared" si="207"/>
        <v>82722</v>
      </c>
      <c r="BE505" s="86">
        <f t="shared" si="193"/>
        <v>38869</v>
      </c>
      <c r="BF505" s="1">
        <f t="shared" si="194"/>
        <v>6418</v>
      </c>
      <c r="BJ505" s="64"/>
    </row>
    <row r="506" spans="1:62" x14ac:dyDescent="0.25">
      <c r="A506" s="8">
        <v>38899</v>
      </c>
      <c r="B506" s="1">
        <v>849088</v>
      </c>
      <c r="C506" s="1">
        <v>97660</v>
      </c>
      <c r="D506" s="1">
        <v>2945</v>
      </c>
      <c r="E506" s="1">
        <v>360</v>
      </c>
      <c r="F506" s="1">
        <v>28</v>
      </c>
      <c r="G506" s="1">
        <v>0</v>
      </c>
      <c r="H506" s="1">
        <v>4</v>
      </c>
      <c r="I506" s="10">
        <f t="shared" si="180"/>
        <v>950085</v>
      </c>
      <c r="K506" s="1">
        <v>601491</v>
      </c>
      <c r="L506" s="1">
        <v>70600</v>
      </c>
      <c r="M506" s="1">
        <v>4599</v>
      </c>
      <c r="N506" s="1">
        <v>696</v>
      </c>
      <c r="O506" s="1">
        <v>58</v>
      </c>
      <c r="P506" s="1">
        <v>0</v>
      </c>
      <c r="Q506" s="1">
        <v>0</v>
      </c>
      <c r="R506" s="10">
        <f t="shared" si="204"/>
        <v>677444</v>
      </c>
      <c r="T506" s="1">
        <v>856873</v>
      </c>
      <c r="U506" s="1">
        <v>116840</v>
      </c>
      <c r="V506" s="1">
        <v>1650</v>
      </c>
      <c r="W506" s="1">
        <v>1126</v>
      </c>
      <c r="X506" s="1">
        <v>43</v>
      </c>
      <c r="Y506" s="1">
        <v>23</v>
      </c>
      <c r="Z506" s="1">
        <v>0</v>
      </c>
      <c r="AA506" s="10">
        <f t="shared" si="199"/>
        <v>976555</v>
      </c>
      <c r="AC506" s="1">
        <v>775366</v>
      </c>
      <c r="AD506" s="1">
        <v>95949</v>
      </c>
      <c r="AE506" s="1">
        <v>2085</v>
      </c>
      <c r="AF506" s="1">
        <v>164</v>
      </c>
      <c r="AG506" s="1">
        <v>57</v>
      </c>
      <c r="AH506" s="1">
        <v>0</v>
      </c>
      <c r="AI506" s="1">
        <v>0</v>
      </c>
      <c r="AJ506" s="10">
        <f t="shared" si="200"/>
        <v>873621</v>
      </c>
      <c r="AL506" s="1">
        <v>820083</v>
      </c>
      <c r="AM506" s="1">
        <v>97868</v>
      </c>
      <c r="AN506" s="1">
        <v>10184</v>
      </c>
      <c r="AO506" s="1">
        <v>625</v>
      </c>
      <c r="AP506" s="1">
        <v>40</v>
      </c>
      <c r="AQ506" s="1">
        <v>0</v>
      </c>
      <c r="AR506" s="1">
        <v>0</v>
      </c>
      <c r="AS506" s="10">
        <f t="shared" si="201"/>
        <v>928800</v>
      </c>
      <c r="AU506" s="1">
        <f t="shared" si="205"/>
        <v>3902901</v>
      </c>
      <c r="AV506" s="1">
        <f t="shared" si="206"/>
        <v>478917</v>
      </c>
      <c r="AW506" s="1">
        <f t="shared" si="181"/>
        <v>21463</v>
      </c>
      <c r="AX506" s="1">
        <f t="shared" si="182"/>
        <v>2971</v>
      </c>
      <c r="AY506" s="1">
        <f t="shared" si="183"/>
        <v>226</v>
      </c>
      <c r="AZ506" s="1">
        <f t="shared" si="184"/>
        <v>23</v>
      </c>
      <c r="BA506" s="1">
        <f t="shared" si="185"/>
        <v>4</v>
      </c>
      <c r="BB506" s="10">
        <f t="shared" si="186"/>
        <v>4406505</v>
      </c>
      <c r="BC506" s="1">
        <f t="shared" si="187"/>
        <v>4406501</v>
      </c>
      <c r="BD506" s="1">
        <f t="shared" si="207"/>
        <v>78711</v>
      </c>
      <c r="BE506" s="86">
        <f t="shared" si="193"/>
        <v>38899</v>
      </c>
      <c r="BF506" s="1">
        <f t="shared" si="194"/>
        <v>2877</v>
      </c>
      <c r="BJ506" s="64"/>
    </row>
    <row r="507" spans="1:62" x14ac:dyDescent="0.25">
      <c r="A507" s="8">
        <v>38930</v>
      </c>
      <c r="B507" s="1">
        <v>850645</v>
      </c>
      <c r="C507" s="1">
        <v>97965</v>
      </c>
      <c r="D507" s="1">
        <v>2925</v>
      </c>
      <c r="E507" s="1">
        <v>362</v>
      </c>
      <c r="F507" s="1">
        <v>28</v>
      </c>
      <c r="G507" s="1">
        <v>0</v>
      </c>
      <c r="H507" s="1">
        <v>4</v>
      </c>
      <c r="I507" s="10">
        <f t="shared" si="180"/>
        <v>951929</v>
      </c>
      <c r="K507" s="1">
        <v>603965</v>
      </c>
      <c r="L507" s="1">
        <v>70801</v>
      </c>
      <c r="M507" s="1">
        <v>4449</v>
      </c>
      <c r="N507" s="1">
        <v>696</v>
      </c>
      <c r="O507" s="1">
        <v>58</v>
      </c>
      <c r="P507" s="1">
        <v>0</v>
      </c>
      <c r="Q507" s="1">
        <v>0</v>
      </c>
      <c r="R507" s="10">
        <f t="shared" si="204"/>
        <v>679969</v>
      </c>
      <c r="T507" s="1">
        <v>860281</v>
      </c>
      <c r="U507" s="1">
        <v>117162</v>
      </c>
      <c r="V507" s="1">
        <v>1672</v>
      </c>
      <c r="W507" s="1">
        <v>1125</v>
      </c>
      <c r="X507" s="1">
        <v>42</v>
      </c>
      <c r="Y507" s="1">
        <v>23</v>
      </c>
      <c r="Z507" s="1">
        <v>0</v>
      </c>
      <c r="AA507" s="10">
        <f t="shared" si="199"/>
        <v>980305</v>
      </c>
      <c r="AC507" s="1">
        <v>774745</v>
      </c>
      <c r="AD507" s="1">
        <v>95886</v>
      </c>
      <c r="AE507" s="1">
        <v>2122</v>
      </c>
      <c r="AF507" s="1">
        <v>164</v>
      </c>
      <c r="AG507" s="1">
        <v>57</v>
      </c>
      <c r="AH507" s="1">
        <v>0</v>
      </c>
      <c r="AI507" s="1">
        <v>0</v>
      </c>
      <c r="AJ507" s="10">
        <f t="shared" si="200"/>
        <v>872974</v>
      </c>
      <c r="AL507" s="1">
        <v>821529</v>
      </c>
      <c r="AM507" s="1">
        <v>98345</v>
      </c>
      <c r="AN507" s="1">
        <v>10412</v>
      </c>
      <c r="AO507" s="1">
        <v>624</v>
      </c>
      <c r="AP507" s="1">
        <v>40</v>
      </c>
      <c r="AQ507" s="1">
        <v>0</v>
      </c>
      <c r="AR507" s="1">
        <v>0</v>
      </c>
      <c r="AS507" s="10">
        <f t="shared" si="201"/>
        <v>930950</v>
      </c>
      <c r="AU507" s="1">
        <f t="shared" si="205"/>
        <v>3911165</v>
      </c>
      <c r="AV507" s="1">
        <f t="shared" si="206"/>
        <v>480159</v>
      </c>
      <c r="AW507" s="1">
        <f t="shared" si="181"/>
        <v>21580</v>
      </c>
      <c r="AX507" s="1">
        <f t="shared" si="182"/>
        <v>2971</v>
      </c>
      <c r="AY507" s="1">
        <f t="shared" si="183"/>
        <v>225</v>
      </c>
      <c r="AZ507" s="1">
        <f t="shared" si="184"/>
        <v>23</v>
      </c>
      <c r="BA507" s="1">
        <f t="shared" si="185"/>
        <v>4</v>
      </c>
      <c r="BB507" s="10">
        <f t="shared" si="186"/>
        <v>4416127</v>
      </c>
      <c r="BC507" s="1">
        <f t="shared" si="187"/>
        <v>4416123</v>
      </c>
      <c r="BD507" s="1">
        <f t="shared" si="207"/>
        <v>75821</v>
      </c>
      <c r="BE507" s="86">
        <f t="shared" si="193"/>
        <v>38930</v>
      </c>
      <c r="BF507" s="1">
        <f t="shared" si="194"/>
        <v>9622</v>
      </c>
      <c r="BJ507" s="64"/>
    </row>
    <row r="508" spans="1:62" x14ac:dyDescent="0.25">
      <c r="A508" s="8">
        <v>38961</v>
      </c>
      <c r="B508" s="1">
        <v>850989</v>
      </c>
      <c r="C508" s="1">
        <v>98382</v>
      </c>
      <c r="D508" s="1">
        <v>2981</v>
      </c>
      <c r="E508" s="1">
        <v>361</v>
      </c>
      <c r="F508" s="1">
        <v>28</v>
      </c>
      <c r="G508" s="1">
        <v>0</v>
      </c>
      <c r="H508" s="1">
        <v>4</v>
      </c>
      <c r="I508" s="10">
        <f t="shared" si="180"/>
        <v>952745</v>
      </c>
      <c r="K508" s="1">
        <v>604837</v>
      </c>
      <c r="L508" s="1">
        <v>71264</v>
      </c>
      <c r="M508" s="1">
        <v>4424</v>
      </c>
      <c r="N508" s="1">
        <v>698</v>
      </c>
      <c r="O508" s="1">
        <v>58</v>
      </c>
      <c r="P508" s="1">
        <v>0</v>
      </c>
      <c r="Q508" s="1">
        <v>0</v>
      </c>
      <c r="R508" s="10">
        <f t="shared" si="204"/>
        <v>681281</v>
      </c>
      <c r="T508" s="1">
        <v>862515</v>
      </c>
      <c r="U508" s="1">
        <v>117825</v>
      </c>
      <c r="V508" s="1">
        <v>1676</v>
      </c>
      <c r="W508" s="1">
        <v>1126</v>
      </c>
      <c r="X508" s="1">
        <v>42</v>
      </c>
      <c r="Y508" s="1">
        <v>23</v>
      </c>
      <c r="Z508" s="1">
        <v>0</v>
      </c>
      <c r="AA508" s="10">
        <f t="shared" si="199"/>
        <v>983207</v>
      </c>
      <c r="AC508" s="1">
        <v>775537</v>
      </c>
      <c r="AD508" s="1">
        <v>95949</v>
      </c>
      <c r="AE508" s="1">
        <v>2092</v>
      </c>
      <c r="AF508" s="1">
        <v>164</v>
      </c>
      <c r="AG508" s="1">
        <v>57</v>
      </c>
      <c r="AH508" s="1">
        <v>0</v>
      </c>
      <c r="AI508" s="1">
        <v>0</v>
      </c>
      <c r="AJ508" s="10">
        <f t="shared" si="200"/>
        <v>873799</v>
      </c>
      <c r="AL508" s="1">
        <v>824753</v>
      </c>
      <c r="AM508" s="1">
        <v>98478</v>
      </c>
      <c r="AN508" s="1">
        <v>10301</v>
      </c>
      <c r="AO508" s="1">
        <v>618</v>
      </c>
      <c r="AP508" s="1">
        <v>40</v>
      </c>
      <c r="AQ508" s="1">
        <v>0</v>
      </c>
      <c r="AR508" s="1">
        <v>0</v>
      </c>
      <c r="AS508" s="10">
        <f t="shared" si="201"/>
        <v>934190</v>
      </c>
      <c r="AU508" s="1">
        <f t="shared" si="205"/>
        <v>3918631</v>
      </c>
      <c r="AV508" s="1">
        <f t="shared" si="206"/>
        <v>481898</v>
      </c>
      <c r="AW508" s="1">
        <f t="shared" si="181"/>
        <v>21474</v>
      </c>
      <c r="AX508" s="1">
        <f t="shared" si="182"/>
        <v>2967</v>
      </c>
      <c r="AY508" s="1">
        <f t="shared" si="183"/>
        <v>225</v>
      </c>
      <c r="AZ508" s="1">
        <f t="shared" si="184"/>
        <v>23</v>
      </c>
      <c r="BA508" s="1">
        <f t="shared" si="185"/>
        <v>4</v>
      </c>
      <c r="BB508" s="10">
        <f t="shared" si="186"/>
        <v>4425222</v>
      </c>
      <c r="BC508" s="1">
        <f t="shared" si="187"/>
        <v>4425218</v>
      </c>
      <c r="BD508" s="1">
        <f t="shared" si="207"/>
        <v>82127</v>
      </c>
      <c r="BE508" s="86">
        <f t="shared" si="193"/>
        <v>38961</v>
      </c>
      <c r="BF508" s="1">
        <f t="shared" si="194"/>
        <v>9095</v>
      </c>
      <c r="BJ508" s="64"/>
    </row>
    <row r="509" spans="1:62" x14ac:dyDescent="0.25">
      <c r="A509" s="8">
        <v>38991</v>
      </c>
      <c r="B509" s="1">
        <v>851855</v>
      </c>
      <c r="C509" s="1">
        <v>98114</v>
      </c>
      <c r="D509" s="1">
        <v>2972</v>
      </c>
      <c r="E509" s="1">
        <v>361</v>
      </c>
      <c r="F509" s="1">
        <v>28</v>
      </c>
      <c r="G509" s="1">
        <v>0</v>
      </c>
      <c r="H509" s="1">
        <v>4</v>
      </c>
      <c r="I509" s="10">
        <f t="shared" si="180"/>
        <v>953334</v>
      </c>
      <c r="K509" s="1">
        <v>605753</v>
      </c>
      <c r="L509" s="1">
        <v>71227</v>
      </c>
      <c r="M509" s="1">
        <v>4296</v>
      </c>
      <c r="N509" s="1">
        <v>699</v>
      </c>
      <c r="O509" s="1">
        <v>58</v>
      </c>
      <c r="P509" s="1">
        <v>0</v>
      </c>
      <c r="Q509" s="1">
        <v>0</v>
      </c>
      <c r="R509" s="10">
        <f t="shared" si="204"/>
        <v>682033</v>
      </c>
      <c r="T509" s="1">
        <v>863575</v>
      </c>
      <c r="U509" s="1">
        <v>117993</v>
      </c>
      <c r="V509" s="1">
        <v>1683</v>
      </c>
      <c r="W509" s="1">
        <v>1127</v>
      </c>
      <c r="X509" s="1">
        <v>42</v>
      </c>
      <c r="Y509" s="1">
        <v>23</v>
      </c>
      <c r="Z509" s="1">
        <v>0</v>
      </c>
      <c r="AA509" s="10">
        <f t="shared" si="199"/>
        <v>984443</v>
      </c>
      <c r="AC509" s="1">
        <v>775909</v>
      </c>
      <c r="AD509" s="1">
        <v>96323</v>
      </c>
      <c r="AE509" s="1">
        <v>2134</v>
      </c>
      <c r="AF509" s="1">
        <v>164</v>
      </c>
      <c r="AG509" s="1">
        <v>57</v>
      </c>
      <c r="AH509" s="1">
        <v>0</v>
      </c>
      <c r="AI509" s="1">
        <v>0</v>
      </c>
      <c r="AJ509" s="10">
        <f t="shared" si="200"/>
        <v>874587</v>
      </c>
      <c r="AL509" s="1">
        <v>826051</v>
      </c>
      <c r="AM509" s="1">
        <v>98737</v>
      </c>
      <c r="AN509" s="1">
        <v>10129</v>
      </c>
      <c r="AO509" s="1">
        <v>623</v>
      </c>
      <c r="AP509" s="1">
        <v>40</v>
      </c>
      <c r="AQ509" s="1">
        <v>0</v>
      </c>
      <c r="AR509" s="1">
        <v>0</v>
      </c>
      <c r="AS509" s="10">
        <f t="shared" si="201"/>
        <v>935580</v>
      </c>
      <c r="AU509" s="1">
        <f t="shared" si="205"/>
        <v>3923143</v>
      </c>
      <c r="AV509" s="1">
        <f t="shared" si="206"/>
        <v>482394</v>
      </c>
      <c r="AW509" s="1">
        <f t="shared" si="181"/>
        <v>21214</v>
      </c>
      <c r="AX509" s="1">
        <f t="shared" si="182"/>
        <v>2974</v>
      </c>
      <c r="AY509" s="1">
        <f t="shared" si="183"/>
        <v>225</v>
      </c>
      <c r="AZ509" s="1">
        <f t="shared" si="184"/>
        <v>23</v>
      </c>
      <c r="BA509" s="1">
        <f t="shared" si="185"/>
        <v>4</v>
      </c>
      <c r="BB509" s="10">
        <f t="shared" si="186"/>
        <v>4429977</v>
      </c>
      <c r="BC509" s="1">
        <f t="shared" si="187"/>
        <v>4429973</v>
      </c>
      <c r="BD509" s="1">
        <f t="shared" si="207"/>
        <v>85309</v>
      </c>
      <c r="BE509" s="86">
        <f t="shared" si="193"/>
        <v>38991</v>
      </c>
      <c r="BF509" s="1">
        <f t="shared" si="194"/>
        <v>4755</v>
      </c>
      <c r="BJ509" s="64"/>
    </row>
    <row r="510" spans="1:62" x14ac:dyDescent="0.25">
      <c r="A510" s="8">
        <v>39022</v>
      </c>
      <c r="B510" s="1">
        <v>853893</v>
      </c>
      <c r="C510" s="1">
        <v>98387</v>
      </c>
      <c r="D510" s="1">
        <v>2957</v>
      </c>
      <c r="E510" s="1">
        <v>363</v>
      </c>
      <c r="F510" s="1">
        <v>28</v>
      </c>
      <c r="G510" s="1">
        <v>0</v>
      </c>
      <c r="H510" s="1">
        <v>4</v>
      </c>
      <c r="I510" s="10">
        <f t="shared" si="180"/>
        <v>955632</v>
      </c>
      <c r="K510" s="1">
        <v>607293</v>
      </c>
      <c r="L510" s="1">
        <v>71288</v>
      </c>
      <c r="M510" s="1">
        <v>4174</v>
      </c>
      <c r="N510" s="1">
        <v>700</v>
      </c>
      <c r="O510" s="1">
        <v>57</v>
      </c>
      <c r="P510" s="1">
        <v>0</v>
      </c>
      <c r="Q510" s="1">
        <v>0</v>
      </c>
      <c r="R510" s="10">
        <f t="shared" si="204"/>
        <v>683512</v>
      </c>
      <c r="T510" s="1">
        <v>865938</v>
      </c>
      <c r="U510" s="1">
        <v>118198</v>
      </c>
      <c r="V510" s="1">
        <v>1684</v>
      </c>
      <c r="W510" s="1">
        <v>1129</v>
      </c>
      <c r="X510" s="1">
        <v>41</v>
      </c>
      <c r="Y510" s="1">
        <v>23</v>
      </c>
      <c r="Z510" s="1">
        <v>0</v>
      </c>
      <c r="AA510" s="10">
        <f t="shared" si="199"/>
        <v>987013</v>
      </c>
      <c r="AC510" s="1">
        <v>778187</v>
      </c>
      <c r="AD510" s="1">
        <v>96504</v>
      </c>
      <c r="AE510" s="1">
        <v>2171</v>
      </c>
      <c r="AF510" s="1">
        <v>164</v>
      </c>
      <c r="AG510" s="1">
        <v>57</v>
      </c>
      <c r="AH510" s="1">
        <v>0</v>
      </c>
      <c r="AI510" s="1">
        <v>0</v>
      </c>
      <c r="AJ510" s="10">
        <f t="shared" si="200"/>
        <v>877083</v>
      </c>
      <c r="AL510" s="1">
        <v>830173</v>
      </c>
      <c r="AM510" s="1">
        <v>99040</v>
      </c>
      <c r="AN510" s="1">
        <v>10295</v>
      </c>
      <c r="AO510" s="1">
        <v>630</v>
      </c>
      <c r="AP510" s="1">
        <v>40</v>
      </c>
      <c r="AQ510" s="1">
        <v>0</v>
      </c>
      <c r="AR510" s="1">
        <v>0</v>
      </c>
      <c r="AS510" s="10">
        <f t="shared" si="201"/>
        <v>940178</v>
      </c>
      <c r="AU510" s="1">
        <f t="shared" si="205"/>
        <v>3935484</v>
      </c>
      <c r="AV510" s="1">
        <f t="shared" si="206"/>
        <v>483417</v>
      </c>
      <c r="AW510" s="1">
        <f t="shared" si="181"/>
        <v>21281</v>
      </c>
      <c r="AX510" s="1">
        <f t="shared" si="182"/>
        <v>2986</v>
      </c>
      <c r="AY510" s="1">
        <f t="shared" si="183"/>
        <v>223</v>
      </c>
      <c r="AZ510" s="1">
        <f t="shared" si="184"/>
        <v>23</v>
      </c>
      <c r="BA510" s="1">
        <f t="shared" si="185"/>
        <v>4</v>
      </c>
      <c r="BB510" s="10">
        <f t="shared" si="186"/>
        <v>4443418</v>
      </c>
      <c r="BC510" s="1">
        <f t="shared" si="187"/>
        <v>4443414</v>
      </c>
      <c r="BD510" s="1">
        <f t="shared" si="207"/>
        <v>97672</v>
      </c>
      <c r="BE510" s="86">
        <f t="shared" si="193"/>
        <v>39022</v>
      </c>
      <c r="BF510" s="1">
        <f t="shared" si="194"/>
        <v>13441</v>
      </c>
      <c r="BJ510" s="64"/>
    </row>
    <row r="511" spans="1:62" x14ac:dyDescent="0.25">
      <c r="A511" s="8">
        <v>39052</v>
      </c>
      <c r="B511" s="1">
        <v>855518</v>
      </c>
      <c r="C511" s="1">
        <v>98578</v>
      </c>
      <c r="D511" s="1">
        <v>2924</v>
      </c>
      <c r="E511" s="1">
        <v>363</v>
      </c>
      <c r="F511" s="1">
        <v>28</v>
      </c>
      <c r="G511" s="1">
        <v>0</v>
      </c>
      <c r="H511" s="1">
        <v>4</v>
      </c>
      <c r="I511" s="10">
        <f t="shared" si="180"/>
        <v>957415</v>
      </c>
      <c r="K511" s="1">
        <v>608469</v>
      </c>
      <c r="L511" s="1">
        <v>71516</v>
      </c>
      <c r="M511" s="1">
        <v>4039</v>
      </c>
      <c r="N511" s="1">
        <v>701</v>
      </c>
      <c r="O511" s="1">
        <v>57</v>
      </c>
      <c r="P511" s="1">
        <v>0</v>
      </c>
      <c r="Q511" s="1">
        <v>0</v>
      </c>
      <c r="R511" s="10">
        <f t="shared" si="204"/>
        <v>684782</v>
      </c>
      <c r="T511" s="1">
        <v>867827</v>
      </c>
      <c r="U511" s="1">
        <v>118415</v>
      </c>
      <c r="V511" s="1">
        <v>1685</v>
      </c>
      <c r="W511" s="1">
        <v>1131</v>
      </c>
      <c r="X511" s="1">
        <v>41</v>
      </c>
      <c r="Y511" s="1">
        <v>23</v>
      </c>
      <c r="Z511" s="1">
        <v>0</v>
      </c>
      <c r="AA511" s="10">
        <f t="shared" si="199"/>
        <v>989122</v>
      </c>
      <c r="AC511" s="1">
        <v>781083</v>
      </c>
      <c r="AD511" s="1">
        <v>96731</v>
      </c>
      <c r="AE511" s="1">
        <v>2076</v>
      </c>
      <c r="AF511" s="1">
        <v>164</v>
      </c>
      <c r="AG511" s="1">
        <v>57</v>
      </c>
      <c r="AH511" s="1">
        <v>0</v>
      </c>
      <c r="AI511" s="1">
        <v>0</v>
      </c>
      <c r="AJ511" s="10">
        <f t="shared" si="200"/>
        <v>880111</v>
      </c>
      <c r="AL511" s="1">
        <v>834905</v>
      </c>
      <c r="AM511" s="1">
        <v>99450</v>
      </c>
      <c r="AN511" s="1">
        <v>10705</v>
      </c>
      <c r="AO511" s="1">
        <v>631</v>
      </c>
      <c r="AP511" s="1">
        <v>40</v>
      </c>
      <c r="AQ511" s="1">
        <v>0</v>
      </c>
      <c r="AR511" s="1">
        <v>0</v>
      </c>
      <c r="AS511" s="10">
        <f t="shared" si="201"/>
        <v>945731</v>
      </c>
      <c r="AU511" s="1">
        <f t="shared" si="205"/>
        <v>3947802</v>
      </c>
      <c r="AV511" s="1">
        <f t="shared" si="206"/>
        <v>484690</v>
      </c>
      <c r="AW511" s="1">
        <f t="shared" si="181"/>
        <v>21429</v>
      </c>
      <c r="AX511" s="1">
        <f t="shared" si="182"/>
        <v>2990</v>
      </c>
      <c r="AY511" s="1">
        <f t="shared" si="183"/>
        <v>223</v>
      </c>
      <c r="AZ511" s="1">
        <f t="shared" si="184"/>
        <v>23</v>
      </c>
      <c r="BA511" s="1">
        <f t="shared" si="185"/>
        <v>4</v>
      </c>
      <c r="BB511" s="10">
        <f t="shared" si="186"/>
        <v>4457161</v>
      </c>
      <c r="BC511" s="1">
        <f t="shared" si="187"/>
        <v>4457157</v>
      </c>
      <c r="BD511" s="1">
        <f t="shared" si="207"/>
        <v>101421</v>
      </c>
      <c r="BE511" s="86">
        <f t="shared" si="193"/>
        <v>39052</v>
      </c>
      <c r="BF511" s="1">
        <f t="shared" si="194"/>
        <v>13743</v>
      </c>
      <c r="BJ511" s="64"/>
    </row>
    <row r="512" spans="1:62" x14ac:dyDescent="0.25">
      <c r="A512" s="8">
        <v>39083</v>
      </c>
      <c r="B512" s="1">
        <v>857069</v>
      </c>
      <c r="C512" s="1">
        <v>98771</v>
      </c>
      <c r="D512" s="1">
        <v>2930</v>
      </c>
      <c r="E512" s="1">
        <v>363</v>
      </c>
      <c r="F512" s="1">
        <v>28</v>
      </c>
      <c r="G512" s="1">
        <v>0</v>
      </c>
      <c r="H512" s="1">
        <v>4</v>
      </c>
      <c r="I512" s="10">
        <f t="shared" si="180"/>
        <v>959165</v>
      </c>
      <c r="K512" s="1">
        <v>609403</v>
      </c>
      <c r="L512" s="1">
        <v>71801</v>
      </c>
      <c r="M512" s="1">
        <v>3913</v>
      </c>
      <c r="N512" s="1">
        <v>703</v>
      </c>
      <c r="O512" s="1">
        <v>54</v>
      </c>
      <c r="P512" s="1">
        <v>0</v>
      </c>
      <c r="Q512" s="1">
        <v>0</v>
      </c>
      <c r="R512" s="10">
        <f t="shared" si="204"/>
        <v>685874</v>
      </c>
      <c r="T512" s="1">
        <v>868521</v>
      </c>
      <c r="U512" s="1">
        <v>118533</v>
      </c>
      <c r="V512" s="1">
        <v>1661</v>
      </c>
      <c r="W512" s="1">
        <v>1132</v>
      </c>
      <c r="X512" s="1">
        <v>41</v>
      </c>
      <c r="Y512" s="1">
        <v>23</v>
      </c>
      <c r="Z512" s="1">
        <v>0</v>
      </c>
      <c r="AA512" s="10">
        <f t="shared" si="199"/>
        <v>989911</v>
      </c>
      <c r="AC512" s="1">
        <v>781724</v>
      </c>
      <c r="AD512" s="1">
        <v>96875</v>
      </c>
      <c r="AE512" s="1">
        <v>2055</v>
      </c>
      <c r="AF512" s="1">
        <v>165</v>
      </c>
      <c r="AG512" s="1">
        <v>57</v>
      </c>
      <c r="AH512" s="1">
        <v>0</v>
      </c>
      <c r="AI512" s="1">
        <v>0</v>
      </c>
      <c r="AJ512" s="10">
        <f t="shared" si="200"/>
        <v>880876</v>
      </c>
      <c r="AL512" s="1">
        <v>838618</v>
      </c>
      <c r="AM512" s="1">
        <v>99943</v>
      </c>
      <c r="AN512" s="1">
        <v>10666</v>
      </c>
      <c r="AO512" s="1">
        <v>639</v>
      </c>
      <c r="AP512" s="1">
        <v>40</v>
      </c>
      <c r="AQ512" s="1">
        <v>0</v>
      </c>
      <c r="AR512" s="1">
        <v>0</v>
      </c>
      <c r="AS512" s="10">
        <f t="shared" si="201"/>
        <v>949906</v>
      </c>
      <c r="AU512" s="1">
        <f t="shared" ref="AU512:AU523" si="208">B512+K512+T512+AC512+AL512</f>
        <v>3955335</v>
      </c>
      <c r="AV512" s="1">
        <f t="shared" ref="AV512:AV523" si="209">C512+L512+U512+AD512+AM512</f>
        <v>485923</v>
      </c>
      <c r="AW512" s="1">
        <f t="shared" si="181"/>
        <v>21225</v>
      </c>
      <c r="AX512" s="1">
        <f t="shared" si="182"/>
        <v>3002</v>
      </c>
      <c r="AY512" s="1">
        <f t="shared" si="183"/>
        <v>220</v>
      </c>
      <c r="AZ512" s="1">
        <f t="shared" si="184"/>
        <v>23</v>
      </c>
      <c r="BA512" s="1">
        <f t="shared" si="185"/>
        <v>4</v>
      </c>
      <c r="BB512" s="10">
        <f t="shared" si="186"/>
        <v>4465732</v>
      </c>
      <c r="BC512" s="1">
        <f t="shared" si="187"/>
        <v>4465728</v>
      </c>
      <c r="BD512" s="1">
        <f t="shared" ref="BD512:BD535" si="210">BB512-BB500</f>
        <v>96496</v>
      </c>
      <c r="BE512" s="86">
        <f t="shared" si="193"/>
        <v>39083</v>
      </c>
      <c r="BF512" s="1">
        <f t="shared" ref="BF512:BF523" si="211">BB512-BB511</f>
        <v>8571</v>
      </c>
      <c r="BJ512" s="64"/>
    </row>
    <row r="513" spans="1:62" x14ac:dyDescent="0.25">
      <c r="A513" s="8">
        <v>39114</v>
      </c>
      <c r="B513" s="1">
        <v>860028</v>
      </c>
      <c r="C513" s="1">
        <v>99291</v>
      </c>
      <c r="D513" s="1">
        <v>2917</v>
      </c>
      <c r="E513" s="1">
        <v>365</v>
      </c>
      <c r="F513" s="1">
        <v>27</v>
      </c>
      <c r="G513" s="1">
        <v>0</v>
      </c>
      <c r="H513" s="1">
        <v>4</v>
      </c>
      <c r="I513" s="10">
        <f t="shared" si="180"/>
        <v>962632</v>
      </c>
      <c r="K513" s="1">
        <v>611191</v>
      </c>
      <c r="L513" s="1">
        <v>71947</v>
      </c>
      <c r="M513" s="1">
        <v>3822</v>
      </c>
      <c r="N513" s="1">
        <v>701</v>
      </c>
      <c r="O513" s="1">
        <v>54</v>
      </c>
      <c r="P513" s="1">
        <v>0</v>
      </c>
      <c r="Q513" s="1">
        <v>0</v>
      </c>
      <c r="R513" s="10">
        <f t="shared" si="204"/>
        <v>687715</v>
      </c>
      <c r="T513" s="1">
        <v>871252</v>
      </c>
      <c r="U513" s="1">
        <v>118711</v>
      </c>
      <c r="V513" s="1">
        <v>1657</v>
      </c>
      <c r="W513" s="1">
        <v>1133</v>
      </c>
      <c r="X513" s="1">
        <v>41</v>
      </c>
      <c r="Y513" s="1">
        <v>23</v>
      </c>
      <c r="Z513" s="1">
        <v>0</v>
      </c>
      <c r="AA513" s="10">
        <f t="shared" si="199"/>
        <v>992817</v>
      </c>
      <c r="AC513" s="1">
        <v>782142</v>
      </c>
      <c r="AD513" s="1">
        <v>96986</v>
      </c>
      <c r="AE513" s="1">
        <v>2071</v>
      </c>
      <c r="AF513" s="1">
        <v>165</v>
      </c>
      <c r="AG513" s="1">
        <v>57</v>
      </c>
      <c r="AH513" s="1">
        <v>0</v>
      </c>
      <c r="AI513" s="1">
        <v>0</v>
      </c>
      <c r="AJ513" s="10">
        <f t="shared" si="200"/>
        <v>881421</v>
      </c>
      <c r="AL513" s="1">
        <v>840523</v>
      </c>
      <c r="AM513" s="1">
        <v>100309</v>
      </c>
      <c r="AN513" s="1">
        <v>10738</v>
      </c>
      <c r="AO513" s="1">
        <v>640</v>
      </c>
      <c r="AP513" s="1">
        <v>40</v>
      </c>
      <c r="AQ513" s="1">
        <v>0</v>
      </c>
      <c r="AR513" s="1">
        <v>0</v>
      </c>
      <c r="AS513" s="10">
        <f t="shared" si="201"/>
        <v>952250</v>
      </c>
      <c r="AU513" s="1">
        <f t="shared" si="208"/>
        <v>3965136</v>
      </c>
      <c r="AV513" s="1">
        <f t="shared" si="209"/>
        <v>487244</v>
      </c>
      <c r="AW513" s="1">
        <f t="shared" si="181"/>
        <v>21205</v>
      </c>
      <c r="AX513" s="1">
        <f t="shared" si="182"/>
        <v>3004</v>
      </c>
      <c r="AY513" s="1">
        <f t="shared" si="183"/>
        <v>219</v>
      </c>
      <c r="AZ513" s="1">
        <f t="shared" si="184"/>
        <v>23</v>
      </c>
      <c r="BA513" s="1">
        <f t="shared" si="185"/>
        <v>4</v>
      </c>
      <c r="BB513" s="10">
        <f t="shared" si="186"/>
        <v>4476835</v>
      </c>
      <c r="BC513" s="1">
        <f t="shared" si="187"/>
        <v>4476831</v>
      </c>
      <c r="BD513" s="1">
        <f t="shared" si="210"/>
        <v>98877</v>
      </c>
      <c r="BE513" s="86">
        <f t="shared" si="193"/>
        <v>39114</v>
      </c>
      <c r="BF513" s="1">
        <f t="shared" si="211"/>
        <v>11103</v>
      </c>
      <c r="BJ513" s="64"/>
    </row>
    <row r="514" spans="1:62" x14ac:dyDescent="0.25">
      <c r="A514" s="8">
        <v>39142</v>
      </c>
      <c r="B514" s="1">
        <v>863241</v>
      </c>
      <c r="C514" s="1">
        <v>99907</v>
      </c>
      <c r="D514" s="1">
        <v>2905</v>
      </c>
      <c r="E514" s="1">
        <v>366</v>
      </c>
      <c r="F514" s="1">
        <v>27</v>
      </c>
      <c r="G514" s="1">
        <v>0</v>
      </c>
      <c r="H514" s="1">
        <v>4</v>
      </c>
      <c r="I514" s="10">
        <f t="shared" si="180"/>
        <v>966450</v>
      </c>
      <c r="K514" s="1">
        <v>612379</v>
      </c>
      <c r="L514" s="1">
        <v>72211</v>
      </c>
      <c r="M514" s="1">
        <v>3758</v>
      </c>
      <c r="N514" s="1">
        <v>701</v>
      </c>
      <c r="O514" s="1">
        <v>54</v>
      </c>
      <c r="P514" s="1">
        <v>0</v>
      </c>
      <c r="Q514" s="1">
        <v>0</v>
      </c>
      <c r="R514" s="10">
        <f t="shared" si="204"/>
        <v>689103</v>
      </c>
      <c r="T514" s="1">
        <v>872664</v>
      </c>
      <c r="U514" s="1">
        <v>118954</v>
      </c>
      <c r="V514" s="1">
        <v>1657</v>
      </c>
      <c r="W514" s="1">
        <v>1136</v>
      </c>
      <c r="X514" s="1">
        <v>41</v>
      </c>
      <c r="Y514" s="1">
        <v>23</v>
      </c>
      <c r="Z514" s="1">
        <v>0</v>
      </c>
      <c r="AA514" s="10">
        <f t="shared" si="199"/>
        <v>994475</v>
      </c>
      <c r="AC514" s="1">
        <v>783012</v>
      </c>
      <c r="AD514" s="1">
        <v>97002</v>
      </c>
      <c r="AE514" s="1">
        <v>2093</v>
      </c>
      <c r="AF514" s="1">
        <v>166</v>
      </c>
      <c r="AG514" s="1">
        <v>57</v>
      </c>
      <c r="AH514" s="1">
        <v>0</v>
      </c>
      <c r="AI514" s="1">
        <v>0</v>
      </c>
      <c r="AJ514" s="10">
        <f t="shared" si="200"/>
        <v>882330</v>
      </c>
      <c r="AL514" s="1">
        <v>844142</v>
      </c>
      <c r="AM514" s="1">
        <v>100754</v>
      </c>
      <c r="AN514" s="1">
        <v>10457</v>
      </c>
      <c r="AO514" s="1">
        <v>641</v>
      </c>
      <c r="AP514" s="1">
        <v>40</v>
      </c>
      <c r="AQ514" s="1">
        <v>0</v>
      </c>
      <c r="AR514" s="1">
        <v>0</v>
      </c>
      <c r="AS514" s="10">
        <f t="shared" si="201"/>
        <v>956034</v>
      </c>
      <c r="AU514" s="1">
        <f t="shared" si="208"/>
        <v>3975438</v>
      </c>
      <c r="AV514" s="1">
        <f t="shared" si="209"/>
        <v>488828</v>
      </c>
      <c r="AW514" s="1">
        <f t="shared" si="181"/>
        <v>20870</v>
      </c>
      <c r="AX514" s="1">
        <f t="shared" si="182"/>
        <v>3010</v>
      </c>
      <c r="AY514" s="1">
        <f t="shared" si="183"/>
        <v>219</v>
      </c>
      <c r="AZ514" s="1">
        <f t="shared" si="184"/>
        <v>23</v>
      </c>
      <c r="BA514" s="1">
        <f t="shared" si="185"/>
        <v>4</v>
      </c>
      <c r="BB514" s="10">
        <f t="shared" si="186"/>
        <v>4488392</v>
      </c>
      <c r="BC514" s="1">
        <f t="shared" si="187"/>
        <v>4488388</v>
      </c>
      <c r="BD514" s="1">
        <f t="shared" si="210"/>
        <v>98299</v>
      </c>
      <c r="BE514" s="86">
        <f t="shared" si="193"/>
        <v>39142</v>
      </c>
      <c r="BF514" s="1">
        <f t="shared" si="211"/>
        <v>11557</v>
      </c>
      <c r="BJ514" s="64"/>
    </row>
    <row r="515" spans="1:62" x14ac:dyDescent="0.25">
      <c r="A515" s="8">
        <v>39173</v>
      </c>
      <c r="B515" s="1">
        <v>864886</v>
      </c>
      <c r="C515" s="1">
        <v>100365</v>
      </c>
      <c r="D515" s="1">
        <v>2850</v>
      </c>
      <c r="E515" s="1">
        <v>371</v>
      </c>
      <c r="F515" s="1">
        <v>27</v>
      </c>
      <c r="G515" s="1">
        <v>0</v>
      </c>
      <c r="H515" s="1">
        <v>4</v>
      </c>
      <c r="I515" s="10">
        <f t="shared" si="180"/>
        <v>968503</v>
      </c>
      <c r="K515" s="1">
        <v>612962</v>
      </c>
      <c r="L515" s="1">
        <v>72430</v>
      </c>
      <c r="M515" s="1">
        <v>3722</v>
      </c>
      <c r="N515" s="1">
        <v>702</v>
      </c>
      <c r="O515" s="1">
        <v>54</v>
      </c>
      <c r="P515" s="1">
        <v>0</v>
      </c>
      <c r="Q515" s="1">
        <v>0</v>
      </c>
      <c r="R515" s="10">
        <f t="shared" si="204"/>
        <v>689870</v>
      </c>
      <c r="T515" s="1">
        <v>873495</v>
      </c>
      <c r="U515" s="1">
        <v>119114</v>
      </c>
      <c r="V515" s="1">
        <v>1689</v>
      </c>
      <c r="W515" s="1">
        <v>1140</v>
      </c>
      <c r="X515" s="1">
        <v>40</v>
      </c>
      <c r="Y515" s="1">
        <v>23</v>
      </c>
      <c r="Z515" s="1">
        <v>0</v>
      </c>
      <c r="AA515" s="10">
        <f t="shared" si="199"/>
        <v>995501</v>
      </c>
      <c r="AC515" s="1">
        <v>783219</v>
      </c>
      <c r="AD515" s="1">
        <v>97125</v>
      </c>
      <c r="AE515" s="1">
        <v>2138</v>
      </c>
      <c r="AF515" s="1">
        <v>167</v>
      </c>
      <c r="AG515" s="1">
        <v>57</v>
      </c>
      <c r="AH515" s="1">
        <v>0</v>
      </c>
      <c r="AI515" s="1">
        <v>0</v>
      </c>
      <c r="AJ515" s="10">
        <f t="shared" si="200"/>
        <v>882706</v>
      </c>
      <c r="AL515" s="1">
        <v>845230</v>
      </c>
      <c r="AM515" s="1">
        <v>100981</v>
      </c>
      <c r="AN515" s="1">
        <v>9837</v>
      </c>
      <c r="AO515" s="1">
        <v>642</v>
      </c>
      <c r="AP515" s="1">
        <v>40</v>
      </c>
      <c r="AQ515" s="1">
        <v>0</v>
      </c>
      <c r="AR515" s="1">
        <v>0</v>
      </c>
      <c r="AS515" s="10">
        <f t="shared" si="201"/>
        <v>956730</v>
      </c>
      <c r="AU515" s="1">
        <f t="shared" si="208"/>
        <v>3979792</v>
      </c>
      <c r="AV515" s="1">
        <f t="shared" si="209"/>
        <v>490015</v>
      </c>
      <c r="AW515" s="1">
        <f t="shared" si="181"/>
        <v>20236</v>
      </c>
      <c r="AX515" s="1">
        <f t="shared" si="182"/>
        <v>3022</v>
      </c>
      <c r="AY515" s="1">
        <f t="shared" si="183"/>
        <v>218</v>
      </c>
      <c r="AZ515" s="1">
        <f t="shared" si="184"/>
        <v>23</v>
      </c>
      <c r="BA515" s="1">
        <f t="shared" si="185"/>
        <v>4</v>
      </c>
      <c r="BB515" s="10">
        <f t="shared" si="186"/>
        <v>4493310</v>
      </c>
      <c r="BC515" s="1">
        <f t="shared" si="187"/>
        <v>4493306</v>
      </c>
      <c r="BD515" s="1">
        <f t="shared" si="210"/>
        <v>95095</v>
      </c>
      <c r="BE515" s="86">
        <f t="shared" si="193"/>
        <v>39173</v>
      </c>
      <c r="BF515" s="1">
        <f t="shared" si="211"/>
        <v>4918</v>
      </c>
      <c r="BJ515" s="64"/>
    </row>
    <row r="516" spans="1:62" x14ac:dyDescent="0.25">
      <c r="A516" s="8">
        <v>39203</v>
      </c>
      <c r="B516" s="1">
        <v>864873</v>
      </c>
      <c r="C516" s="1">
        <v>100880</v>
      </c>
      <c r="D516" s="1">
        <v>2956</v>
      </c>
      <c r="E516" s="1">
        <v>371</v>
      </c>
      <c r="F516" s="1">
        <v>27</v>
      </c>
      <c r="G516" s="1">
        <v>0</v>
      </c>
      <c r="H516" s="1">
        <v>4</v>
      </c>
      <c r="I516" s="10">
        <f t="shared" si="180"/>
        <v>969111</v>
      </c>
      <c r="K516" s="1">
        <v>613597</v>
      </c>
      <c r="L516" s="1">
        <v>72820</v>
      </c>
      <c r="M516" s="1">
        <v>3736</v>
      </c>
      <c r="N516" s="1">
        <v>702</v>
      </c>
      <c r="O516" s="1">
        <v>54</v>
      </c>
      <c r="P516" s="1">
        <v>0</v>
      </c>
      <c r="Q516" s="1">
        <v>0</v>
      </c>
      <c r="R516" s="10">
        <f t="shared" si="204"/>
        <v>690909</v>
      </c>
      <c r="T516" s="1">
        <v>874641</v>
      </c>
      <c r="U516" s="1">
        <v>119360</v>
      </c>
      <c r="V516" s="1">
        <v>1685</v>
      </c>
      <c r="W516" s="1">
        <v>1141</v>
      </c>
      <c r="X516" s="1">
        <v>40</v>
      </c>
      <c r="Y516" s="1">
        <v>23</v>
      </c>
      <c r="Z516" s="1">
        <v>0</v>
      </c>
      <c r="AA516" s="10">
        <f t="shared" si="199"/>
        <v>996890</v>
      </c>
      <c r="AC516" s="1">
        <v>781944</v>
      </c>
      <c r="AD516" s="1">
        <v>97538</v>
      </c>
      <c r="AE516" s="1">
        <v>2150</v>
      </c>
      <c r="AF516" s="1">
        <v>167</v>
      </c>
      <c r="AG516" s="1">
        <v>57</v>
      </c>
      <c r="AH516" s="1">
        <v>0</v>
      </c>
      <c r="AI516" s="1">
        <v>0</v>
      </c>
      <c r="AJ516" s="10">
        <f t="shared" si="200"/>
        <v>881856</v>
      </c>
      <c r="AL516" s="1">
        <v>843528</v>
      </c>
      <c r="AM516" s="1">
        <v>101823</v>
      </c>
      <c r="AN516" s="1">
        <v>9261</v>
      </c>
      <c r="AO516" s="1">
        <v>642</v>
      </c>
      <c r="AP516" s="1">
        <v>40</v>
      </c>
      <c r="AQ516" s="1">
        <v>0</v>
      </c>
      <c r="AR516" s="1">
        <v>0</v>
      </c>
      <c r="AS516" s="10">
        <f t="shared" si="201"/>
        <v>955294</v>
      </c>
      <c r="AU516" s="1">
        <f t="shared" si="208"/>
        <v>3978583</v>
      </c>
      <c r="AV516" s="1">
        <f t="shared" si="209"/>
        <v>492421</v>
      </c>
      <c r="AW516" s="1">
        <f t="shared" si="181"/>
        <v>19788</v>
      </c>
      <c r="AX516" s="1">
        <f t="shared" si="182"/>
        <v>3023</v>
      </c>
      <c r="AY516" s="1">
        <f t="shared" si="183"/>
        <v>218</v>
      </c>
      <c r="AZ516" s="1">
        <f t="shared" si="184"/>
        <v>23</v>
      </c>
      <c r="BA516" s="1">
        <f t="shared" si="185"/>
        <v>4</v>
      </c>
      <c r="BB516" s="10">
        <f t="shared" si="186"/>
        <v>4494060</v>
      </c>
      <c r="BC516" s="1">
        <f t="shared" si="187"/>
        <v>4494056</v>
      </c>
      <c r="BD516" s="1">
        <f t="shared" si="210"/>
        <v>96850</v>
      </c>
      <c r="BE516" s="86">
        <f t="shared" si="193"/>
        <v>39203</v>
      </c>
      <c r="BF516" s="1">
        <f t="shared" si="211"/>
        <v>750</v>
      </c>
      <c r="BJ516" s="64"/>
    </row>
    <row r="517" spans="1:62" x14ac:dyDescent="0.25">
      <c r="A517" s="8">
        <v>39234</v>
      </c>
      <c r="B517" s="1">
        <v>865333</v>
      </c>
      <c r="C517" s="1">
        <v>101507</v>
      </c>
      <c r="D517" s="1">
        <v>2908</v>
      </c>
      <c r="E517" s="1">
        <v>371</v>
      </c>
      <c r="F517" s="1">
        <v>27</v>
      </c>
      <c r="G517" s="1">
        <v>0</v>
      </c>
      <c r="H517" s="1">
        <v>4</v>
      </c>
      <c r="I517" s="10">
        <f t="shared" si="180"/>
        <v>970150</v>
      </c>
      <c r="K517" s="1">
        <v>614534</v>
      </c>
      <c r="L517" s="1">
        <v>73090</v>
      </c>
      <c r="M517" s="1">
        <v>3718</v>
      </c>
      <c r="N517" s="1">
        <v>702</v>
      </c>
      <c r="O517" s="1">
        <v>54</v>
      </c>
      <c r="P517" s="1">
        <v>0</v>
      </c>
      <c r="Q517" s="1">
        <v>0</v>
      </c>
      <c r="R517" s="10">
        <f t="shared" si="204"/>
        <v>692098</v>
      </c>
      <c r="T517" s="1">
        <v>875785</v>
      </c>
      <c r="U517" s="1">
        <v>119474</v>
      </c>
      <c r="V517" s="1">
        <v>1650</v>
      </c>
      <c r="W517" s="1">
        <v>1145</v>
      </c>
      <c r="X517" s="1">
        <v>40</v>
      </c>
      <c r="Y517" s="1">
        <v>23</v>
      </c>
      <c r="Z517" s="1">
        <v>0</v>
      </c>
      <c r="AA517" s="10">
        <f t="shared" si="199"/>
        <v>998117</v>
      </c>
      <c r="AC517" s="1">
        <v>782618</v>
      </c>
      <c r="AD517" s="1">
        <v>97707</v>
      </c>
      <c r="AE517" s="1">
        <v>2207</v>
      </c>
      <c r="AF517" s="1">
        <v>167</v>
      </c>
      <c r="AG517" s="1">
        <v>57</v>
      </c>
      <c r="AH517" s="1">
        <v>0</v>
      </c>
      <c r="AI517" s="1">
        <v>0</v>
      </c>
      <c r="AJ517" s="10">
        <f t="shared" si="200"/>
        <v>882756</v>
      </c>
      <c r="AL517" s="1">
        <v>842986</v>
      </c>
      <c r="AM517" s="1">
        <v>101992</v>
      </c>
      <c r="AN517" s="1">
        <v>8619</v>
      </c>
      <c r="AO517" s="1">
        <v>642</v>
      </c>
      <c r="AP517" s="1">
        <v>40</v>
      </c>
      <c r="AQ517" s="1">
        <v>0</v>
      </c>
      <c r="AR517" s="1">
        <v>0</v>
      </c>
      <c r="AS517" s="10">
        <f t="shared" si="201"/>
        <v>954279</v>
      </c>
      <c r="AU517" s="1">
        <f t="shared" si="208"/>
        <v>3981256</v>
      </c>
      <c r="AV517" s="1">
        <f t="shared" si="209"/>
        <v>493770</v>
      </c>
      <c r="AW517" s="1">
        <f t="shared" si="181"/>
        <v>19102</v>
      </c>
      <c r="AX517" s="1">
        <f t="shared" si="182"/>
        <v>3027</v>
      </c>
      <c r="AY517" s="1">
        <f t="shared" si="183"/>
        <v>218</v>
      </c>
      <c r="AZ517" s="1">
        <f t="shared" si="184"/>
        <v>23</v>
      </c>
      <c r="BA517" s="1">
        <f t="shared" si="185"/>
        <v>4</v>
      </c>
      <c r="BB517" s="10">
        <f t="shared" si="186"/>
        <v>4497400</v>
      </c>
      <c r="BC517" s="1">
        <f t="shared" si="187"/>
        <v>4497396</v>
      </c>
      <c r="BD517" s="1">
        <f t="shared" si="210"/>
        <v>93772</v>
      </c>
      <c r="BE517" s="86">
        <f t="shared" si="193"/>
        <v>39234</v>
      </c>
      <c r="BF517" s="1">
        <f t="shared" si="211"/>
        <v>3340</v>
      </c>
      <c r="BJ517" s="64"/>
    </row>
    <row r="518" spans="1:62" x14ac:dyDescent="0.25">
      <c r="A518" s="8">
        <v>39264</v>
      </c>
      <c r="B518" s="1">
        <v>865655</v>
      </c>
      <c r="C518" s="1">
        <v>101781</v>
      </c>
      <c r="D518" s="1">
        <v>3019</v>
      </c>
      <c r="E518" s="1">
        <v>372</v>
      </c>
      <c r="F518" s="1">
        <v>26</v>
      </c>
      <c r="G518" s="1">
        <v>0</v>
      </c>
      <c r="H518" s="1">
        <v>4</v>
      </c>
      <c r="I518" s="10">
        <f t="shared" si="180"/>
        <v>970857</v>
      </c>
      <c r="K518" s="1">
        <v>615642</v>
      </c>
      <c r="L518" s="1">
        <v>73229</v>
      </c>
      <c r="M518" s="1">
        <v>3629</v>
      </c>
      <c r="N518" s="1">
        <v>701</v>
      </c>
      <c r="O518" s="1">
        <v>54</v>
      </c>
      <c r="P518" s="1">
        <v>0</v>
      </c>
      <c r="Q518" s="1">
        <v>0</v>
      </c>
      <c r="R518" s="10">
        <f t="shared" si="204"/>
        <v>693255</v>
      </c>
      <c r="T518" s="1">
        <v>877099</v>
      </c>
      <c r="U518" s="1">
        <v>119731</v>
      </c>
      <c r="V518" s="1">
        <v>1609</v>
      </c>
      <c r="W518" s="1">
        <v>1145</v>
      </c>
      <c r="X518" s="1">
        <v>40</v>
      </c>
      <c r="Y518" s="1">
        <v>23</v>
      </c>
      <c r="Z518" s="1">
        <v>0</v>
      </c>
      <c r="AA518" s="10">
        <f t="shared" si="199"/>
        <v>999647</v>
      </c>
      <c r="AC518" s="1">
        <v>783334</v>
      </c>
      <c r="AD518" s="1">
        <v>97873</v>
      </c>
      <c r="AE518" s="1">
        <v>2206</v>
      </c>
      <c r="AF518" s="1">
        <v>167</v>
      </c>
      <c r="AG518" s="1">
        <v>57</v>
      </c>
      <c r="AH518" s="1">
        <v>0</v>
      </c>
      <c r="AI518" s="1">
        <v>0</v>
      </c>
      <c r="AJ518" s="10">
        <f t="shared" si="200"/>
        <v>883637</v>
      </c>
      <c r="AL518" s="1">
        <v>844338</v>
      </c>
      <c r="AM518" s="1">
        <v>102381</v>
      </c>
      <c r="AN518" s="1">
        <v>7937</v>
      </c>
      <c r="AO518" s="1">
        <v>643</v>
      </c>
      <c r="AP518" s="1">
        <v>40</v>
      </c>
      <c r="AQ518" s="1">
        <v>0</v>
      </c>
      <c r="AR518" s="1">
        <v>0</v>
      </c>
      <c r="AS518" s="10">
        <f t="shared" si="201"/>
        <v>955339</v>
      </c>
      <c r="AU518" s="1">
        <f t="shared" si="208"/>
        <v>3986068</v>
      </c>
      <c r="AV518" s="1">
        <f t="shared" si="209"/>
        <v>494995</v>
      </c>
      <c r="AW518" s="1">
        <f t="shared" si="181"/>
        <v>18400</v>
      </c>
      <c r="AX518" s="1">
        <f t="shared" si="182"/>
        <v>3028</v>
      </c>
      <c r="AY518" s="1">
        <f t="shared" si="183"/>
        <v>217</v>
      </c>
      <c r="AZ518" s="1">
        <f t="shared" si="184"/>
        <v>23</v>
      </c>
      <c r="BA518" s="1">
        <f t="shared" si="185"/>
        <v>4</v>
      </c>
      <c r="BB518" s="10">
        <f t="shared" si="186"/>
        <v>4502735</v>
      </c>
      <c r="BC518" s="1">
        <f t="shared" si="187"/>
        <v>4502731</v>
      </c>
      <c r="BD518" s="1">
        <f t="shared" si="210"/>
        <v>96230</v>
      </c>
      <c r="BE518" s="86">
        <f t="shared" si="193"/>
        <v>39264</v>
      </c>
      <c r="BF518" s="1">
        <f t="shared" si="211"/>
        <v>5335</v>
      </c>
      <c r="BJ518" s="64"/>
    </row>
    <row r="519" spans="1:62" x14ac:dyDescent="0.25">
      <c r="A519" s="8">
        <v>39295</v>
      </c>
      <c r="B519" s="1">
        <v>865960</v>
      </c>
      <c r="C519" s="1">
        <v>101419</v>
      </c>
      <c r="D519" s="1">
        <v>3078</v>
      </c>
      <c r="E519" s="1">
        <v>374</v>
      </c>
      <c r="F519" s="1">
        <v>26</v>
      </c>
      <c r="G519" s="1">
        <v>0</v>
      </c>
      <c r="H519" s="1">
        <v>4</v>
      </c>
      <c r="I519" s="10">
        <f t="shared" si="180"/>
        <v>970861</v>
      </c>
      <c r="K519" s="1">
        <v>617003</v>
      </c>
      <c r="L519" s="1">
        <v>73517</v>
      </c>
      <c r="M519" s="1">
        <v>3558</v>
      </c>
      <c r="N519" s="1">
        <v>700</v>
      </c>
      <c r="O519" s="1">
        <v>54</v>
      </c>
      <c r="P519" s="1">
        <v>0</v>
      </c>
      <c r="Q519" s="1">
        <v>0</v>
      </c>
      <c r="R519" s="10">
        <f t="shared" si="204"/>
        <v>694832</v>
      </c>
      <c r="T519" s="1">
        <v>879394</v>
      </c>
      <c r="U519" s="1">
        <v>119832</v>
      </c>
      <c r="V519" s="1">
        <v>1615</v>
      </c>
      <c r="W519" s="1">
        <v>1151</v>
      </c>
      <c r="X519" s="1">
        <v>40</v>
      </c>
      <c r="Y519" s="1">
        <v>23</v>
      </c>
      <c r="Z519" s="1">
        <v>0</v>
      </c>
      <c r="AA519" s="10">
        <f t="shared" si="199"/>
        <v>1002055</v>
      </c>
      <c r="AC519" s="1">
        <v>783939</v>
      </c>
      <c r="AD519" s="1">
        <v>97950</v>
      </c>
      <c r="AE519" s="1">
        <v>2145</v>
      </c>
      <c r="AF519" s="1">
        <v>167</v>
      </c>
      <c r="AG519" s="1">
        <v>57</v>
      </c>
      <c r="AH519" s="1">
        <v>0</v>
      </c>
      <c r="AI519" s="1">
        <v>0</v>
      </c>
      <c r="AJ519" s="10">
        <f t="shared" si="200"/>
        <v>884258</v>
      </c>
      <c r="AL519" s="1">
        <v>845507</v>
      </c>
      <c r="AM519" s="1">
        <v>102627</v>
      </c>
      <c r="AN519" s="1">
        <v>7389</v>
      </c>
      <c r="AO519" s="1">
        <v>646</v>
      </c>
      <c r="AP519" s="1">
        <v>40</v>
      </c>
      <c r="AQ519" s="1">
        <v>0</v>
      </c>
      <c r="AR519" s="1">
        <v>0</v>
      </c>
      <c r="AS519" s="10">
        <f t="shared" si="201"/>
        <v>956209</v>
      </c>
      <c r="AU519" s="1">
        <f t="shared" si="208"/>
        <v>3991803</v>
      </c>
      <c r="AV519" s="1">
        <f t="shared" si="209"/>
        <v>495345</v>
      </c>
      <c r="AW519" s="1">
        <f t="shared" si="181"/>
        <v>17785</v>
      </c>
      <c r="AX519" s="1">
        <f t="shared" si="182"/>
        <v>3038</v>
      </c>
      <c r="AY519" s="1">
        <f t="shared" si="183"/>
        <v>217</v>
      </c>
      <c r="AZ519" s="1">
        <f t="shared" si="184"/>
        <v>23</v>
      </c>
      <c r="BA519" s="1">
        <f t="shared" si="185"/>
        <v>4</v>
      </c>
      <c r="BB519" s="10">
        <f t="shared" si="186"/>
        <v>4508215</v>
      </c>
      <c r="BC519" s="1">
        <f t="shared" si="187"/>
        <v>4508211</v>
      </c>
      <c r="BD519" s="1">
        <f t="shared" si="210"/>
        <v>92088</v>
      </c>
      <c r="BE519" s="86">
        <f t="shared" si="193"/>
        <v>39295</v>
      </c>
      <c r="BF519" s="1">
        <f t="shared" si="211"/>
        <v>5480</v>
      </c>
      <c r="BJ519" s="64"/>
    </row>
    <row r="520" spans="1:62" x14ac:dyDescent="0.25">
      <c r="A520" s="8">
        <v>39326</v>
      </c>
      <c r="B520" s="1">
        <v>865351</v>
      </c>
      <c r="C520" s="1">
        <v>101668</v>
      </c>
      <c r="D520" s="1">
        <v>3175</v>
      </c>
      <c r="E520" s="1">
        <v>381</v>
      </c>
      <c r="F520" s="1">
        <v>25</v>
      </c>
      <c r="G520" s="1">
        <v>0</v>
      </c>
      <c r="H520" s="1">
        <v>4</v>
      </c>
      <c r="I520" s="10">
        <f>SUM(B520:H520)</f>
        <v>970604</v>
      </c>
      <c r="K520" s="1">
        <v>617356</v>
      </c>
      <c r="L520" s="1">
        <v>73727</v>
      </c>
      <c r="M520" s="1">
        <v>3523</v>
      </c>
      <c r="N520" s="1">
        <v>702</v>
      </c>
      <c r="O520" s="1">
        <v>54</v>
      </c>
      <c r="P520" s="1">
        <v>0</v>
      </c>
      <c r="Q520" s="1">
        <v>0</v>
      </c>
      <c r="R520" s="10">
        <f t="shared" si="204"/>
        <v>695362</v>
      </c>
      <c r="T520" s="1">
        <v>879313</v>
      </c>
      <c r="U520" s="1">
        <v>120276</v>
      </c>
      <c r="V520" s="1">
        <v>1623</v>
      </c>
      <c r="W520" s="1">
        <v>1152</v>
      </c>
      <c r="X520" s="1">
        <v>40</v>
      </c>
      <c r="Y520" s="1">
        <v>23</v>
      </c>
      <c r="Z520" s="1">
        <v>0</v>
      </c>
      <c r="AA520" s="10">
        <f t="shared" si="199"/>
        <v>1002427</v>
      </c>
      <c r="AC520" s="1">
        <v>781963</v>
      </c>
      <c r="AD520" s="1">
        <v>98064</v>
      </c>
      <c r="AE520" s="1">
        <v>2117</v>
      </c>
      <c r="AF520" s="1">
        <v>167</v>
      </c>
      <c r="AG520" s="1">
        <v>57</v>
      </c>
      <c r="AH520" s="1">
        <v>0</v>
      </c>
      <c r="AI520" s="1">
        <v>0</v>
      </c>
      <c r="AJ520" s="10">
        <f t="shared" si="200"/>
        <v>882368</v>
      </c>
      <c r="AL520" s="1">
        <v>846310</v>
      </c>
      <c r="AM520" s="1">
        <v>102979</v>
      </c>
      <c r="AN520" s="1">
        <v>6935</v>
      </c>
      <c r="AO520" s="1">
        <v>650</v>
      </c>
      <c r="AP520" s="1">
        <v>39</v>
      </c>
      <c r="AQ520" s="1">
        <v>0</v>
      </c>
      <c r="AR520" s="1">
        <v>0</v>
      </c>
      <c r="AS520" s="10">
        <f t="shared" si="201"/>
        <v>956913</v>
      </c>
      <c r="AU520" s="1">
        <f t="shared" si="208"/>
        <v>3990293</v>
      </c>
      <c r="AV520" s="1">
        <f t="shared" si="209"/>
        <v>496714</v>
      </c>
      <c r="AW520" s="1">
        <f t="shared" ref="AW520:AW583" si="212">D520+M520+V520+AE520+AN520</f>
        <v>17373</v>
      </c>
      <c r="AX520" s="1">
        <f t="shared" ref="AX520:AX583" si="213">E520+N520+W520+AF520+AO520</f>
        <v>3052</v>
      </c>
      <c r="AY520" s="1">
        <f t="shared" ref="AY520:AY583" si="214">F520+O520+X520+AG520+AP520</f>
        <v>215</v>
      </c>
      <c r="AZ520" s="1">
        <f t="shared" ref="AZ520:AZ583" si="215">G520+P520+Y520+AH520+AQ520</f>
        <v>23</v>
      </c>
      <c r="BA520" s="1">
        <f t="shared" ref="BA520:BA583" si="216">H520+Q520+Z520+AI520+AR520</f>
        <v>4</v>
      </c>
      <c r="BB520" s="10">
        <f t="shared" ref="BB520:BB583" si="217">SUM(AU520:BA520)</f>
        <v>4507674</v>
      </c>
      <c r="BC520" s="1">
        <f t="shared" ref="BC520:BC583" si="218">SUM(AU520:AZ520)</f>
        <v>4507670</v>
      </c>
      <c r="BD520" s="1">
        <f t="shared" si="210"/>
        <v>82452</v>
      </c>
      <c r="BE520" s="86">
        <f t="shared" si="193"/>
        <v>39326</v>
      </c>
      <c r="BF520" s="1">
        <f t="shared" si="211"/>
        <v>-541</v>
      </c>
      <c r="BJ520" s="64"/>
    </row>
    <row r="521" spans="1:62" x14ac:dyDescent="0.25">
      <c r="A521" s="8">
        <v>39356</v>
      </c>
      <c r="B521" s="1">
        <v>865082</v>
      </c>
      <c r="C521" s="1">
        <v>101823</v>
      </c>
      <c r="D521" s="1">
        <v>3105</v>
      </c>
      <c r="E521" s="1">
        <v>383</v>
      </c>
      <c r="F521" s="1">
        <v>25</v>
      </c>
      <c r="G521" s="1">
        <v>0</v>
      </c>
      <c r="H521" s="1">
        <v>4</v>
      </c>
      <c r="I521" s="10">
        <f>SUM(B521:H521)</f>
        <v>970422</v>
      </c>
      <c r="K521" s="1">
        <v>617841</v>
      </c>
      <c r="L521" s="1">
        <v>73941</v>
      </c>
      <c r="M521" s="1">
        <v>3502</v>
      </c>
      <c r="N521" s="1">
        <v>700</v>
      </c>
      <c r="O521" s="1">
        <v>55</v>
      </c>
      <c r="P521" s="1">
        <v>0</v>
      </c>
      <c r="Q521" s="1">
        <v>0</v>
      </c>
      <c r="R521" s="10">
        <f t="shared" si="204"/>
        <v>696039</v>
      </c>
      <c r="T521" s="1">
        <v>879627</v>
      </c>
      <c r="U521" s="1">
        <v>119901</v>
      </c>
      <c r="V521" s="1">
        <v>1597</v>
      </c>
      <c r="W521" s="1">
        <v>1156</v>
      </c>
      <c r="X521" s="1">
        <v>40</v>
      </c>
      <c r="Y521" s="1">
        <v>23</v>
      </c>
      <c r="Z521" s="1">
        <v>0</v>
      </c>
      <c r="AA521" s="10">
        <f t="shared" si="199"/>
        <v>1002344</v>
      </c>
      <c r="AC521" s="1">
        <v>781182</v>
      </c>
      <c r="AD521" s="1">
        <v>98098</v>
      </c>
      <c r="AE521" s="1">
        <v>2090</v>
      </c>
      <c r="AF521" s="1">
        <v>167</v>
      </c>
      <c r="AG521" s="1">
        <v>56</v>
      </c>
      <c r="AH521" s="1">
        <v>0</v>
      </c>
      <c r="AI521" s="1">
        <v>0</v>
      </c>
      <c r="AJ521" s="10">
        <f t="shared" si="200"/>
        <v>881593</v>
      </c>
      <c r="AL521" s="1">
        <v>846831</v>
      </c>
      <c r="AM521" s="1">
        <v>103257</v>
      </c>
      <c r="AN521" s="1">
        <v>6561</v>
      </c>
      <c r="AO521" s="1">
        <v>650</v>
      </c>
      <c r="AP521" s="1">
        <v>40</v>
      </c>
      <c r="AQ521" s="1">
        <v>0</v>
      </c>
      <c r="AR521" s="1">
        <v>0</v>
      </c>
      <c r="AS521" s="10">
        <f t="shared" si="201"/>
        <v>957339</v>
      </c>
      <c r="AU521" s="1">
        <f t="shared" si="208"/>
        <v>3990563</v>
      </c>
      <c r="AV521" s="1">
        <f t="shared" si="209"/>
        <v>497020</v>
      </c>
      <c r="AW521" s="1">
        <f t="shared" si="212"/>
        <v>16855</v>
      </c>
      <c r="AX521" s="1">
        <f t="shared" si="213"/>
        <v>3056</v>
      </c>
      <c r="AY521" s="1">
        <f t="shared" si="214"/>
        <v>216</v>
      </c>
      <c r="AZ521" s="1">
        <f t="shared" si="215"/>
        <v>23</v>
      </c>
      <c r="BA521" s="1">
        <f t="shared" si="216"/>
        <v>4</v>
      </c>
      <c r="BB521" s="10">
        <f t="shared" si="217"/>
        <v>4507737</v>
      </c>
      <c r="BC521" s="1">
        <f t="shared" si="218"/>
        <v>4507733</v>
      </c>
      <c r="BD521" s="1">
        <f t="shared" si="210"/>
        <v>77760</v>
      </c>
      <c r="BE521" s="86">
        <f t="shared" si="193"/>
        <v>39356</v>
      </c>
      <c r="BF521" s="1">
        <f t="shared" si="211"/>
        <v>63</v>
      </c>
      <c r="BJ521" s="64"/>
    </row>
    <row r="522" spans="1:62" x14ac:dyDescent="0.25">
      <c r="A522" s="8">
        <v>39387</v>
      </c>
      <c r="B522" s="1">
        <v>865238</v>
      </c>
      <c r="C522" s="1">
        <v>101968</v>
      </c>
      <c r="D522" s="1">
        <v>3014</v>
      </c>
      <c r="E522" s="1">
        <v>386</v>
      </c>
      <c r="F522" s="1">
        <v>25</v>
      </c>
      <c r="G522" s="1">
        <v>0</v>
      </c>
      <c r="H522" s="1">
        <v>4</v>
      </c>
      <c r="I522" s="10">
        <f>SUM(B522:H522)</f>
        <v>970635</v>
      </c>
      <c r="K522" s="1">
        <v>617676</v>
      </c>
      <c r="L522" s="1">
        <v>74074</v>
      </c>
      <c r="M522" s="1">
        <v>3384</v>
      </c>
      <c r="N522" s="1">
        <v>699</v>
      </c>
      <c r="O522" s="1">
        <v>55</v>
      </c>
      <c r="P522" s="1">
        <v>0</v>
      </c>
      <c r="Q522" s="1">
        <v>0</v>
      </c>
      <c r="R522" s="10">
        <f t="shared" si="204"/>
        <v>695888</v>
      </c>
      <c r="T522" s="1">
        <v>879344</v>
      </c>
      <c r="U522" s="1">
        <v>119924</v>
      </c>
      <c r="V522" s="1">
        <v>1566</v>
      </c>
      <c r="W522" s="1">
        <v>1154</v>
      </c>
      <c r="X522" s="1">
        <v>40</v>
      </c>
      <c r="Y522" s="1">
        <v>23</v>
      </c>
      <c r="Z522" s="1">
        <v>0</v>
      </c>
      <c r="AA522" s="10">
        <f t="shared" si="199"/>
        <v>1002051</v>
      </c>
      <c r="AC522" s="1">
        <v>780967</v>
      </c>
      <c r="AD522" s="1">
        <v>98143</v>
      </c>
      <c r="AE522" s="1">
        <v>2091</v>
      </c>
      <c r="AF522" s="1">
        <v>168</v>
      </c>
      <c r="AG522" s="1">
        <v>56</v>
      </c>
      <c r="AH522" s="1">
        <v>0</v>
      </c>
      <c r="AI522" s="1">
        <v>0</v>
      </c>
      <c r="AJ522" s="10">
        <f t="shared" si="200"/>
        <v>881425</v>
      </c>
      <c r="AL522" s="1">
        <v>847618</v>
      </c>
      <c r="AM522" s="1">
        <v>103425</v>
      </c>
      <c r="AN522" s="1">
        <v>6216</v>
      </c>
      <c r="AO522" s="1">
        <v>652</v>
      </c>
      <c r="AP522" s="1">
        <v>40</v>
      </c>
      <c r="AQ522" s="1">
        <v>0</v>
      </c>
      <c r="AR522" s="1">
        <v>0</v>
      </c>
      <c r="AS522" s="10">
        <f t="shared" si="201"/>
        <v>957951</v>
      </c>
      <c r="AU522" s="1">
        <f t="shared" si="208"/>
        <v>3990843</v>
      </c>
      <c r="AV522" s="1">
        <f t="shared" si="209"/>
        <v>497534</v>
      </c>
      <c r="AW522" s="1">
        <f t="shared" si="212"/>
        <v>16271</v>
      </c>
      <c r="AX522" s="1">
        <f t="shared" si="213"/>
        <v>3059</v>
      </c>
      <c r="AY522" s="1">
        <f t="shared" si="214"/>
        <v>216</v>
      </c>
      <c r="AZ522" s="1">
        <f t="shared" si="215"/>
        <v>23</v>
      </c>
      <c r="BA522" s="1">
        <f t="shared" si="216"/>
        <v>4</v>
      </c>
      <c r="BB522" s="10">
        <f t="shared" si="217"/>
        <v>4507950</v>
      </c>
      <c r="BC522" s="1">
        <f t="shared" si="218"/>
        <v>4507946</v>
      </c>
      <c r="BD522" s="1">
        <f t="shared" si="210"/>
        <v>64532</v>
      </c>
      <c r="BE522" s="86">
        <f t="shared" si="193"/>
        <v>39387</v>
      </c>
      <c r="BF522" s="1">
        <f t="shared" si="211"/>
        <v>213</v>
      </c>
      <c r="BJ522" s="64"/>
    </row>
    <row r="523" spans="1:62" x14ac:dyDescent="0.25">
      <c r="A523" s="8">
        <v>39417</v>
      </c>
      <c r="B523" s="1">
        <v>865429</v>
      </c>
      <c r="C523" s="1">
        <v>102149</v>
      </c>
      <c r="D523" s="1">
        <v>2802</v>
      </c>
      <c r="E523" s="1">
        <v>387</v>
      </c>
      <c r="F523" s="1">
        <v>25</v>
      </c>
      <c r="G523" s="1">
        <v>0</v>
      </c>
      <c r="H523" s="1">
        <v>4</v>
      </c>
      <c r="I523" s="10">
        <f>SUM(B523:H523)</f>
        <v>970796</v>
      </c>
      <c r="K523" s="1">
        <v>617485</v>
      </c>
      <c r="L523" s="1">
        <v>74117</v>
      </c>
      <c r="M523" s="1">
        <v>3326</v>
      </c>
      <c r="N523" s="1">
        <v>699</v>
      </c>
      <c r="O523" s="1">
        <v>55</v>
      </c>
      <c r="P523" s="1">
        <v>0</v>
      </c>
      <c r="Q523" s="1">
        <v>0</v>
      </c>
      <c r="R523" s="10">
        <f t="shared" si="204"/>
        <v>695682</v>
      </c>
      <c r="T523" s="1">
        <v>879672</v>
      </c>
      <c r="U523" s="1">
        <v>119788</v>
      </c>
      <c r="V523" s="1">
        <v>1529</v>
      </c>
      <c r="W523" s="1">
        <v>1156</v>
      </c>
      <c r="X523" s="1">
        <v>40</v>
      </c>
      <c r="Y523" s="1">
        <v>23</v>
      </c>
      <c r="Z523" s="1">
        <v>0</v>
      </c>
      <c r="AA523" s="10">
        <f t="shared" si="199"/>
        <v>1002208</v>
      </c>
      <c r="AC523" s="1">
        <v>781279</v>
      </c>
      <c r="AD523" s="1">
        <v>98108</v>
      </c>
      <c r="AE523" s="1">
        <v>2077</v>
      </c>
      <c r="AF523" s="1">
        <v>168</v>
      </c>
      <c r="AG523" s="1">
        <v>56</v>
      </c>
      <c r="AH523" s="1">
        <v>0</v>
      </c>
      <c r="AI523" s="1">
        <v>0</v>
      </c>
      <c r="AJ523" s="10">
        <f t="shared" si="200"/>
        <v>881688</v>
      </c>
      <c r="AL523" s="1">
        <v>848432</v>
      </c>
      <c r="AM523" s="1">
        <v>103594</v>
      </c>
      <c r="AN523" s="1">
        <v>5939</v>
      </c>
      <c r="AO523" s="1">
        <v>654</v>
      </c>
      <c r="AP523" s="1">
        <v>39</v>
      </c>
      <c r="AQ523" s="1">
        <v>0</v>
      </c>
      <c r="AR523" s="1">
        <v>0</v>
      </c>
      <c r="AS523" s="10">
        <f t="shared" si="201"/>
        <v>958658</v>
      </c>
      <c r="AU523" s="1">
        <f t="shared" si="208"/>
        <v>3992297</v>
      </c>
      <c r="AV523" s="1">
        <f t="shared" si="209"/>
        <v>497756</v>
      </c>
      <c r="AW523" s="1">
        <f t="shared" si="212"/>
        <v>15673</v>
      </c>
      <c r="AX523" s="1">
        <f t="shared" si="213"/>
        <v>3064</v>
      </c>
      <c r="AY523" s="1">
        <f t="shared" si="214"/>
        <v>215</v>
      </c>
      <c r="AZ523" s="1">
        <f t="shared" si="215"/>
        <v>23</v>
      </c>
      <c r="BA523" s="1">
        <f t="shared" si="216"/>
        <v>4</v>
      </c>
      <c r="BB523" s="10">
        <f t="shared" si="217"/>
        <v>4509032</v>
      </c>
      <c r="BC523" s="1">
        <f t="shared" si="218"/>
        <v>4509028</v>
      </c>
      <c r="BD523" s="1">
        <f t="shared" si="210"/>
        <v>51871</v>
      </c>
      <c r="BE523" s="86">
        <f t="shared" si="193"/>
        <v>39417</v>
      </c>
      <c r="BF523" s="1">
        <f t="shared" si="211"/>
        <v>1082</v>
      </c>
      <c r="BJ523" s="64"/>
    </row>
    <row r="524" spans="1:62" x14ac:dyDescent="0.25">
      <c r="A524" s="8">
        <v>39448</v>
      </c>
      <c r="B524" s="1">
        <v>865428</v>
      </c>
      <c r="C524" s="1">
        <v>102249</v>
      </c>
      <c r="D524" s="1">
        <v>2754</v>
      </c>
      <c r="E524" s="1">
        <v>386</v>
      </c>
      <c r="F524" s="1">
        <v>25</v>
      </c>
      <c r="G524" s="1">
        <v>0</v>
      </c>
      <c r="H524" s="1">
        <v>4</v>
      </c>
      <c r="I524" s="10">
        <f t="shared" ref="I524:I583" si="219">SUM(B524:H524)</f>
        <v>970846</v>
      </c>
      <c r="K524" s="1">
        <v>618127</v>
      </c>
      <c r="L524" s="1">
        <v>74287</v>
      </c>
      <c r="M524" s="1">
        <v>3204</v>
      </c>
      <c r="N524" s="1">
        <v>703</v>
      </c>
      <c r="O524" s="1">
        <v>55</v>
      </c>
      <c r="P524" s="1">
        <v>0</v>
      </c>
      <c r="Q524" s="1">
        <v>0</v>
      </c>
      <c r="R524" s="10">
        <f t="shared" ref="R524:R583" si="220">SUM(K524:Q524)</f>
        <v>696376</v>
      </c>
      <c r="T524" s="1">
        <v>881241</v>
      </c>
      <c r="U524" s="1">
        <v>119995</v>
      </c>
      <c r="V524" s="1">
        <v>1515</v>
      </c>
      <c r="W524" s="1">
        <v>1158</v>
      </c>
      <c r="X524" s="1">
        <v>33</v>
      </c>
      <c r="Y524" s="1">
        <v>23</v>
      </c>
      <c r="Z524" s="1">
        <v>0</v>
      </c>
      <c r="AA524" s="10">
        <f t="shared" si="199"/>
        <v>1003965</v>
      </c>
      <c r="AC524" s="1">
        <v>781009</v>
      </c>
      <c r="AD524" s="1">
        <v>98172</v>
      </c>
      <c r="AE524" s="1">
        <v>2033</v>
      </c>
      <c r="AF524" s="1">
        <v>168</v>
      </c>
      <c r="AG524" s="1">
        <v>55</v>
      </c>
      <c r="AH524" s="1">
        <v>0</v>
      </c>
      <c r="AI524" s="1">
        <v>0</v>
      </c>
      <c r="AJ524" s="10">
        <f t="shared" si="200"/>
        <v>881437</v>
      </c>
      <c r="AL524" s="1">
        <v>849609</v>
      </c>
      <c r="AM524" s="1">
        <v>103971</v>
      </c>
      <c r="AN524" s="1">
        <v>5636</v>
      </c>
      <c r="AO524" s="1">
        <v>658</v>
      </c>
      <c r="AP524" s="1">
        <v>39</v>
      </c>
      <c r="AQ524" s="1">
        <v>0</v>
      </c>
      <c r="AR524" s="1">
        <v>0</v>
      </c>
      <c r="AS524" s="10">
        <f t="shared" si="201"/>
        <v>959913</v>
      </c>
      <c r="AU524" s="1">
        <f t="shared" ref="AU524:AU535" si="221">B524+K524+T524+AC524+AL524</f>
        <v>3995414</v>
      </c>
      <c r="AV524" s="1">
        <f t="shared" ref="AV524:AV535" si="222">C524+L524+U524+AD524+AM524</f>
        <v>498674</v>
      </c>
      <c r="AW524" s="1">
        <f t="shared" si="212"/>
        <v>15142</v>
      </c>
      <c r="AX524" s="1">
        <f t="shared" si="213"/>
        <v>3073</v>
      </c>
      <c r="AY524" s="1">
        <f t="shared" si="214"/>
        <v>207</v>
      </c>
      <c r="AZ524" s="1">
        <f t="shared" si="215"/>
        <v>23</v>
      </c>
      <c r="BA524" s="1">
        <f t="shared" si="216"/>
        <v>4</v>
      </c>
      <c r="BB524" s="10">
        <f t="shared" si="217"/>
        <v>4512537</v>
      </c>
      <c r="BC524" s="1">
        <f t="shared" si="218"/>
        <v>4512533</v>
      </c>
      <c r="BD524" s="1">
        <f t="shared" si="210"/>
        <v>46805</v>
      </c>
      <c r="BE524" s="86">
        <f t="shared" si="193"/>
        <v>39448</v>
      </c>
      <c r="BF524" s="1">
        <f t="shared" ref="BF524:BF535" si="223">BB524-BB523</f>
        <v>3505</v>
      </c>
      <c r="BJ524" s="64"/>
    </row>
    <row r="525" spans="1:62" x14ac:dyDescent="0.25">
      <c r="A525" s="8">
        <v>39479</v>
      </c>
      <c r="B525" s="1">
        <v>866294</v>
      </c>
      <c r="C525" s="1">
        <v>102432</v>
      </c>
      <c r="D525" s="1">
        <v>2695</v>
      </c>
      <c r="E525" s="1">
        <v>385</v>
      </c>
      <c r="F525" s="1">
        <v>25</v>
      </c>
      <c r="G525" s="1">
        <v>0</v>
      </c>
      <c r="H525" s="1">
        <v>4</v>
      </c>
      <c r="I525" s="10">
        <f t="shared" si="219"/>
        <v>971835</v>
      </c>
      <c r="K525" s="1">
        <v>618766</v>
      </c>
      <c r="L525" s="1">
        <v>74543</v>
      </c>
      <c r="M525" s="1">
        <v>3054</v>
      </c>
      <c r="N525" s="1">
        <v>708</v>
      </c>
      <c r="O525" s="1">
        <v>55</v>
      </c>
      <c r="P525" s="1">
        <v>0</v>
      </c>
      <c r="Q525" s="1">
        <v>0</v>
      </c>
      <c r="R525" s="10">
        <f t="shared" si="220"/>
        <v>697126</v>
      </c>
      <c r="T525" s="1">
        <v>883485</v>
      </c>
      <c r="U525" s="1">
        <v>120146</v>
      </c>
      <c r="V525" s="1">
        <v>1495</v>
      </c>
      <c r="W525" s="1">
        <v>1160</v>
      </c>
      <c r="X525" s="1">
        <v>33</v>
      </c>
      <c r="Y525" s="1">
        <v>23</v>
      </c>
      <c r="Z525" s="1">
        <v>0</v>
      </c>
      <c r="AA525" s="10">
        <f t="shared" si="199"/>
        <v>1006342</v>
      </c>
      <c r="AC525" s="1">
        <v>782763</v>
      </c>
      <c r="AD525" s="1">
        <v>98343</v>
      </c>
      <c r="AE525" s="1">
        <v>2023</v>
      </c>
      <c r="AF525" s="1">
        <v>167</v>
      </c>
      <c r="AG525" s="1">
        <v>55</v>
      </c>
      <c r="AH525" s="1">
        <v>0</v>
      </c>
      <c r="AI525" s="1">
        <v>0</v>
      </c>
      <c r="AJ525" s="10">
        <f t="shared" si="200"/>
        <v>883351</v>
      </c>
      <c r="AL525" s="1">
        <v>850343</v>
      </c>
      <c r="AM525" s="1">
        <v>103996</v>
      </c>
      <c r="AN525" s="1">
        <v>5428</v>
      </c>
      <c r="AO525" s="1">
        <v>663</v>
      </c>
      <c r="AP525" s="1">
        <v>39</v>
      </c>
      <c r="AQ525" s="1">
        <v>0</v>
      </c>
      <c r="AR525" s="1">
        <v>0</v>
      </c>
      <c r="AS525" s="10">
        <f t="shared" si="201"/>
        <v>960469</v>
      </c>
      <c r="AU525" s="1">
        <f t="shared" si="221"/>
        <v>4001651</v>
      </c>
      <c r="AV525" s="1">
        <f t="shared" si="222"/>
        <v>499460</v>
      </c>
      <c r="AW525" s="1">
        <f t="shared" si="212"/>
        <v>14695</v>
      </c>
      <c r="AX525" s="1">
        <f t="shared" si="213"/>
        <v>3083</v>
      </c>
      <c r="AY525" s="1">
        <f t="shared" si="214"/>
        <v>207</v>
      </c>
      <c r="AZ525" s="1">
        <f t="shared" si="215"/>
        <v>23</v>
      </c>
      <c r="BA525" s="1">
        <f t="shared" si="216"/>
        <v>4</v>
      </c>
      <c r="BB525" s="10">
        <f t="shared" si="217"/>
        <v>4519123</v>
      </c>
      <c r="BC525" s="1">
        <f t="shared" si="218"/>
        <v>4519119</v>
      </c>
      <c r="BD525" s="1">
        <f t="shared" si="210"/>
        <v>42288</v>
      </c>
      <c r="BE525" s="86">
        <f t="shared" si="193"/>
        <v>39479</v>
      </c>
      <c r="BF525" s="1">
        <f t="shared" si="223"/>
        <v>6586</v>
      </c>
      <c r="BJ525" s="64"/>
    </row>
    <row r="526" spans="1:62" x14ac:dyDescent="0.25">
      <c r="A526" s="8">
        <v>39508</v>
      </c>
      <c r="B526" s="1">
        <v>866366</v>
      </c>
      <c r="C526" s="1">
        <v>102420</v>
      </c>
      <c r="D526" s="1">
        <v>2639</v>
      </c>
      <c r="E526" s="1">
        <v>385</v>
      </c>
      <c r="F526" s="1">
        <v>25</v>
      </c>
      <c r="G526" s="1">
        <v>0</v>
      </c>
      <c r="H526" s="1">
        <v>4</v>
      </c>
      <c r="I526" s="10">
        <f t="shared" si="219"/>
        <v>971839</v>
      </c>
      <c r="K526" s="1">
        <v>618975</v>
      </c>
      <c r="L526" s="1">
        <v>74496</v>
      </c>
      <c r="M526" s="1">
        <v>2997</v>
      </c>
      <c r="N526" s="1">
        <v>709</v>
      </c>
      <c r="O526" s="1">
        <v>55</v>
      </c>
      <c r="P526" s="1">
        <v>0</v>
      </c>
      <c r="Q526" s="1">
        <v>0</v>
      </c>
      <c r="R526" s="10">
        <f t="shared" si="220"/>
        <v>697232</v>
      </c>
      <c r="T526" s="1">
        <v>885619</v>
      </c>
      <c r="U526" s="1">
        <v>120019</v>
      </c>
      <c r="V526" s="1">
        <v>1438</v>
      </c>
      <c r="W526" s="1">
        <v>1161</v>
      </c>
      <c r="X526" s="1">
        <v>33</v>
      </c>
      <c r="Y526" s="1">
        <v>23</v>
      </c>
      <c r="Z526" s="1">
        <v>0</v>
      </c>
      <c r="AA526" s="10">
        <f t="shared" si="199"/>
        <v>1008293</v>
      </c>
      <c r="AC526" s="1">
        <v>781989</v>
      </c>
      <c r="AD526" s="1">
        <v>98210</v>
      </c>
      <c r="AE526" s="1">
        <v>1964</v>
      </c>
      <c r="AF526" s="1">
        <v>166</v>
      </c>
      <c r="AG526" s="1">
        <v>55</v>
      </c>
      <c r="AH526" s="1">
        <v>0</v>
      </c>
      <c r="AI526" s="1">
        <v>0</v>
      </c>
      <c r="AJ526" s="10">
        <f t="shared" si="200"/>
        <v>882384</v>
      </c>
      <c r="AL526" s="1">
        <v>850074</v>
      </c>
      <c r="AM526" s="1">
        <v>103935</v>
      </c>
      <c r="AN526" s="1">
        <v>5183</v>
      </c>
      <c r="AO526" s="1">
        <v>674</v>
      </c>
      <c r="AP526" s="1">
        <v>38</v>
      </c>
      <c r="AQ526" s="1">
        <v>0</v>
      </c>
      <c r="AR526" s="1">
        <v>0</v>
      </c>
      <c r="AS526" s="10">
        <f t="shared" si="201"/>
        <v>959904</v>
      </c>
      <c r="AU526" s="1">
        <f t="shared" si="221"/>
        <v>4003023</v>
      </c>
      <c r="AV526" s="1">
        <f t="shared" si="222"/>
        <v>499080</v>
      </c>
      <c r="AW526" s="1">
        <f t="shared" si="212"/>
        <v>14221</v>
      </c>
      <c r="AX526" s="1">
        <f t="shared" si="213"/>
        <v>3095</v>
      </c>
      <c r="AY526" s="1">
        <f t="shared" si="214"/>
        <v>206</v>
      </c>
      <c r="AZ526" s="1">
        <f t="shared" si="215"/>
        <v>23</v>
      </c>
      <c r="BA526" s="1">
        <f t="shared" si="216"/>
        <v>4</v>
      </c>
      <c r="BB526" s="10">
        <f t="shared" si="217"/>
        <v>4519652</v>
      </c>
      <c r="BC526" s="1">
        <f t="shared" si="218"/>
        <v>4519648</v>
      </c>
      <c r="BD526" s="1">
        <f t="shared" si="210"/>
        <v>31260</v>
      </c>
      <c r="BE526" s="86">
        <f t="shared" si="193"/>
        <v>39508</v>
      </c>
      <c r="BF526" s="1">
        <f t="shared" si="223"/>
        <v>529</v>
      </c>
      <c r="BJ526" s="64"/>
    </row>
    <row r="527" spans="1:62" x14ac:dyDescent="0.25">
      <c r="A527" s="8">
        <v>39539</v>
      </c>
      <c r="B527" s="1">
        <v>866140</v>
      </c>
      <c r="C527" s="1">
        <v>102556</v>
      </c>
      <c r="D527" s="1">
        <v>2613</v>
      </c>
      <c r="E527" s="1">
        <v>385</v>
      </c>
      <c r="F527" s="1">
        <v>25</v>
      </c>
      <c r="G527" s="1">
        <v>0</v>
      </c>
      <c r="H527" s="1">
        <v>4</v>
      </c>
      <c r="I527" s="10">
        <f t="shared" si="219"/>
        <v>971723</v>
      </c>
      <c r="K527" s="1">
        <v>618343</v>
      </c>
      <c r="L527" s="1">
        <v>74515</v>
      </c>
      <c r="M527" s="1">
        <v>2919</v>
      </c>
      <c r="N527" s="1">
        <v>710</v>
      </c>
      <c r="O527" s="1">
        <v>55</v>
      </c>
      <c r="P527" s="1">
        <v>0</v>
      </c>
      <c r="Q527" s="1">
        <v>0</v>
      </c>
      <c r="R527" s="10">
        <f t="shared" si="220"/>
        <v>696542</v>
      </c>
      <c r="T527" s="1">
        <v>886047</v>
      </c>
      <c r="U527" s="1">
        <v>119981</v>
      </c>
      <c r="V527" s="1">
        <v>1406</v>
      </c>
      <c r="W527" s="1">
        <v>1162</v>
      </c>
      <c r="X527" s="1">
        <v>33</v>
      </c>
      <c r="Y527" s="1">
        <v>23</v>
      </c>
      <c r="Z527" s="1">
        <v>0</v>
      </c>
      <c r="AA527" s="10">
        <f t="shared" si="199"/>
        <v>1008652</v>
      </c>
      <c r="AC527" s="1">
        <v>781716</v>
      </c>
      <c r="AD527" s="1">
        <v>98235</v>
      </c>
      <c r="AE527" s="1">
        <v>1972</v>
      </c>
      <c r="AF527" s="1">
        <v>160</v>
      </c>
      <c r="AG527" s="1">
        <v>54</v>
      </c>
      <c r="AH527" s="1">
        <v>0</v>
      </c>
      <c r="AI527" s="1">
        <v>0</v>
      </c>
      <c r="AJ527" s="10">
        <f t="shared" si="200"/>
        <v>882137</v>
      </c>
      <c r="AL527" s="1">
        <v>849539</v>
      </c>
      <c r="AM527" s="1">
        <v>104002</v>
      </c>
      <c r="AN527" s="1">
        <v>5013</v>
      </c>
      <c r="AO527" s="1">
        <v>678</v>
      </c>
      <c r="AP527" s="1">
        <v>38</v>
      </c>
      <c r="AQ527" s="1">
        <v>0</v>
      </c>
      <c r="AR527" s="1">
        <v>0</v>
      </c>
      <c r="AS527" s="10">
        <f t="shared" si="201"/>
        <v>959270</v>
      </c>
      <c r="AU527" s="1">
        <f t="shared" si="221"/>
        <v>4001785</v>
      </c>
      <c r="AV527" s="1">
        <f t="shared" si="222"/>
        <v>499289</v>
      </c>
      <c r="AW527" s="1">
        <f t="shared" si="212"/>
        <v>13923</v>
      </c>
      <c r="AX527" s="1">
        <f t="shared" si="213"/>
        <v>3095</v>
      </c>
      <c r="AY527" s="1">
        <f t="shared" si="214"/>
        <v>205</v>
      </c>
      <c r="AZ527" s="1">
        <f t="shared" si="215"/>
        <v>23</v>
      </c>
      <c r="BA527" s="1">
        <f t="shared" si="216"/>
        <v>4</v>
      </c>
      <c r="BB527" s="10">
        <f t="shared" si="217"/>
        <v>4518324</v>
      </c>
      <c r="BC527" s="1">
        <f t="shared" si="218"/>
        <v>4518320</v>
      </c>
      <c r="BD527" s="1">
        <f t="shared" si="210"/>
        <v>25014</v>
      </c>
      <c r="BE527" s="86">
        <f t="shared" si="193"/>
        <v>39539</v>
      </c>
      <c r="BF527" s="1">
        <f t="shared" si="223"/>
        <v>-1328</v>
      </c>
      <c r="BJ527" s="64"/>
    </row>
    <row r="528" spans="1:62" x14ac:dyDescent="0.25">
      <c r="A528" s="8">
        <v>39569</v>
      </c>
      <c r="B528" s="1">
        <v>864880</v>
      </c>
      <c r="C528" s="1">
        <v>102655</v>
      </c>
      <c r="D528" s="1">
        <v>2572</v>
      </c>
      <c r="E528" s="1">
        <v>385</v>
      </c>
      <c r="F528" s="1">
        <v>25</v>
      </c>
      <c r="G528" s="1">
        <v>0</v>
      </c>
      <c r="H528" s="1">
        <v>4</v>
      </c>
      <c r="I528" s="10">
        <f t="shared" si="219"/>
        <v>970521</v>
      </c>
      <c r="K528" s="1">
        <v>618180</v>
      </c>
      <c r="L528" s="1">
        <v>74624</v>
      </c>
      <c r="M528" s="1">
        <v>2905</v>
      </c>
      <c r="N528" s="1">
        <v>708</v>
      </c>
      <c r="O528" s="1">
        <v>55</v>
      </c>
      <c r="P528" s="1">
        <v>0</v>
      </c>
      <c r="Q528" s="1">
        <v>0</v>
      </c>
      <c r="R528" s="10">
        <f t="shared" si="220"/>
        <v>696472</v>
      </c>
      <c r="T528" s="1">
        <v>886950</v>
      </c>
      <c r="U528" s="1">
        <v>120570</v>
      </c>
      <c r="V528" s="1">
        <v>1383</v>
      </c>
      <c r="W528" s="1">
        <v>1167</v>
      </c>
      <c r="X528" s="1">
        <v>33</v>
      </c>
      <c r="Y528" s="1">
        <v>23</v>
      </c>
      <c r="Z528" s="1">
        <v>0</v>
      </c>
      <c r="AA528" s="10">
        <f t="shared" si="199"/>
        <v>1010126</v>
      </c>
      <c r="AC528" s="1">
        <v>780431</v>
      </c>
      <c r="AD528" s="1">
        <v>98438</v>
      </c>
      <c r="AE528" s="1">
        <v>1945</v>
      </c>
      <c r="AF528" s="1">
        <v>160</v>
      </c>
      <c r="AG528" s="1">
        <v>54</v>
      </c>
      <c r="AH528" s="1">
        <v>0</v>
      </c>
      <c r="AI528" s="1">
        <v>0</v>
      </c>
      <c r="AJ528" s="10">
        <f t="shared" si="200"/>
        <v>881028</v>
      </c>
      <c r="AL528" s="1">
        <v>846469</v>
      </c>
      <c r="AM528" s="1">
        <v>104039</v>
      </c>
      <c r="AN528" s="1">
        <v>4792</v>
      </c>
      <c r="AO528" s="1">
        <v>679</v>
      </c>
      <c r="AP528" s="1">
        <v>38</v>
      </c>
      <c r="AQ528" s="1">
        <v>0</v>
      </c>
      <c r="AR528" s="1">
        <v>0</v>
      </c>
      <c r="AS528" s="10">
        <f t="shared" si="201"/>
        <v>956017</v>
      </c>
      <c r="AU528" s="1">
        <f t="shared" si="221"/>
        <v>3996910</v>
      </c>
      <c r="AV528" s="1">
        <f t="shared" si="222"/>
        <v>500326</v>
      </c>
      <c r="AW528" s="1">
        <f t="shared" si="212"/>
        <v>13597</v>
      </c>
      <c r="AX528" s="1">
        <f t="shared" si="213"/>
        <v>3099</v>
      </c>
      <c r="AY528" s="1">
        <f t="shared" si="214"/>
        <v>205</v>
      </c>
      <c r="AZ528" s="1">
        <f t="shared" si="215"/>
        <v>23</v>
      </c>
      <c r="BA528" s="1">
        <f t="shared" si="216"/>
        <v>4</v>
      </c>
      <c r="BB528" s="10">
        <f t="shared" si="217"/>
        <v>4514164</v>
      </c>
      <c r="BC528" s="1">
        <f t="shared" si="218"/>
        <v>4514160</v>
      </c>
      <c r="BD528" s="1">
        <f t="shared" si="210"/>
        <v>20104</v>
      </c>
      <c r="BE528" s="86">
        <f t="shared" si="193"/>
        <v>39569</v>
      </c>
      <c r="BF528" s="1">
        <f t="shared" si="223"/>
        <v>-4160</v>
      </c>
      <c r="BJ528" s="64"/>
    </row>
    <row r="529" spans="1:62" x14ac:dyDescent="0.25">
      <c r="A529" s="8">
        <v>39600</v>
      </c>
      <c r="B529" s="1">
        <v>864394</v>
      </c>
      <c r="C529" s="1">
        <v>102811</v>
      </c>
      <c r="D529" s="1">
        <v>2553</v>
      </c>
      <c r="E529" s="1">
        <v>386</v>
      </c>
      <c r="F529" s="1">
        <v>25</v>
      </c>
      <c r="G529" s="1">
        <v>0</v>
      </c>
      <c r="H529" s="1">
        <v>4</v>
      </c>
      <c r="I529" s="10">
        <f t="shared" si="219"/>
        <v>970173</v>
      </c>
      <c r="K529" s="1">
        <v>618733</v>
      </c>
      <c r="L529" s="1">
        <v>74758</v>
      </c>
      <c r="M529" s="1">
        <v>2878</v>
      </c>
      <c r="N529" s="1">
        <v>710</v>
      </c>
      <c r="O529" s="1">
        <v>55</v>
      </c>
      <c r="P529" s="1">
        <v>0</v>
      </c>
      <c r="Q529" s="1">
        <v>0</v>
      </c>
      <c r="R529" s="10">
        <f t="shared" si="220"/>
        <v>697134</v>
      </c>
      <c r="T529" s="1">
        <v>888124</v>
      </c>
      <c r="U529" s="1">
        <v>120426</v>
      </c>
      <c r="V529" s="1">
        <v>1357</v>
      </c>
      <c r="W529" s="1">
        <v>1169</v>
      </c>
      <c r="X529" s="1">
        <v>33</v>
      </c>
      <c r="Y529" s="1">
        <v>23</v>
      </c>
      <c r="Z529" s="1">
        <v>0</v>
      </c>
      <c r="AA529" s="10">
        <f t="shared" si="199"/>
        <v>1011132</v>
      </c>
      <c r="AC529" s="1">
        <v>780818</v>
      </c>
      <c r="AD529" s="1">
        <v>98570</v>
      </c>
      <c r="AE529" s="1">
        <v>1888</v>
      </c>
      <c r="AF529" s="1">
        <v>160</v>
      </c>
      <c r="AG529" s="1">
        <v>54</v>
      </c>
      <c r="AH529" s="1">
        <v>0</v>
      </c>
      <c r="AI529" s="1">
        <v>0</v>
      </c>
      <c r="AJ529" s="10">
        <f t="shared" si="200"/>
        <v>881490</v>
      </c>
      <c r="AL529" s="1">
        <v>844760</v>
      </c>
      <c r="AM529" s="1">
        <v>104158</v>
      </c>
      <c r="AN529" s="1">
        <v>4696</v>
      </c>
      <c r="AO529" s="1">
        <v>682</v>
      </c>
      <c r="AP529" s="1">
        <v>37</v>
      </c>
      <c r="AQ529" s="1">
        <v>0</v>
      </c>
      <c r="AR529" s="1">
        <v>0</v>
      </c>
      <c r="AS529" s="10">
        <f t="shared" si="201"/>
        <v>954333</v>
      </c>
      <c r="AU529" s="1">
        <f t="shared" si="221"/>
        <v>3996829</v>
      </c>
      <c r="AV529" s="1">
        <f t="shared" si="222"/>
        <v>500723</v>
      </c>
      <c r="AW529" s="1">
        <f t="shared" si="212"/>
        <v>13372</v>
      </c>
      <c r="AX529" s="1">
        <f t="shared" si="213"/>
        <v>3107</v>
      </c>
      <c r="AY529" s="1">
        <f t="shared" si="214"/>
        <v>204</v>
      </c>
      <c r="AZ529" s="1">
        <f t="shared" si="215"/>
        <v>23</v>
      </c>
      <c r="BA529" s="1">
        <f t="shared" si="216"/>
        <v>4</v>
      </c>
      <c r="BB529" s="10">
        <f t="shared" si="217"/>
        <v>4514262</v>
      </c>
      <c r="BC529" s="1">
        <f t="shared" si="218"/>
        <v>4514258</v>
      </c>
      <c r="BD529" s="1">
        <f t="shared" si="210"/>
        <v>16862</v>
      </c>
      <c r="BE529" s="86">
        <f t="shared" si="193"/>
        <v>39600</v>
      </c>
      <c r="BF529" s="1">
        <f t="shared" si="223"/>
        <v>98</v>
      </c>
      <c r="BJ529" s="64"/>
    </row>
    <row r="530" spans="1:62" x14ac:dyDescent="0.25">
      <c r="A530" s="8">
        <v>39630</v>
      </c>
      <c r="B530" s="1">
        <v>863446</v>
      </c>
      <c r="C530" s="1">
        <v>102953</v>
      </c>
      <c r="D530" s="1">
        <v>2499</v>
      </c>
      <c r="E530" s="1">
        <v>387</v>
      </c>
      <c r="F530" s="1">
        <v>25</v>
      </c>
      <c r="G530" s="1">
        <v>0</v>
      </c>
      <c r="H530" s="1">
        <v>4</v>
      </c>
      <c r="I530" s="10">
        <f t="shared" si="219"/>
        <v>969314</v>
      </c>
      <c r="K530" s="1">
        <v>618665</v>
      </c>
      <c r="L530" s="1">
        <v>74865</v>
      </c>
      <c r="M530" s="1">
        <v>2863</v>
      </c>
      <c r="N530" s="1">
        <v>712</v>
      </c>
      <c r="O530" s="1">
        <v>55</v>
      </c>
      <c r="P530" s="1">
        <v>0</v>
      </c>
      <c r="Q530" s="1">
        <v>0</v>
      </c>
      <c r="R530" s="10">
        <f t="shared" si="220"/>
        <v>697160</v>
      </c>
      <c r="T530" s="1">
        <v>886785</v>
      </c>
      <c r="U530" s="1">
        <v>120491</v>
      </c>
      <c r="V530" s="1">
        <v>1330</v>
      </c>
      <c r="W530" s="1">
        <v>1172</v>
      </c>
      <c r="X530" s="1">
        <v>33</v>
      </c>
      <c r="Y530" s="1">
        <v>23</v>
      </c>
      <c r="Z530" s="1">
        <v>0</v>
      </c>
      <c r="AA530" s="10">
        <f t="shared" si="199"/>
        <v>1009834</v>
      </c>
      <c r="AC530" s="1">
        <v>779074</v>
      </c>
      <c r="AD530" s="1">
        <v>98595</v>
      </c>
      <c r="AE530" s="1">
        <v>1835</v>
      </c>
      <c r="AF530" s="1">
        <v>160</v>
      </c>
      <c r="AG530" s="1">
        <v>54</v>
      </c>
      <c r="AH530" s="1">
        <v>0</v>
      </c>
      <c r="AI530" s="1">
        <v>0</v>
      </c>
      <c r="AJ530" s="10">
        <f t="shared" si="200"/>
        <v>879718</v>
      </c>
      <c r="AL530" s="1">
        <v>843840</v>
      </c>
      <c r="AM530" s="1">
        <v>104361</v>
      </c>
      <c r="AN530" s="1">
        <v>4628</v>
      </c>
      <c r="AO530" s="1">
        <v>682</v>
      </c>
      <c r="AP530" s="1">
        <v>37</v>
      </c>
      <c r="AQ530" s="1">
        <v>0</v>
      </c>
      <c r="AR530" s="1">
        <v>0</v>
      </c>
      <c r="AS530" s="10">
        <f t="shared" si="201"/>
        <v>953548</v>
      </c>
      <c r="AU530" s="1">
        <f t="shared" si="221"/>
        <v>3991810</v>
      </c>
      <c r="AV530" s="1">
        <f t="shared" si="222"/>
        <v>501265</v>
      </c>
      <c r="AW530" s="1">
        <f t="shared" si="212"/>
        <v>13155</v>
      </c>
      <c r="AX530" s="1">
        <f t="shared" si="213"/>
        <v>3113</v>
      </c>
      <c r="AY530" s="1">
        <f t="shared" si="214"/>
        <v>204</v>
      </c>
      <c r="AZ530" s="1">
        <f t="shared" si="215"/>
        <v>23</v>
      </c>
      <c r="BA530" s="1">
        <f t="shared" si="216"/>
        <v>4</v>
      </c>
      <c r="BB530" s="10">
        <f t="shared" si="217"/>
        <v>4509574</v>
      </c>
      <c r="BC530" s="1">
        <f t="shared" si="218"/>
        <v>4509570</v>
      </c>
      <c r="BD530" s="1">
        <f t="shared" si="210"/>
        <v>6839</v>
      </c>
      <c r="BE530" s="86">
        <f t="shared" si="193"/>
        <v>39630</v>
      </c>
      <c r="BF530" s="1">
        <f t="shared" si="223"/>
        <v>-4688</v>
      </c>
      <c r="BJ530" s="64"/>
    </row>
    <row r="531" spans="1:62" x14ac:dyDescent="0.25">
      <c r="A531" s="8">
        <v>39661</v>
      </c>
      <c r="B531" s="1">
        <v>862753</v>
      </c>
      <c r="C531" s="1">
        <v>102950</v>
      </c>
      <c r="D531" s="1">
        <v>2440</v>
      </c>
      <c r="E531" s="1">
        <v>388</v>
      </c>
      <c r="F531" s="1">
        <v>25</v>
      </c>
      <c r="G531" s="1">
        <v>0</v>
      </c>
      <c r="H531" s="1">
        <v>4</v>
      </c>
      <c r="I531" s="10">
        <f t="shared" si="219"/>
        <v>968560</v>
      </c>
      <c r="K531" s="1">
        <v>618632</v>
      </c>
      <c r="L531" s="1">
        <v>75007</v>
      </c>
      <c r="M531" s="1">
        <v>2827</v>
      </c>
      <c r="N531" s="1">
        <v>725</v>
      </c>
      <c r="O531" s="1">
        <v>55</v>
      </c>
      <c r="P531" s="1">
        <v>0</v>
      </c>
      <c r="Q531" s="1">
        <v>0</v>
      </c>
      <c r="R531" s="10">
        <f t="shared" si="220"/>
        <v>697246</v>
      </c>
      <c r="T531" s="1">
        <v>886425</v>
      </c>
      <c r="U531" s="1">
        <v>120591</v>
      </c>
      <c r="V531" s="1">
        <v>1313</v>
      </c>
      <c r="W531" s="1">
        <v>1173</v>
      </c>
      <c r="X531" s="1">
        <v>33</v>
      </c>
      <c r="Y531" s="1">
        <v>23</v>
      </c>
      <c r="Z531" s="1">
        <v>0</v>
      </c>
      <c r="AA531" s="10">
        <f t="shared" si="199"/>
        <v>1009558</v>
      </c>
      <c r="AC531" s="1">
        <v>777815</v>
      </c>
      <c r="AD531" s="1">
        <v>98760</v>
      </c>
      <c r="AE531" s="1">
        <v>1825</v>
      </c>
      <c r="AF531" s="1">
        <v>159</v>
      </c>
      <c r="AG531" s="1">
        <v>54</v>
      </c>
      <c r="AH531" s="1">
        <v>0</v>
      </c>
      <c r="AI531" s="1">
        <v>0</v>
      </c>
      <c r="AJ531" s="10">
        <f t="shared" si="200"/>
        <v>878613</v>
      </c>
      <c r="AL531" s="1">
        <v>843562</v>
      </c>
      <c r="AM531" s="1">
        <v>104540</v>
      </c>
      <c r="AN531" s="1">
        <v>4515</v>
      </c>
      <c r="AO531" s="1">
        <v>687</v>
      </c>
      <c r="AP531" s="1">
        <v>37</v>
      </c>
      <c r="AQ531" s="1">
        <v>0</v>
      </c>
      <c r="AR531" s="1">
        <v>0</v>
      </c>
      <c r="AS531" s="10">
        <f t="shared" si="201"/>
        <v>953341</v>
      </c>
      <c r="AU531" s="1">
        <f t="shared" si="221"/>
        <v>3989187</v>
      </c>
      <c r="AV531" s="1">
        <f t="shared" si="222"/>
        <v>501848</v>
      </c>
      <c r="AW531" s="1">
        <f t="shared" si="212"/>
        <v>12920</v>
      </c>
      <c r="AX531" s="1">
        <f t="shared" si="213"/>
        <v>3132</v>
      </c>
      <c r="AY531" s="1">
        <f t="shared" si="214"/>
        <v>204</v>
      </c>
      <c r="AZ531" s="1">
        <f t="shared" si="215"/>
        <v>23</v>
      </c>
      <c r="BA531" s="1">
        <f t="shared" si="216"/>
        <v>4</v>
      </c>
      <c r="BB531" s="10">
        <f t="shared" si="217"/>
        <v>4507318</v>
      </c>
      <c r="BC531" s="1">
        <f t="shared" si="218"/>
        <v>4507314</v>
      </c>
      <c r="BD531" s="1">
        <f t="shared" si="210"/>
        <v>-897</v>
      </c>
      <c r="BE531" s="86">
        <f t="shared" si="193"/>
        <v>39661</v>
      </c>
      <c r="BF531" s="1">
        <f t="shared" si="223"/>
        <v>-2256</v>
      </c>
      <c r="BJ531" s="64"/>
    </row>
    <row r="532" spans="1:62" x14ac:dyDescent="0.25">
      <c r="A532" s="8">
        <v>39692</v>
      </c>
      <c r="B532" s="1">
        <v>862675</v>
      </c>
      <c r="C532" s="1">
        <v>103031</v>
      </c>
      <c r="D532" s="1">
        <v>2389</v>
      </c>
      <c r="E532" s="1">
        <v>390</v>
      </c>
      <c r="F532" s="1">
        <v>25</v>
      </c>
      <c r="G532" s="1">
        <v>0</v>
      </c>
      <c r="H532" s="1">
        <v>4</v>
      </c>
      <c r="I532" s="10">
        <f t="shared" si="219"/>
        <v>968514</v>
      </c>
      <c r="K532" s="1">
        <v>617908</v>
      </c>
      <c r="L532" s="1">
        <v>75076</v>
      </c>
      <c r="M532" s="1">
        <v>2821</v>
      </c>
      <c r="N532" s="1">
        <v>727</v>
      </c>
      <c r="O532" s="1">
        <v>54</v>
      </c>
      <c r="P532" s="1">
        <v>0</v>
      </c>
      <c r="Q532" s="1">
        <v>0</v>
      </c>
      <c r="R532" s="10">
        <f t="shared" si="220"/>
        <v>696586</v>
      </c>
      <c r="T532" s="1">
        <v>885301</v>
      </c>
      <c r="U532" s="1">
        <v>120626</v>
      </c>
      <c r="V532" s="1">
        <v>1305</v>
      </c>
      <c r="W532" s="1">
        <v>1175</v>
      </c>
      <c r="X532" s="1">
        <v>32</v>
      </c>
      <c r="Y532" s="1">
        <v>23</v>
      </c>
      <c r="Z532" s="1">
        <v>0</v>
      </c>
      <c r="AA532" s="10">
        <f t="shared" si="199"/>
        <v>1008462</v>
      </c>
      <c r="AC532" s="1">
        <v>776614</v>
      </c>
      <c r="AD532" s="1">
        <v>98800</v>
      </c>
      <c r="AE532" s="1">
        <v>1801</v>
      </c>
      <c r="AF532" s="1">
        <v>160</v>
      </c>
      <c r="AG532" s="1">
        <v>53</v>
      </c>
      <c r="AH532" s="1">
        <v>0</v>
      </c>
      <c r="AI532" s="1">
        <v>0</v>
      </c>
      <c r="AJ532" s="10">
        <f t="shared" si="200"/>
        <v>877428</v>
      </c>
      <c r="AL532" s="1">
        <v>842532</v>
      </c>
      <c r="AM532" s="1">
        <v>104408</v>
      </c>
      <c r="AN532" s="1">
        <v>4481</v>
      </c>
      <c r="AO532" s="1">
        <v>689</v>
      </c>
      <c r="AP532" s="1">
        <v>37</v>
      </c>
      <c r="AQ532" s="1">
        <v>0</v>
      </c>
      <c r="AR532" s="1">
        <v>0</v>
      </c>
      <c r="AS532" s="10">
        <f t="shared" si="201"/>
        <v>952147</v>
      </c>
      <c r="AU532" s="1">
        <f t="shared" si="221"/>
        <v>3985030</v>
      </c>
      <c r="AV532" s="1">
        <f t="shared" si="222"/>
        <v>501941</v>
      </c>
      <c r="AW532" s="1">
        <f t="shared" si="212"/>
        <v>12797</v>
      </c>
      <c r="AX532" s="1">
        <f t="shared" si="213"/>
        <v>3141</v>
      </c>
      <c r="AY532" s="1">
        <f t="shared" si="214"/>
        <v>201</v>
      </c>
      <c r="AZ532" s="1">
        <f t="shared" si="215"/>
        <v>23</v>
      </c>
      <c r="BA532" s="1">
        <f t="shared" si="216"/>
        <v>4</v>
      </c>
      <c r="BB532" s="10">
        <f t="shared" si="217"/>
        <v>4503137</v>
      </c>
      <c r="BC532" s="1">
        <f t="shared" si="218"/>
        <v>4503133</v>
      </c>
      <c r="BD532" s="1">
        <f t="shared" si="210"/>
        <v>-4537</v>
      </c>
      <c r="BE532" s="86">
        <f t="shared" si="193"/>
        <v>39692</v>
      </c>
      <c r="BF532" s="1">
        <f t="shared" si="223"/>
        <v>-4181</v>
      </c>
      <c r="BJ532" s="64"/>
    </row>
    <row r="533" spans="1:62" x14ac:dyDescent="0.25">
      <c r="A533" s="8">
        <v>39722</v>
      </c>
      <c r="B533" s="1">
        <v>862799</v>
      </c>
      <c r="C533" s="1">
        <v>103300</v>
      </c>
      <c r="D533" s="1">
        <v>2344</v>
      </c>
      <c r="E533" s="1">
        <v>390</v>
      </c>
      <c r="F533" s="1">
        <v>23</v>
      </c>
      <c r="G533" s="1">
        <v>0</v>
      </c>
      <c r="H533" s="1">
        <v>4</v>
      </c>
      <c r="I533" s="10">
        <f t="shared" si="219"/>
        <v>968860</v>
      </c>
      <c r="K533" s="1">
        <v>617703</v>
      </c>
      <c r="L533" s="1">
        <v>75303</v>
      </c>
      <c r="M533" s="1">
        <v>2747</v>
      </c>
      <c r="N533" s="1">
        <v>735</v>
      </c>
      <c r="O533" s="1">
        <v>54</v>
      </c>
      <c r="P533" s="1">
        <v>0</v>
      </c>
      <c r="Q533" s="1">
        <v>0</v>
      </c>
      <c r="R533" s="10">
        <f t="shared" si="220"/>
        <v>696542</v>
      </c>
      <c r="T533" s="1">
        <v>884084</v>
      </c>
      <c r="U533" s="1">
        <v>120509</v>
      </c>
      <c r="V533" s="1">
        <v>1270</v>
      </c>
      <c r="W533" s="1">
        <v>1177</v>
      </c>
      <c r="X533" s="1">
        <v>33</v>
      </c>
      <c r="Y533" s="1">
        <v>23</v>
      </c>
      <c r="Z533" s="1">
        <v>0</v>
      </c>
      <c r="AA533" s="10">
        <f t="shared" si="199"/>
        <v>1007096</v>
      </c>
      <c r="AC533" s="1">
        <v>775679</v>
      </c>
      <c r="AD533" s="1">
        <v>98650</v>
      </c>
      <c r="AE533" s="1">
        <v>1764</v>
      </c>
      <c r="AF533" s="1">
        <v>158</v>
      </c>
      <c r="AG533" s="1">
        <v>52</v>
      </c>
      <c r="AH533" s="1">
        <v>0</v>
      </c>
      <c r="AI533" s="1">
        <v>0</v>
      </c>
      <c r="AJ533" s="10">
        <f t="shared" si="200"/>
        <v>876303</v>
      </c>
      <c r="AL533" s="1">
        <v>843258</v>
      </c>
      <c r="AM533" s="1">
        <v>104709</v>
      </c>
      <c r="AN533" s="1">
        <v>4423</v>
      </c>
      <c r="AO533" s="1">
        <v>690</v>
      </c>
      <c r="AP533" s="1">
        <v>37</v>
      </c>
      <c r="AQ533" s="1">
        <v>0</v>
      </c>
      <c r="AR533" s="1">
        <v>0</v>
      </c>
      <c r="AS533" s="10">
        <f t="shared" si="201"/>
        <v>953117</v>
      </c>
      <c r="AU533" s="1">
        <f t="shared" si="221"/>
        <v>3983523</v>
      </c>
      <c r="AV533" s="1">
        <f t="shared" si="222"/>
        <v>502471</v>
      </c>
      <c r="AW533" s="1">
        <f t="shared" si="212"/>
        <v>12548</v>
      </c>
      <c r="AX533" s="1">
        <f t="shared" si="213"/>
        <v>3150</v>
      </c>
      <c r="AY533" s="1">
        <f t="shared" si="214"/>
        <v>199</v>
      </c>
      <c r="AZ533" s="1">
        <f t="shared" si="215"/>
        <v>23</v>
      </c>
      <c r="BA533" s="1">
        <f t="shared" si="216"/>
        <v>4</v>
      </c>
      <c r="BB533" s="10">
        <f t="shared" si="217"/>
        <v>4501918</v>
      </c>
      <c r="BC533" s="1">
        <f t="shared" si="218"/>
        <v>4501914</v>
      </c>
      <c r="BD533" s="1">
        <f t="shared" si="210"/>
        <v>-5819</v>
      </c>
      <c r="BE533" s="86">
        <f t="shared" ref="BE533:BE596" si="224">A533</f>
        <v>39722</v>
      </c>
      <c r="BF533" s="1">
        <f t="shared" si="223"/>
        <v>-1219</v>
      </c>
      <c r="BJ533" s="64"/>
    </row>
    <row r="534" spans="1:62" x14ac:dyDescent="0.25">
      <c r="A534" s="8">
        <v>39753</v>
      </c>
      <c r="B534" s="1">
        <v>861423</v>
      </c>
      <c r="C534" s="1">
        <v>103242</v>
      </c>
      <c r="D534" s="1">
        <v>2300</v>
      </c>
      <c r="E534" s="1">
        <v>390</v>
      </c>
      <c r="F534" s="1">
        <v>23</v>
      </c>
      <c r="G534" s="1">
        <v>0</v>
      </c>
      <c r="H534" s="1">
        <v>4</v>
      </c>
      <c r="I534" s="10">
        <f t="shared" si="219"/>
        <v>967382</v>
      </c>
      <c r="K534" s="1">
        <v>617025</v>
      </c>
      <c r="L534" s="1">
        <v>75275</v>
      </c>
      <c r="M534" s="1">
        <v>2669</v>
      </c>
      <c r="N534" s="1">
        <v>726</v>
      </c>
      <c r="O534" s="1">
        <v>54</v>
      </c>
      <c r="P534" s="1">
        <v>0</v>
      </c>
      <c r="Q534" s="1">
        <v>0</v>
      </c>
      <c r="R534" s="10">
        <f t="shared" si="220"/>
        <v>695749</v>
      </c>
      <c r="T534" s="1">
        <v>884089</v>
      </c>
      <c r="U534" s="1">
        <v>120635</v>
      </c>
      <c r="V534" s="1">
        <v>1221</v>
      </c>
      <c r="W534" s="1">
        <v>1190</v>
      </c>
      <c r="X534" s="1">
        <v>33</v>
      </c>
      <c r="Y534" s="1">
        <v>23</v>
      </c>
      <c r="Z534" s="1">
        <v>0</v>
      </c>
      <c r="AA534" s="10">
        <f t="shared" si="199"/>
        <v>1007191</v>
      </c>
      <c r="AC534" s="1">
        <v>774601</v>
      </c>
      <c r="AD534" s="1">
        <v>98410</v>
      </c>
      <c r="AE534" s="1">
        <v>1744</v>
      </c>
      <c r="AF534" s="1">
        <v>158</v>
      </c>
      <c r="AG534" s="1">
        <v>52</v>
      </c>
      <c r="AH534" s="1">
        <v>0</v>
      </c>
      <c r="AI534" s="1">
        <v>0</v>
      </c>
      <c r="AJ534" s="10">
        <f t="shared" si="200"/>
        <v>874965</v>
      </c>
      <c r="AL534" s="1">
        <v>844000</v>
      </c>
      <c r="AM534" s="1">
        <v>104630</v>
      </c>
      <c r="AN534" s="1">
        <v>4315</v>
      </c>
      <c r="AO534" s="1">
        <v>691</v>
      </c>
      <c r="AP534" s="1">
        <v>37</v>
      </c>
      <c r="AQ534" s="1">
        <v>0</v>
      </c>
      <c r="AR534" s="1">
        <v>0</v>
      </c>
      <c r="AS534" s="10">
        <f t="shared" si="201"/>
        <v>953673</v>
      </c>
      <c r="AU534" s="1">
        <f t="shared" si="221"/>
        <v>3981138</v>
      </c>
      <c r="AV534" s="1">
        <f t="shared" si="222"/>
        <v>502192</v>
      </c>
      <c r="AW534" s="1">
        <f t="shared" si="212"/>
        <v>12249</v>
      </c>
      <c r="AX534" s="1">
        <f t="shared" si="213"/>
        <v>3155</v>
      </c>
      <c r="AY534" s="1">
        <f t="shared" si="214"/>
        <v>199</v>
      </c>
      <c r="AZ534" s="1">
        <f t="shared" si="215"/>
        <v>23</v>
      </c>
      <c r="BA534" s="1">
        <f t="shared" si="216"/>
        <v>4</v>
      </c>
      <c r="BB534" s="10">
        <f t="shared" si="217"/>
        <v>4498960</v>
      </c>
      <c r="BC534" s="1">
        <f t="shared" si="218"/>
        <v>4498956</v>
      </c>
      <c r="BD534" s="1">
        <f t="shared" si="210"/>
        <v>-8990</v>
      </c>
      <c r="BE534" s="86">
        <f t="shared" si="224"/>
        <v>39753</v>
      </c>
      <c r="BF534" s="1">
        <f t="shared" si="223"/>
        <v>-2958</v>
      </c>
      <c r="BJ534" s="64"/>
    </row>
    <row r="535" spans="1:62" x14ac:dyDescent="0.25">
      <c r="A535" s="8">
        <v>39783</v>
      </c>
      <c r="B535" s="1">
        <v>861003</v>
      </c>
      <c r="C535" s="1">
        <v>103046</v>
      </c>
      <c r="D535" s="1">
        <v>2242</v>
      </c>
      <c r="E535" s="1">
        <v>392</v>
      </c>
      <c r="F535" s="1">
        <v>23</v>
      </c>
      <c r="G535" s="1">
        <v>0</v>
      </c>
      <c r="H535" s="1">
        <v>4</v>
      </c>
      <c r="I535" s="22">
        <f t="shared" si="219"/>
        <v>966710</v>
      </c>
      <c r="K535" s="1">
        <v>616606</v>
      </c>
      <c r="L535" s="1">
        <v>75232</v>
      </c>
      <c r="M535" s="1">
        <v>2563</v>
      </c>
      <c r="N535" s="1">
        <v>725</v>
      </c>
      <c r="O535" s="1">
        <v>54</v>
      </c>
      <c r="P535" s="1">
        <v>0</v>
      </c>
      <c r="Q535" s="1">
        <v>0</v>
      </c>
      <c r="R535" s="22">
        <f t="shared" si="220"/>
        <v>695180</v>
      </c>
      <c r="T535" s="1">
        <v>884148</v>
      </c>
      <c r="U535" s="1">
        <v>120553</v>
      </c>
      <c r="V535" s="1">
        <v>1183</v>
      </c>
      <c r="W535" s="1">
        <v>1199</v>
      </c>
      <c r="X535" s="1">
        <v>33</v>
      </c>
      <c r="Y535" s="1">
        <v>23</v>
      </c>
      <c r="Z535" s="1">
        <v>0</v>
      </c>
      <c r="AA535" s="22">
        <f t="shared" si="199"/>
        <v>1007139</v>
      </c>
      <c r="AC535" s="1">
        <v>774169</v>
      </c>
      <c r="AD535" s="1">
        <v>98357</v>
      </c>
      <c r="AE535" s="1">
        <v>1735</v>
      </c>
      <c r="AF535" s="1">
        <v>158</v>
      </c>
      <c r="AG535" s="1">
        <v>52</v>
      </c>
      <c r="AH535" s="1">
        <v>0</v>
      </c>
      <c r="AI535" s="1">
        <v>0</v>
      </c>
      <c r="AJ535" s="22">
        <f t="shared" si="200"/>
        <v>874471</v>
      </c>
      <c r="AL535" s="1">
        <v>844859</v>
      </c>
      <c r="AM535" s="1">
        <v>104522</v>
      </c>
      <c r="AN535" s="1">
        <v>4179</v>
      </c>
      <c r="AO535" s="1">
        <v>696</v>
      </c>
      <c r="AP535" s="1">
        <v>37</v>
      </c>
      <c r="AQ535" s="1">
        <v>0</v>
      </c>
      <c r="AR535" s="1">
        <v>0</v>
      </c>
      <c r="AS535" s="22">
        <f t="shared" si="201"/>
        <v>954293</v>
      </c>
      <c r="AU535" s="1">
        <f t="shared" si="221"/>
        <v>3980785</v>
      </c>
      <c r="AV535" s="1">
        <f t="shared" si="222"/>
        <v>501710</v>
      </c>
      <c r="AW535" s="1">
        <f t="shared" si="212"/>
        <v>11902</v>
      </c>
      <c r="AX535" s="1">
        <f t="shared" si="213"/>
        <v>3170</v>
      </c>
      <c r="AY535" s="1">
        <f t="shared" si="214"/>
        <v>199</v>
      </c>
      <c r="AZ535" s="1">
        <f t="shared" si="215"/>
        <v>23</v>
      </c>
      <c r="BA535" s="1">
        <f t="shared" si="216"/>
        <v>4</v>
      </c>
      <c r="BB535" s="22">
        <f t="shared" si="217"/>
        <v>4497793</v>
      </c>
      <c r="BC535" s="1">
        <f t="shared" si="218"/>
        <v>4497789</v>
      </c>
      <c r="BD535" s="1">
        <f t="shared" si="210"/>
        <v>-11239</v>
      </c>
      <c r="BE535" s="86">
        <f t="shared" si="224"/>
        <v>39783</v>
      </c>
      <c r="BF535" s="1">
        <f t="shared" si="223"/>
        <v>-1167</v>
      </c>
      <c r="BJ535" s="64"/>
    </row>
    <row r="536" spans="1:62" x14ac:dyDescent="0.25">
      <c r="A536" s="8">
        <v>39814</v>
      </c>
      <c r="B536" s="1">
        <v>860798</v>
      </c>
      <c r="C536" s="1">
        <v>102951</v>
      </c>
      <c r="D536" s="1">
        <v>2169</v>
      </c>
      <c r="E536" s="1">
        <v>407</v>
      </c>
      <c r="F536" s="1">
        <v>23</v>
      </c>
      <c r="G536" s="1">
        <v>0</v>
      </c>
      <c r="H536" s="1">
        <v>5</v>
      </c>
      <c r="I536" s="22">
        <f t="shared" si="219"/>
        <v>966353</v>
      </c>
      <c r="K536" s="1">
        <v>617010</v>
      </c>
      <c r="L536" s="1">
        <v>75358</v>
      </c>
      <c r="M536" s="1">
        <v>2441</v>
      </c>
      <c r="N536" s="1">
        <v>726</v>
      </c>
      <c r="O536" s="1">
        <v>54</v>
      </c>
      <c r="P536" s="1">
        <v>0</v>
      </c>
      <c r="Q536" s="1">
        <v>0</v>
      </c>
      <c r="R536" s="22">
        <f t="shared" si="220"/>
        <v>695589</v>
      </c>
      <c r="T536" s="1">
        <v>884135</v>
      </c>
      <c r="U536" s="1">
        <v>120338</v>
      </c>
      <c r="V536" s="1">
        <v>1160</v>
      </c>
      <c r="W536" s="1">
        <v>1201</v>
      </c>
      <c r="X536" s="1">
        <v>32</v>
      </c>
      <c r="Y536" s="1">
        <v>23</v>
      </c>
      <c r="Z536" s="1">
        <v>0</v>
      </c>
      <c r="AA536" s="22">
        <f t="shared" si="199"/>
        <v>1006889</v>
      </c>
      <c r="AC536" s="1">
        <v>773953</v>
      </c>
      <c r="AD536" s="1">
        <v>98088</v>
      </c>
      <c r="AE536" s="1">
        <v>1700</v>
      </c>
      <c r="AF536" s="1">
        <v>157</v>
      </c>
      <c r="AG536" s="1">
        <v>52</v>
      </c>
      <c r="AH536" s="1">
        <v>0</v>
      </c>
      <c r="AI536" s="1">
        <v>0</v>
      </c>
      <c r="AJ536" s="22">
        <f t="shared" si="200"/>
        <v>873950</v>
      </c>
      <c r="AL536" s="1">
        <v>845836</v>
      </c>
      <c r="AM536" s="1">
        <v>104519</v>
      </c>
      <c r="AN536" s="1">
        <v>3908</v>
      </c>
      <c r="AO536" s="1">
        <v>700</v>
      </c>
      <c r="AP536" s="1">
        <v>37</v>
      </c>
      <c r="AQ536" s="1">
        <v>0</v>
      </c>
      <c r="AR536" s="1">
        <v>0</v>
      </c>
      <c r="AS536" s="22">
        <f t="shared" si="201"/>
        <v>955000</v>
      </c>
      <c r="AU536" s="1">
        <f t="shared" ref="AU536:AU547" si="225">B536+K536+T536+AC536+AL536</f>
        <v>3981732</v>
      </c>
      <c r="AV536" s="1">
        <f t="shared" ref="AV536:AV547" si="226">C536+L536+U536+AD536+AM536</f>
        <v>501254</v>
      </c>
      <c r="AW536" s="1">
        <f t="shared" si="212"/>
        <v>11378</v>
      </c>
      <c r="AX536" s="1">
        <f t="shared" si="213"/>
        <v>3191</v>
      </c>
      <c r="AY536" s="1">
        <f t="shared" si="214"/>
        <v>198</v>
      </c>
      <c r="AZ536" s="1">
        <f t="shared" si="215"/>
        <v>23</v>
      </c>
      <c r="BA536" s="1">
        <f t="shared" si="216"/>
        <v>5</v>
      </c>
      <c r="BB536" s="22">
        <f t="shared" si="217"/>
        <v>4497781</v>
      </c>
      <c r="BC536" s="1">
        <f t="shared" si="218"/>
        <v>4497776</v>
      </c>
      <c r="BD536" s="1">
        <f>BB536-BB524</f>
        <v>-14756</v>
      </c>
      <c r="BE536" s="86">
        <f t="shared" si="224"/>
        <v>39814</v>
      </c>
      <c r="BF536" s="1">
        <f>BB536-BB535</f>
        <v>-12</v>
      </c>
      <c r="BJ536" s="64"/>
    </row>
    <row r="537" spans="1:62" x14ac:dyDescent="0.25">
      <c r="A537" s="8">
        <v>39845</v>
      </c>
      <c r="B537" s="1">
        <v>861743</v>
      </c>
      <c r="C537" s="1">
        <v>103032</v>
      </c>
      <c r="D537" s="1">
        <v>2117</v>
      </c>
      <c r="E537" s="1">
        <v>408</v>
      </c>
      <c r="F537" s="1">
        <v>23</v>
      </c>
      <c r="G537" s="1">
        <v>0</v>
      </c>
      <c r="H537" s="1">
        <v>5</v>
      </c>
      <c r="I537" s="22">
        <f t="shared" si="219"/>
        <v>967328</v>
      </c>
      <c r="K537" s="1">
        <v>618146</v>
      </c>
      <c r="L537" s="1">
        <v>75491</v>
      </c>
      <c r="M537" s="1">
        <v>2349</v>
      </c>
      <c r="N537" s="1">
        <v>732</v>
      </c>
      <c r="O537" s="1">
        <v>54</v>
      </c>
      <c r="P537" s="1">
        <v>0</v>
      </c>
      <c r="Q537" s="1">
        <v>0</v>
      </c>
      <c r="R537" s="22">
        <f t="shared" si="220"/>
        <v>696772</v>
      </c>
      <c r="T537" s="1">
        <v>884987</v>
      </c>
      <c r="U537" s="1">
        <v>120409</v>
      </c>
      <c r="V537" s="1">
        <v>1132</v>
      </c>
      <c r="W537" s="1">
        <v>1203</v>
      </c>
      <c r="X537" s="1">
        <v>31</v>
      </c>
      <c r="Y537" s="1">
        <v>23</v>
      </c>
      <c r="Z537" s="1">
        <v>0</v>
      </c>
      <c r="AA537" s="22">
        <f t="shared" si="199"/>
        <v>1007785</v>
      </c>
      <c r="AC537" s="1">
        <v>774517</v>
      </c>
      <c r="AD537" s="1">
        <v>98027</v>
      </c>
      <c r="AE537" s="1">
        <v>1660</v>
      </c>
      <c r="AF537" s="1">
        <v>156</v>
      </c>
      <c r="AG537" s="1">
        <v>52</v>
      </c>
      <c r="AH537" s="1">
        <v>0</v>
      </c>
      <c r="AI537" s="1">
        <v>0</v>
      </c>
      <c r="AJ537" s="22">
        <f t="shared" si="200"/>
        <v>874412</v>
      </c>
      <c r="AL537" s="1">
        <v>847324</v>
      </c>
      <c r="AM537" s="1">
        <v>104528</v>
      </c>
      <c r="AN537" s="1">
        <v>3795</v>
      </c>
      <c r="AO537" s="1">
        <v>703</v>
      </c>
      <c r="AP537" s="1">
        <v>37</v>
      </c>
      <c r="AQ537" s="1">
        <v>0</v>
      </c>
      <c r="AR537" s="1">
        <v>0</v>
      </c>
      <c r="AS537" s="22">
        <f t="shared" si="201"/>
        <v>956387</v>
      </c>
      <c r="AU537" s="1">
        <f t="shared" si="225"/>
        <v>3986717</v>
      </c>
      <c r="AV537" s="1">
        <f t="shared" si="226"/>
        <v>501487</v>
      </c>
      <c r="AW537" s="1">
        <f t="shared" si="212"/>
        <v>11053</v>
      </c>
      <c r="AX537" s="1">
        <f t="shared" si="213"/>
        <v>3202</v>
      </c>
      <c r="AY537" s="1">
        <f t="shared" si="214"/>
        <v>197</v>
      </c>
      <c r="AZ537" s="1">
        <f t="shared" si="215"/>
        <v>23</v>
      </c>
      <c r="BA537" s="1">
        <f t="shared" si="216"/>
        <v>5</v>
      </c>
      <c r="BB537" s="22">
        <f t="shared" si="217"/>
        <v>4502684</v>
      </c>
      <c r="BC537" s="1">
        <f t="shared" si="218"/>
        <v>4502679</v>
      </c>
      <c r="BD537" s="1">
        <f>BB537-BB525</f>
        <v>-16439</v>
      </c>
      <c r="BE537" s="86">
        <f t="shared" si="224"/>
        <v>39845</v>
      </c>
      <c r="BF537" s="1">
        <f>BB537-BB536</f>
        <v>4903</v>
      </c>
      <c r="BJ537" s="64"/>
    </row>
    <row r="538" spans="1:62" x14ac:dyDescent="0.25">
      <c r="A538" s="8">
        <v>39873</v>
      </c>
      <c r="B538" s="1">
        <v>861901</v>
      </c>
      <c r="C538" s="1">
        <v>103082</v>
      </c>
      <c r="D538" s="1">
        <v>2065</v>
      </c>
      <c r="E538" s="1">
        <v>409</v>
      </c>
      <c r="F538" s="1">
        <v>22</v>
      </c>
      <c r="G538" s="1">
        <v>0</v>
      </c>
      <c r="H538" s="1">
        <v>5</v>
      </c>
      <c r="I538" s="22">
        <f t="shared" si="219"/>
        <v>967484</v>
      </c>
      <c r="K538" s="1">
        <v>618061</v>
      </c>
      <c r="L538" s="1">
        <v>75453</v>
      </c>
      <c r="M538" s="1">
        <v>2271</v>
      </c>
      <c r="N538" s="1">
        <v>733</v>
      </c>
      <c r="O538" s="1">
        <v>54</v>
      </c>
      <c r="P538" s="1">
        <v>0</v>
      </c>
      <c r="Q538" s="1">
        <v>0</v>
      </c>
      <c r="R538" s="22">
        <f t="shared" si="220"/>
        <v>696572</v>
      </c>
      <c r="T538" s="1">
        <v>885611</v>
      </c>
      <c r="U538" s="1">
        <v>120227</v>
      </c>
      <c r="V538" s="1">
        <v>1098</v>
      </c>
      <c r="W538" s="1">
        <v>1204</v>
      </c>
      <c r="X538" s="1">
        <v>31</v>
      </c>
      <c r="Y538" s="1">
        <v>23</v>
      </c>
      <c r="Z538" s="1">
        <v>0</v>
      </c>
      <c r="AA538" s="22">
        <f t="shared" si="199"/>
        <v>1008194</v>
      </c>
      <c r="AC538" s="1">
        <v>774432</v>
      </c>
      <c r="AD538" s="1">
        <v>97899</v>
      </c>
      <c r="AE538" s="1">
        <v>1644</v>
      </c>
      <c r="AF538" s="1">
        <v>155</v>
      </c>
      <c r="AG538" s="1">
        <v>52</v>
      </c>
      <c r="AH538" s="1">
        <v>0</v>
      </c>
      <c r="AI538" s="1">
        <v>0</v>
      </c>
      <c r="AJ538" s="22">
        <f t="shared" si="200"/>
        <v>874182</v>
      </c>
      <c r="AL538" s="1">
        <v>847688</v>
      </c>
      <c r="AM538" s="1">
        <v>104426</v>
      </c>
      <c r="AN538" s="1">
        <v>3702</v>
      </c>
      <c r="AO538" s="1">
        <v>702</v>
      </c>
      <c r="AP538" s="1">
        <v>37</v>
      </c>
      <c r="AQ538" s="1">
        <v>0</v>
      </c>
      <c r="AR538" s="1">
        <v>0</v>
      </c>
      <c r="AS538" s="22">
        <f t="shared" si="201"/>
        <v>956555</v>
      </c>
      <c r="AU538" s="1">
        <f t="shared" si="225"/>
        <v>3987693</v>
      </c>
      <c r="AV538" s="1">
        <f t="shared" si="226"/>
        <v>501087</v>
      </c>
      <c r="AW538" s="1">
        <f t="shared" si="212"/>
        <v>10780</v>
      </c>
      <c r="AX538" s="1">
        <f t="shared" si="213"/>
        <v>3203</v>
      </c>
      <c r="AY538" s="1">
        <f t="shared" si="214"/>
        <v>196</v>
      </c>
      <c r="AZ538" s="1">
        <f t="shared" si="215"/>
        <v>23</v>
      </c>
      <c r="BA538" s="1">
        <f t="shared" si="216"/>
        <v>5</v>
      </c>
      <c r="BB538" s="22">
        <f t="shared" si="217"/>
        <v>4502987</v>
      </c>
      <c r="BC538" s="1">
        <f t="shared" si="218"/>
        <v>4502982</v>
      </c>
      <c r="BD538" s="59">
        <f>BB538-BB526</f>
        <v>-16665</v>
      </c>
      <c r="BE538" s="86">
        <f t="shared" si="224"/>
        <v>39873</v>
      </c>
      <c r="BF538" s="1">
        <f>BB538-BB537</f>
        <v>303</v>
      </c>
      <c r="BJ538" s="64"/>
    </row>
    <row r="539" spans="1:62" x14ac:dyDescent="0.25">
      <c r="A539" s="8">
        <v>39904</v>
      </c>
      <c r="B539" s="1">
        <v>861735</v>
      </c>
      <c r="C539" s="1">
        <v>103101</v>
      </c>
      <c r="D539" s="1">
        <v>2001</v>
      </c>
      <c r="E539" s="1">
        <v>409</v>
      </c>
      <c r="F539" s="1">
        <v>21</v>
      </c>
      <c r="G539" s="1">
        <v>0</v>
      </c>
      <c r="H539" s="1">
        <v>5</v>
      </c>
      <c r="I539" s="22">
        <f t="shared" si="219"/>
        <v>967272</v>
      </c>
      <c r="K539" s="1">
        <v>617997</v>
      </c>
      <c r="L539" s="1">
        <v>75455</v>
      </c>
      <c r="M539" s="1">
        <v>2219</v>
      </c>
      <c r="N539" s="1">
        <v>734</v>
      </c>
      <c r="O539" s="1">
        <v>54</v>
      </c>
      <c r="P539" s="1">
        <v>0</v>
      </c>
      <c r="Q539" s="1">
        <v>0</v>
      </c>
      <c r="R539" s="22">
        <f t="shared" si="220"/>
        <v>696459</v>
      </c>
      <c r="T539" s="1">
        <v>886126</v>
      </c>
      <c r="U539" s="1">
        <v>119960</v>
      </c>
      <c r="V539" s="1">
        <v>1065</v>
      </c>
      <c r="W539" s="1">
        <v>1205</v>
      </c>
      <c r="X539" s="1">
        <v>31</v>
      </c>
      <c r="Y539" s="1">
        <v>23</v>
      </c>
      <c r="Z539" s="1">
        <v>0</v>
      </c>
      <c r="AA539" s="22">
        <f t="shared" si="199"/>
        <v>1008410</v>
      </c>
      <c r="AC539" s="1">
        <v>774451</v>
      </c>
      <c r="AD539" s="1">
        <v>97879</v>
      </c>
      <c r="AE539" s="1">
        <v>1611</v>
      </c>
      <c r="AF539" s="1">
        <v>155</v>
      </c>
      <c r="AG539" s="1">
        <v>52</v>
      </c>
      <c r="AH539" s="1">
        <v>0</v>
      </c>
      <c r="AI539" s="1">
        <v>0</v>
      </c>
      <c r="AJ539" s="22">
        <f t="shared" si="200"/>
        <v>874148</v>
      </c>
      <c r="AL539" s="1">
        <v>847563</v>
      </c>
      <c r="AM539" s="1">
        <v>104334</v>
      </c>
      <c r="AN539" s="1">
        <v>3539</v>
      </c>
      <c r="AO539" s="1">
        <v>703</v>
      </c>
      <c r="AP539" s="1">
        <v>37</v>
      </c>
      <c r="AQ539" s="1">
        <v>0</v>
      </c>
      <c r="AR539" s="1">
        <v>0</v>
      </c>
      <c r="AS539" s="22">
        <f t="shared" si="201"/>
        <v>956176</v>
      </c>
      <c r="AU539" s="1">
        <f t="shared" si="225"/>
        <v>3987872</v>
      </c>
      <c r="AV539" s="1">
        <f t="shared" si="226"/>
        <v>500729</v>
      </c>
      <c r="AW539" s="1">
        <f t="shared" si="212"/>
        <v>10435</v>
      </c>
      <c r="AX539" s="1">
        <f t="shared" si="213"/>
        <v>3206</v>
      </c>
      <c r="AY539" s="1">
        <f t="shared" si="214"/>
        <v>195</v>
      </c>
      <c r="AZ539" s="1">
        <f t="shared" si="215"/>
        <v>23</v>
      </c>
      <c r="BA539" s="1">
        <f t="shared" si="216"/>
        <v>5</v>
      </c>
      <c r="BB539" s="22">
        <f t="shared" si="217"/>
        <v>4502465</v>
      </c>
      <c r="BC539" s="1">
        <f t="shared" si="218"/>
        <v>4502460</v>
      </c>
      <c r="BD539" s="1">
        <f>BB539-BB527</f>
        <v>-15859</v>
      </c>
      <c r="BE539" s="86">
        <f t="shared" si="224"/>
        <v>39904</v>
      </c>
      <c r="BF539" s="1">
        <f>BB539-BB538</f>
        <v>-522</v>
      </c>
      <c r="BJ539" s="64"/>
    </row>
    <row r="540" spans="1:62" x14ac:dyDescent="0.25">
      <c r="A540" s="8">
        <v>39934</v>
      </c>
      <c r="B540" s="1">
        <v>861442</v>
      </c>
      <c r="C540" s="1">
        <v>103103</v>
      </c>
      <c r="D540" s="1">
        <v>1963</v>
      </c>
      <c r="E540" s="1">
        <v>411</v>
      </c>
      <c r="F540" s="1">
        <v>21</v>
      </c>
      <c r="G540" s="1">
        <v>0</v>
      </c>
      <c r="H540" s="1">
        <v>5</v>
      </c>
      <c r="I540" s="22">
        <f t="shared" si="219"/>
        <v>966945</v>
      </c>
      <c r="K540" s="1">
        <v>618162</v>
      </c>
      <c r="L540" s="1">
        <v>75498</v>
      </c>
      <c r="M540" s="1">
        <v>2186</v>
      </c>
      <c r="N540" s="1">
        <v>735</v>
      </c>
      <c r="O540" s="1">
        <v>54</v>
      </c>
      <c r="P540" s="1">
        <v>0</v>
      </c>
      <c r="Q540" s="1">
        <v>0</v>
      </c>
      <c r="R540" s="22">
        <f t="shared" si="220"/>
        <v>696635</v>
      </c>
      <c r="T540" s="1">
        <v>886537</v>
      </c>
      <c r="U540" s="1">
        <v>119993</v>
      </c>
      <c r="V540" s="1">
        <v>1062</v>
      </c>
      <c r="W540" s="1">
        <v>1209</v>
      </c>
      <c r="X540" s="1">
        <v>31</v>
      </c>
      <c r="Y540" s="1">
        <v>23</v>
      </c>
      <c r="Z540" s="1">
        <v>0</v>
      </c>
      <c r="AA540" s="22">
        <f t="shared" si="199"/>
        <v>1008855</v>
      </c>
      <c r="AC540" s="1">
        <v>773681</v>
      </c>
      <c r="AD540" s="1">
        <v>97837</v>
      </c>
      <c r="AE540" s="1">
        <v>1583</v>
      </c>
      <c r="AF540" s="1">
        <v>155</v>
      </c>
      <c r="AG540" s="1">
        <v>52</v>
      </c>
      <c r="AH540" s="1">
        <v>0</v>
      </c>
      <c r="AI540" s="1">
        <v>0</v>
      </c>
      <c r="AJ540" s="22">
        <f t="shared" si="200"/>
        <v>873308</v>
      </c>
      <c r="AL540" s="1">
        <v>844877</v>
      </c>
      <c r="AM540" s="1">
        <v>104284</v>
      </c>
      <c r="AN540" s="1">
        <v>3454</v>
      </c>
      <c r="AO540" s="1">
        <v>702</v>
      </c>
      <c r="AP540" s="1">
        <v>37</v>
      </c>
      <c r="AQ540" s="1">
        <v>0</v>
      </c>
      <c r="AR540" s="1">
        <v>0</v>
      </c>
      <c r="AS540" s="22">
        <f t="shared" si="201"/>
        <v>953354</v>
      </c>
      <c r="AU540" s="1">
        <f t="shared" si="225"/>
        <v>3984699</v>
      </c>
      <c r="AV540" s="1">
        <f t="shared" si="226"/>
        <v>500715</v>
      </c>
      <c r="AW540" s="1">
        <f t="shared" si="212"/>
        <v>10248</v>
      </c>
      <c r="AX540" s="1">
        <f t="shared" si="213"/>
        <v>3212</v>
      </c>
      <c r="AY540" s="1">
        <f t="shared" si="214"/>
        <v>195</v>
      </c>
      <c r="AZ540" s="1">
        <f t="shared" si="215"/>
        <v>23</v>
      </c>
      <c r="BA540" s="1">
        <f t="shared" si="216"/>
        <v>5</v>
      </c>
      <c r="BB540" s="22">
        <f t="shared" si="217"/>
        <v>4499097</v>
      </c>
      <c r="BC540" s="1">
        <f t="shared" si="218"/>
        <v>4499092</v>
      </c>
      <c r="BD540" s="1">
        <f t="shared" ref="BD540:BD559" si="227">BB540-BB528</f>
        <v>-15067</v>
      </c>
      <c r="BE540" s="86">
        <f t="shared" si="224"/>
        <v>39934</v>
      </c>
      <c r="BF540" s="1">
        <f t="shared" ref="BF540:BF558" si="228">BB540-BB539</f>
        <v>-3368</v>
      </c>
      <c r="BJ540" s="64"/>
    </row>
    <row r="541" spans="1:62" x14ac:dyDescent="0.25">
      <c r="A541" s="8">
        <v>39965</v>
      </c>
      <c r="B541" s="1">
        <v>861261</v>
      </c>
      <c r="C541" s="1">
        <v>102828</v>
      </c>
      <c r="D541" s="1">
        <v>1934</v>
      </c>
      <c r="E541" s="1">
        <v>412</v>
      </c>
      <c r="F541" s="1">
        <v>21</v>
      </c>
      <c r="G541" s="1">
        <v>0</v>
      </c>
      <c r="H541" s="1">
        <v>5</v>
      </c>
      <c r="I541" s="22">
        <f t="shared" si="219"/>
        <v>966461</v>
      </c>
      <c r="K541" s="1">
        <v>618266</v>
      </c>
      <c r="L541" s="1">
        <v>75454</v>
      </c>
      <c r="M541" s="1">
        <v>2130</v>
      </c>
      <c r="N541" s="1">
        <v>736</v>
      </c>
      <c r="O541" s="1">
        <v>54</v>
      </c>
      <c r="P541" s="1">
        <v>0</v>
      </c>
      <c r="Q541" s="1">
        <v>0</v>
      </c>
      <c r="R541" s="22">
        <f t="shared" si="220"/>
        <v>696640</v>
      </c>
      <c r="T541" s="1">
        <v>886891</v>
      </c>
      <c r="U541" s="1">
        <v>119958</v>
      </c>
      <c r="V541" s="1">
        <v>1050</v>
      </c>
      <c r="W541" s="1">
        <v>1210</v>
      </c>
      <c r="X541" s="1">
        <v>31</v>
      </c>
      <c r="Y541" s="1">
        <v>23</v>
      </c>
      <c r="Z541" s="1">
        <v>0</v>
      </c>
      <c r="AA541" s="22">
        <f t="shared" si="199"/>
        <v>1009163</v>
      </c>
      <c r="AC541" s="1">
        <v>773676</v>
      </c>
      <c r="AD541" s="1">
        <v>97700</v>
      </c>
      <c r="AE541" s="1">
        <v>1553</v>
      </c>
      <c r="AF541" s="1">
        <v>154</v>
      </c>
      <c r="AG541" s="1">
        <v>52</v>
      </c>
      <c r="AH541" s="1">
        <v>0</v>
      </c>
      <c r="AI541" s="1">
        <v>0</v>
      </c>
      <c r="AJ541" s="22">
        <f t="shared" si="200"/>
        <v>873135</v>
      </c>
      <c r="AL541" s="1">
        <v>844232</v>
      </c>
      <c r="AM541" s="1">
        <v>104238</v>
      </c>
      <c r="AN541" s="1">
        <v>3314</v>
      </c>
      <c r="AO541" s="1">
        <v>698</v>
      </c>
      <c r="AP541" s="1">
        <v>37</v>
      </c>
      <c r="AQ541" s="1">
        <v>0</v>
      </c>
      <c r="AR541" s="1">
        <v>0</v>
      </c>
      <c r="AS541" s="22">
        <f t="shared" si="201"/>
        <v>952519</v>
      </c>
      <c r="AU541" s="1">
        <f t="shared" si="225"/>
        <v>3984326</v>
      </c>
      <c r="AV541" s="1">
        <f t="shared" si="226"/>
        <v>500178</v>
      </c>
      <c r="AW541" s="1">
        <f t="shared" si="212"/>
        <v>9981</v>
      </c>
      <c r="AX541" s="1">
        <f t="shared" si="213"/>
        <v>3210</v>
      </c>
      <c r="AY541" s="1">
        <f t="shared" si="214"/>
        <v>195</v>
      </c>
      <c r="AZ541" s="1">
        <f t="shared" si="215"/>
        <v>23</v>
      </c>
      <c r="BA541" s="1">
        <f t="shared" si="216"/>
        <v>5</v>
      </c>
      <c r="BB541" s="22">
        <f t="shared" si="217"/>
        <v>4497918</v>
      </c>
      <c r="BC541" s="1">
        <f t="shared" si="218"/>
        <v>4497913</v>
      </c>
      <c r="BD541" s="1">
        <f t="shared" si="227"/>
        <v>-16344</v>
      </c>
      <c r="BE541" s="86">
        <f t="shared" si="224"/>
        <v>39965</v>
      </c>
      <c r="BF541" s="1">
        <f t="shared" si="228"/>
        <v>-1179</v>
      </c>
      <c r="BJ541" s="64"/>
    </row>
    <row r="542" spans="1:62" x14ac:dyDescent="0.25">
      <c r="A542" s="8">
        <v>39995</v>
      </c>
      <c r="B542" s="1">
        <v>861234</v>
      </c>
      <c r="C542" s="1">
        <v>102898</v>
      </c>
      <c r="D542" s="1">
        <v>1901</v>
      </c>
      <c r="E542" s="1">
        <v>413</v>
      </c>
      <c r="F542" s="1">
        <v>21</v>
      </c>
      <c r="G542" s="1">
        <v>0</v>
      </c>
      <c r="H542" s="1">
        <v>4</v>
      </c>
      <c r="I542" s="22">
        <f t="shared" si="219"/>
        <v>966471</v>
      </c>
      <c r="K542" s="1">
        <v>618367</v>
      </c>
      <c r="L542" s="1">
        <v>75485</v>
      </c>
      <c r="M542" s="1">
        <v>2105</v>
      </c>
      <c r="N542" s="1">
        <v>736</v>
      </c>
      <c r="O542" s="1">
        <v>54</v>
      </c>
      <c r="P542" s="1">
        <v>0</v>
      </c>
      <c r="Q542" s="1">
        <v>0</v>
      </c>
      <c r="R542" s="22">
        <f t="shared" si="220"/>
        <v>696747</v>
      </c>
      <c r="T542" s="1">
        <v>887491</v>
      </c>
      <c r="U542" s="1">
        <v>120152</v>
      </c>
      <c r="V542" s="1">
        <v>1023</v>
      </c>
      <c r="W542" s="1">
        <v>1213</v>
      </c>
      <c r="X542" s="1">
        <v>31</v>
      </c>
      <c r="Y542" s="1">
        <v>23</v>
      </c>
      <c r="Z542" s="1">
        <v>0</v>
      </c>
      <c r="AA542" s="22">
        <f t="shared" si="199"/>
        <v>1009933</v>
      </c>
      <c r="AC542" s="1">
        <v>773276</v>
      </c>
      <c r="AD542" s="1">
        <v>97831</v>
      </c>
      <c r="AE542" s="1">
        <v>1535</v>
      </c>
      <c r="AF542" s="1">
        <v>153</v>
      </c>
      <c r="AG542" s="1">
        <v>52</v>
      </c>
      <c r="AH542" s="1">
        <v>0</v>
      </c>
      <c r="AI542" s="1">
        <v>0</v>
      </c>
      <c r="AJ542" s="22">
        <f t="shared" si="200"/>
        <v>872847</v>
      </c>
      <c r="AL542" s="1">
        <v>844120</v>
      </c>
      <c r="AM542" s="1">
        <v>104246</v>
      </c>
      <c r="AN542" s="1">
        <v>3297</v>
      </c>
      <c r="AO542" s="1">
        <v>695</v>
      </c>
      <c r="AP542" s="1">
        <v>37</v>
      </c>
      <c r="AQ542" s="1">
        <v>0</v>
      </c>
      <c r="AR542" s="1">
        <v>0</v>
      </c>
      <c r="AS542" s="22">
        <f t="shared" si="201"/>
        <v>952395</v>
      </c>
      <c r="AU542" s="1">
        <f t="shared" si="225"/>
        <v>3984488</v>
      </c>
      <c r="AV542" s="1">
        <f t="shared" si="226"/>
        <v>500612</v>
      </c>
      <c r="AW542" s="1">
        <f t="shared" si="212"/>
        <v>9861</v>
      </c>
      <c r="AX542" s="1">
        <f t="shared" si="213"/>
        <v>3210</v>
      </c>
      <c r="AY542" s="1">
        <f t="shared" si="214"/>
        <v>195</v>
      </c>
      <c r="AZ542" s="1">
        <f t="shared" si="215"/>
        <v>23</v>
      </c>
      <c r="BA542" s="1">
        <f t="shared" si="216"/>
        <v>4</v>
      </c>
      <c r="BB542" s="22">
        <f t="shared" si="217"/>
        <v>4498393</v>
      </c>
      <c r="BC542" s="1">
        <f t="shared" si="218"/>
        <v>4498389</v>
      </c>
      <c r="BD542" s="1">
        <f t="shared" si="227"/>
        <v>-11181</v>
      </c>
      <c r="BE542" s="86">
        <f t="shared" si="224"/>
        <v>39995</v>
      </c>
      <c r="BF542" s="1">
        <f t="shared" si="228"/>
        <v>475</v>
      </c>
      <c r="BJ542" s="64"/>
    </row>
    <row r="543" spans="1:62" x14ac:dyDescent="0.25">
      <c r="A543" s="8">
        <v>40026</v>
      </c>
      <c r="B543" s="1">
        <v>861275</v>
      </c>
      <c r="C543" s="1">
        <v>102951</v>
      </c>
      <c r="D543" s="1">
        <v>1853</v>
      </c>
      <c r="E543" s="1">
        <v>413</v>
      </c>
      <c r="F543" s="1">
        <v>21</v>
      </c>
      <c r="G543" s="1">
        <v>0</v>
      </c>
      <c r="H543" s="1">
        <v>4</v>
      </c>
      <c r="I543" s="22">
        <f t="shared" si="219"/>
        <v>966517</v>
      </c>
      <c r="K543" s="1">
        <v>618474</v>
      </c>
      <c r="L543" s="1">
        <v>75509</v>
      </c>
      <c r="M543" s="1">
        <v>2065</v>
      </c>
      <c r="N543" s="1">
        <v>738</v>
      </c>
      <c r="O543" s="1">
        <v>54</v>
      </c>
      <c r="P543" s="1">
        <v>0</v>
      </c>
      <c r="Q543" s="1">
        <v>0</v>
      </c>
      <c r="R543" s="22">
        <f t="shared" si="220"/>
        <v>696840</v>
      </c>
      <c r="T543" s="1">
        <v>887943</v>
      </c>
      <c r="U543" s="1">
        <v>120313</v>
      </c>
      <c r="V543" s="1">
        <v>1002</v>
      </c>
      <c r="W543" s="1">
        <v>1216</v>
      </c>
      <c r="X543" s="1">
        <v>31</v>
      </c>
      <c r="Y543" s="1">
        <v>23</v>
      </c>
      <c r="Z543" s="1">
        <v>0</v>
      </c>
      <c r="AA543" s="22">
        <f t="shared" si="199"/>
        <v>1010528</v>
      </c>
      <c r="AC543" s="1">
        <v>773418</v>
      </c>
      <c r="AD543" s="1">
        <v>98110</v>
      </c>
      <c r="AE543" s="1">
        <v>1524</v>
      </c>
      <c r="AF543" s="1">
        <v>153</v>
      </c>
      <c r="AG543" s="1">
        <v>52</v>
      </c>
      <c r="AH543" s="1">
        <v>0</v>
      </c>
      <c r="AI543" s="1">
        <v>0</v>
      </c>
      <c r="AJ543" s="22">
        <f t="shared" si="200"/>
        <v>873257</v>
      </c>
      <c r="AL543" s="1">
        <v>843558</v>
      </c>
      <c r="AM543" s="1">
        <v>104290</v>
      </c>
      <c r="AN543" s="1">
        <v>3239</v>
      </c>
      <c r="AO543" s="1">
        <v>694</v>
      </c>
      <c r="AP543" s="1">
        <v>37</v>
      </c>
      <c r="AQ543" s="1">
        <v>0</v>
      </c>
      <c r="AR543" s="1">
        <v>0</v>
      </c>
      <c r="AS543" s="22">
        <f t="shared" si="201"/>
        <v>951818</v>
      </c>
      <c r="AU543" s="1">
        <f t="shared" si="225"/>
        <v>3984668</v>
      </c>
      <c r="AV543" s="1">
        <f t="shared" si="226"/>
        <v>501173</v>
      </c>
      <c r="AW543" s="1">
        <f t="shared" si="212"/>
        <v>9683</v>
      </c>
      <c r="AX543" s="1">
        <f t="shared" si="213"/>
        <v>3214</v>
      </c>
      <c r="AY543" s="1">
        <f t="shared" si="214"/>
        <v>195</v>
      </c>
      <c r="AZ543" s="1">
        <f t="shared" si="215"/>
        <v>23</v>
      </c>
      <c r="BA543" s="1">
        <f t="shared" si="216"/>
        <v>4</v>
      </c>
      <c r="BB543" s="22">
        <f t="shared" si="217"/>
        <v>4498960</v>
      </c>
      <c r="BC543" s="1">
        <f t="shared" si="218"/>
        <v>4498956</v>
      </c>
      <c r="BD543" s="1">
        <f t="shared" si="227"/>
        <v>-8358</v>
      </c>
      <c r="BE543" s="86">
        <f t="shared" si="224"/>
        <v>40026</v>
      </c>
      <c r="BF543" s="1">
        <f t="shared" si="228"/>
        <v>567</v>
      </c>
      <c r="BJ543" s="64"/>
    </row>
    <row r="544" spans="1:62" x14ac:dyDescent="0.25">
      <c r="A544" s="8">
        <v>40057</v>
      </c>
      <c r="B544" s="1">
        <v>860685</v>
      </c>
      <c r="C544" s="1">
        <v>102937</v>
      </c>
      <c r="D544" s="1">
        <v>1825</v>
      </c>
      <c r="E544" s="1">
        <v>416</v>
      </c>
      <c r="F544" s="1">
        <v>21</v>
      </c>
      <c r="G544" s="1">
        <v>0</v>
      </c>
      <c r="H544" s="1">
        <v>4</v>
      </c>
      <c r="I544" s="22">
        <f t="shared" si="219"/>
        <v>965888</v>
      </c>
      <c r="K544" s="1">
        <v>617740</v>
      </c>
      <c r="L544" s="1">
        <v>75430</v>
      </c>
      <c r="M544" s="1">
        <v>2071</v>
      </c>
      <c r="N544" s="1">
        <v>737</v>
      </c>
      <c r="O544" s="1">
        <v>53</v>
      </c>
      <c r="P544" s="1">
        <v>0</v>
      </c>
      <c r="Q544" s="1">
        <v>0</v>
      </c>
      <c r="R544" s="22">
        <f t="shared" si="220"/>
        <v>696031</v>
      </c>
      <c r="T544" s="1">
        <v>887356</v>
      </c>
      <c r="U544" s="1">
        <v>120313</v>
      </c>
      <c r="V544" s="1">
        <v>962</v>
      </c>
      <c r="W544" s="1">
        <v>1217</v>
      </c>
      <c r="X544" s="1">
        <v>31</v>
      </c>
      <c r="Y544" s="1">
        <v>23</v>
      </c>
      <c r="Z544" s="1">
        <v>0</v>
      </c>
      <c r="AA544" s="22">
        <f t="shared" si="199"/>
        <v>1009902</v>
      </c>
      <c r="AC544" s="1">
        <v>772849</v>
      </c>
      <c r="AD544" s="1">
        <v>98055</v>
      </c>
      <c r="AE544" s="1">
        <v>1511</v>
      </c>
      <c r="AF544" s="1">
        <v>153</v>
      </c>
      <c r="AG544" s="1">
        <v>52</v>
      </c>
      <c r="AH544" s="1">
        <v>0</v>
      </c>
      <c r="AI544" s="1">
        <v>0</v>
      </c>
      <c r="AJ544" s="22">
        <f t="shared" si="200"/>
        <v>872620</v>
      </c>
      <c r="AL544" s="1">
        <v>843246</v>
      </c>
      <c r="AM544" s="1">
        <v>104325</v>
      </c>
      <c r="AN544" s="1">
        <v>3179</v>
      </c>
      <c r="AO544" s="1">
        <v>696</v>
      </c>
      <c r="AP544" s="1">
        <v>36</v>
      </c>
      <c r="AQ544" s="1">
        <v>0</v>
      </c>
      <c r="AR544" s="1">
        <v>0</v>
      </c>
      <c r="AS544" s="22">
        <f t="shared" si="201"/>
        <v>951482</v>
      </c>
      <c r="AU544" s="1">
        <f t="shared" si="225"/>
        <v>3981876</v>
      </c>
      <c r="AV544" s="1">
        <f t="shared" si="226"/>
        <v>501060</v>
      </c>
      <c r="AW544" s="1">
        <f t="shared" si="212"/>
        <v>9548</v>
      </c>
      <c r="AX544" s="1">
        <f t="shared" si="213"/>
        <v>3219</v>
      </c>
      <c r="AY544" s="1">
        <f t="shared" si="214"/>
        <v>193</v>
      </c>
      <c r="AZ544" s="1">
        <f t="shared" si="215"/>
        <v>23</v>
      </c>
      <c r="BA544" s="1">
        <f t="shared" si="216"/>
        <v>4</v>
      </c>
      <c r="BB544" s="22">
        <f t="shared" si="217"/>
        <v>4495923</v>
      </c>
      <c r="BC544" s="1">
        <f t="shared" si="218"/>
        <v>4495919</v>
      </c>
      <c r="BD544" s="1">
        <f t="shared" si="227"/>
        <v>-7214</v>
      </c>
      <c r="BE544" s="86">
        <f t="shared" si="224"/>
        <v>40057</v>
      </c>
      <c r="BF544" s="1">
        <f t="shared" si="228"/>
        <v>-3037</v>
      </c>
      <c r="BJ544" s="64"/>
    </row>
    <row r="545" spans="1:62" x14ac:dyDescent="0.25">
      <c r="A545" s="8">
        <v>40087</v>
      </c>
      <c r="B545" s="1">
        <v>860635</v>
      </c>
      <c r="C545" s="1">
        <v>103086</v>
      </c>
      <c r="D545" s="1">
        <v>1778</v>
      </c>
      <c r="E545" s="1">
        <v>420</v>
      </c>
      <c r="F545" s="1">
        <v>19</v>
      </c>
      <c r="G545" s="1">
        <v>0</v>
      </c>
      <c r="H545" s="1">
        <v>4</v>
      </c>
      <c r="I545" s="22">
        <f t="shared" si="219"/>
        <v>965942</v>
      </c>
      <c r="K545" s="1">
        <v>617433</v>
      </c>
      <c r="L545" s="1">
        <v>75504</v>
      </c>
      <c r="M545" s="1">
        <v>2085</v>
      </c>
      <c r="N545" s="1">
        <v>736</v>
      </c>
      <c r="O545" s="1">
        <v>53</v>
      </c>
      <c r="P545" s="1">
        <v>0</v>
      </c>
      <c r="Q545" s="1">
        <v>0</v>
      </c>
      <c r="R545" s="22">
        <f t="shared" si="220"/>
        <v>695811</v>
      </c>
      <c r="T545" s="1">
        <v>886691</v>
      </c>
      <c r="U545" s="1">
        <v>120412</v>
      </c>
      <c r="V545" s="1">
        <v>927</v>
      </c>
      <c r="W545" s="1">
        <v>1223</v>
      </c>
      <c r="X545" s="1">
        <v>31</v>
      </c>
      <c r="Y545" s="1">
        <v>23</v>
      </c>
      <c r="Z545" s="1">
        <v>0</v>
      </c>
      <c r="AA545" s="22">
        <f t="shared" si="199"/>
        <v>1009307</v>
      </c>
      <c r="AC545" s="1">
        <v>772514</v>
      </c>
      <c r="AD545" s="1">
        <v>98049</v>
      </c>
      <c r="AE545" s="1">
        <v>1497</v>
      </c>
      <c r="AF545" s="1">
        <v>153</v>
      </c>
      <c r="AG545" s="1">
        <v>52</v>
      </c>
      <c r="AH545" s="1">
        <v>0</v>
      </c>
      <c r="AI545" s="1">
        <v>0</v>
      </c>
      <c r="AJ545" s="22">
        <f t="shared" si="200"/>
        <v>872265</v>
      </c>
      <c r="AL545" s="1">
        <v>843667</v>
      </c>
      <c r="AM545" s="1">
        <v>104323</v>
      </c>
      <c r="AN545" s="1">
        <v>3168</v>
      </c>
      <c r="AO545" s="1">
        <v>696</v>
      </c>
      <c r="AP545" s="1">
        <v>36</v>
      </c>
      <c r="AQ545" s="1">
        <v>0</v>
      </c>
      <c r="AR545" s="1">
        <v>0</v>
      </c>
      <c r="AS545" s="22">
        <f t="shared" si="201"/>
        <v>951890</v>
      </c>
      <c r="AU545" s="1">
        <f t="shared" si="225"/>
        <v>3980940</v>
      </c>
      <c r="AV545" s="1">
        <f t="shared" si="226"/>
        <v>501374</v>
      </c>
      <c r="AW545" s="1">
        <f t="shared" si="212"/>
        <v>9455</v>
      </c>
      <c r="AX545" s="1">
        <f t="shared" si="213"/>
        <v>3228</v>
      </c>
      <c r="AY545" s="1">
        <f t="shared" si="214"/>
        <v>191</v>
      </c>
      <c r="AZ545" s="1">
        <f t="shared" si="215"/>
        <v>23</v>
      </c>
      <c r="BA545" s="1">
        <f t="shared" si="216"/>
        <v>4</v>
      </c>
      <c r="BB545" s="22">
        <f t="shared" si="217"/>
        <v>4495215</v>
      </c>
      <c r="BC545" s="1">
        <f t="shared" si="218"/>
        <v>4495211</v>
      </c>
      <c r="BD545" s="1">
        <f t="shared" si="227"/>
        <v>-6703</v>
      </c>
      <c r="BE545" s="86">
        <f t="shared" si="224"/>
        <v>40087</v>
      </c>
      <c r="BF545" s="1">
        <f t="shared" si="228"/>
        <v>-708</v>
      </c>
      <c r="BJ545" s="64"/>
    </row>
    <row r="546" spans="1:62" x14ac:dyDescent="0.25">
      <c r="A546" s="8">
        <v>40118</v>
      </c>
      <c r="B546" s="1">
        <v>861106</v>
      </c>
      <c r="C546" s="1">
        <v>103061</v>
      </c>
      <c r="D546" s="1">
        <v>1787</v>
      </c>
      <c r="E546" s="1">
        <v>434</v>
      </c>
      <c r="F546" s="1">
        <v>19</v>
      </c>
      <c r="G546" s="1">
        <v>0</v>
      </c>
      <c r="H546" s="1">
        <v>4</v>
      </c>
      <c r="I546" s="22">
        <f t="shared" si="219"/>
        <v>966411</v>
      </c>
      <c r="K546" s="1">
        <v>617783</v>
      </c>
      <c r="L546" s="1">
        <v>75546</v>
      </c>
      <c r="M546" s="1">
        <v>2042</v>
      </c>
      <c r="N546" s="1">
        <v>736</v>
      </c>
      <c r="O546" s="1">
        <v>53</v>
      </c>
      <c r="P546" s="1">
        <v>0</v>
      </c>
      <c r="Q546" s="1">
        <v>0</v>
      </c>
      <c r="R546" s="22">
        <f t="shared" si="220"/>
        <v>696160</v>
      </c>
      <c r="T546" s="1">
        <v>886880</v>
      </c>
      <c r="U546" s="1">
        <v>120470</v>
      </c>
      <c r="V546" s="1">
        <v>902</v>
      </c>
      <c r="W546" s="1">
        <v>1226</v>
      </c>
      <c r="X546" s="1">
        <v>31</v>
      </c>
      <c r="Y546" s="1">
        <v>23</v>
      </c>
      <c r="Z546" s="1">
        <v>0</v>
      </c>
      <c r="AA546" s="22">
        <f t="shared" si="199"/>
        <v>1009532</v>
      </c>
      <c r="AC546" s="1">
        <v>772741</v>
      </c>
      <c r="AD546" s="1">
        <v>98064</v>
      </c>
      <c r="AE546" s="1">
        <v>1490</v>
      </c>
      <c r="AF546" s="1">
        <v>153</v>
      </c>
      <c r="AG546" s="1">
        <v>52</v>
      </c>
      <c r="AH546" s="1">
        <v>0</v>
      </c>
      <c r="AI546" s="1">
        <v>0</v>
      </c>
      <c r="AJ546" s="22">
        <f t="shared" si="200"/>
        <v>872500</v>
      </c>
      <c r="AL546" s="1">
        <v>845935</v>
      </c>
      <c r="AM546" s="1">
        <v>104364</v>
      </c>
      <c r="AN546" s="1">
        <v>3146</v>
      </c>
      <c r="AO546" s="1">
        <v>698</v>
      </c>
      <c r="AP546" s="1">
        <v>36</v>
      </c>
      <c r="AQ546" s="1">
        <v>0</v>
      </c>
      <c r="AR546" s="1">
        <v>0</v>
      </c>
      <c r="AS546" s="22">
        <f t="shared" si="201"/>
        <v>954179</v>
      </c>
      <c r="AU546" s="1">
        <f t="shared" si="225"/>
        <v>3984445</v>
      </c>
      <c r="AV546" s="1">
        <f t="shared" si="226"/>
        <v>501505</v>
      </c>
      <c r="AW546" s="1">
        <f t="shared" si="212"/>
        <v>9367</v>
      </c>
      <c r="AX546" s="1">
        <f t="shared" si="213"/>
        <v>3247</v>
      </c>
      <c r="AY546" s="1">
        <f t="shared" si="214"/>
        <v>191</v>
      </c>
      <c r="AZ546" s="1">
        <f t="shared" si="215"/>
        <v>23</v>
      </c>
      <c r="BA546" s="1">
        <f t="shared" si="216"/>
        <v>4</v>
      </c>
      <c r="BB546" s="22">
        <f t="shared" si="217"/>
        <v>4498782</v>
      </c>
      <c r="BC546" s="1">
        <f t="shared" si="218"/>
        <v>4498778</v>
      </c>
      <c r="BD546" s="1">
        <f t="shared" si="227"/>
        <v>-178</v>
      </c>
      <c r="BE546" s="86">
        <f t="shared" si="224"/>
        <v>40118</v>
      </c>
      <c r="BF546" s="1">
        <f t="shared" si="228"/>
        <v>3567</v>
      </c>
      <c r="BJ546" s="64"/>
    </row>
    <row r="547" spans="1:62" x14ac:dyDescent="0.25">
      <c r="A547" s="8">
        <v>40148</v>
      </c>
      <c r="B547" s="1">
        <v>861068</v>
      </c>
      <c r="C547" s="1">
        <v>103079</v>
      </c>
      <c r="D547" s="1">
        <v>1779</v>
      </c>
      <c r="E547" s="1">
        <v>442</v>
      </c>
      <c r="F547" s="1">
        <v>19</v>
      </c>
      <c r="G547" s="1">
        <v>0</v>
      </c>
      <c r="H547" s="1">
        <v>4</v>
      </c>
      <c r="I547" s="22">
        <f t="shared" si="219"/>
        <v>966391</v>
      </c>
      <c r="K547" s="1">
        <v>617207</v>
      </c>
      <c r="L547" s="1">
        <v>75605</v>
      </c>
      <c r="M547" s="1">
        <v>2020</v>
      </c>
      <c r="N547" s="1">
        <v>736</v>
      </c>
      <c r="O547" s="1">
        <v>53</v>
      </c>
      <c r="P547" s="1">
        <v>0</v>
      </c>
      <c r="Q547" s="1">
        <v>0</v>
      </c>
      <c r="R547" s="22">
        <f t="shared" si="220"/>
        <v>695621</v>
      </c>
      <c r="T547" s="1">
        <v>886035</v>
      </c>
      <c r="U547" s="1">
        <v>120471</v>
      </c>
      <c r="V547" s="1">
        <v>886</v>
      </c>
      <c r="W547" s="1">
        <v>1229</v>
      </c>
      <c r="X547" s="1">
        <v>31</v>
      </c>
      <c r="Y547" s="1">
        <v>23</v>
      </c>
      <c r="Z547" s="1">
        <v>0</v>
      </c>
      <c r="AA547" s="22">
        <f t="shared" si="199"/>
        <v>1008675</v>
      </c>
      <c r="AC547" s="1">
        <v>772863</v>
      </c>
      <c r="AD547" s="1">
        <v>97987</v>
      </c>
      <c r="AE547" s="1">
        <v>1487</v>
      </c>
      <c r="AF547" s="1">
        <v>153</v>
      </c>
      <c r="AG547" s="1">
        <v>52</v>
      </c>
      <c r="AH547" s="1">
        <v>0</v>
      </c>
      <c r="AI547" s="1">
        <v>0</v>
      </c>
      <c r="AJ547" s="22">
        <f t="shared" si="200"/>
        <v>872542</v>
      </c>
      <c r="AL547" s="1">
        <v>847250</v>
      </c>
      <c r="AM547" s="1">
        <v>104340</v>
      </c>
      <c r="AN547" s="1">
        <v>3042</v>
      </c>
      <c r="AO547" s="1">
        <v>699</v>
      </c>
      <c r="AP547" s="1">
        <v>36</v>
      </c>
      <c r="AQ547" s="1">
        <v>0</v>
      </c>
      <c r="AR547" s="1">
        <v>0</v>
      </c>
      <c r="AS547" s="22">
        <f t="shared" si="201"/>
        <v>955367</v>
      </c>
      <c r="AU547" s="1">
        <f t="shared" si="225"/>
        <v>3984423</v>
      </c>
      <c r="AV547" s="1">
        <f t="shared" si="226"/>
        <v>501482</v>
      </c>
      <c r="AW547" s="1">
        <f t="shared" si="212"/>
        <v>9214</v>
      </c>
      <c r="AX547" s="1">
        <f t="shared" si="213"/>
        <v>3259</v>
      </c>
      <c r="AY547" s="1">
        <f t="shared" si="214"/>
        <v>191</v>
      </c>
      <c r="AZ547" s="1">
        <f t="shared" si="215"/>
        <v>23</v>
      </c>
      <c r="BA547" s="1">
        <f t="shared" si="216"/>
        <v>4</v>
      </c>
      <c r="BB547" s="22">
        <f t="shared" si="217"/>
        <v>4498596</v>
      </c>
      <c r="BC547" s="1">
        <f t="shared" si="218"/>
        <v>4498592</v>
      </c>
      <c r="BD547" s="1">
        <f t="shared" si="227"/>
        <v>803</v>
      </c>
      <c r="BE547" s="86">
        <f t="shared" si="224"/>
        <v>40148</v>
      </c>
      <c r="BF547" s="1">
        <f t="shared" si="228"/>
        <v>-186</v>
      </c>
      <c r="BJ547" s="64"/>
    </row>
    <row r="548" spans="1:62" x14ac:dyDescent="0.25">
      <c r="A548" s="8">
        <v>40179</v>
      </c>
      <c r="B548" s="54">
        <v>861083</v>
      </c>
      <c r="C548" s="54">
        <v>103083</v>
      </c>
      <c r="D548" s="54">
        <v>1769</v>
      </c>
      <c r="E548" s="54">
        <v>442</v>
      </c>
      <c r="F548" s="54">
        <v>19</v>
      </c>
      <c r="G548" s="54">
        <v>0</v>
      </c>
      <c r="H548" s="54">
        <v>5</v>
      </c>
      <c r="I548" s="22">
        <f t="shared" si="219"/>
        <v>966401</v>
      </c>
      <c r="K548" s="1">
        <v>617882</v>
      </c>
      <c r="L548" s="1">
        <v>75613</v>
      </c>
      <c r="M548" s="1">
        <v>1974</v>
      </c>
      <c r="N548" s="1">
        <v>737</v>
      </c>
      <c r="O548" s="1">
        <v>53</v>
      </c>
      <c r="P548" s="1">
        <v>0</v>
      </c>
      <c r="Q548" s="1">
        <v>0</v>
      </c>
      <c r="R548" s="22">
        <f t="shared" si="220"/>
        <v>696259</v>
      </c>
      <c r="T548" s="1">
        <v>885840</v>
      </c>
      <c r="U548" s="1">
        <v>120397</v>
      </c>
      <c r="V548" s="1">
        <v>869</v>
      </c>
      <c r="W548" s="1">
        <v>1230</v>
      </c>
      <c r="X548" s="1">
        <v>31</v>
      </c>
      <c r="Y548" s="1">
        <v>23</v>
      </c>
      <c r="Z548" s="1">
        <v>0</v>
      </c>
      <c r="AA548" s="22">
        <f t="shared" si="199"/>
        <v>1008390</v>
      </c>
      <c r="AC548" s="1">
        <v>773650</v>
      </c>
      <c r="AD548" s="1">
        <v>98003</v>
      </c>
      <c r="AE548" s="1">
        <v>1472</v>
      </c>
      <c r="AF548" s="1">
        <v>153</v>
      </c>
      <c r="AG548" s="1">
        <v>52</v>
      </c>
      <c r="AH548" s="1">
        <v>0</v>
      </c>
      <c r="AI548" s="1">
        <v>0</v>
      </c>
      <c r="AJ548" s="22">
        <f t="shared" si="200"/>
        <v>873330</v>
      </c>
      <c r="AL548" s="1">
        <v>849637</v>
      </c>
      <c r="AM548" s="1">
        <v>104420</v>
      </c>
      <c r="AN548" s="1">
        <v>2957</v>
      </c>
      <c r="AO548" s="1">
        <v>700</v>
      </c>
      <c r="AP548" s="1">
        <v>36</v>
      </c>
      <c r="AQ548" s="1">
        <v>0</v>
      </c>
      <c r="AR548" s="1">
        <v>0</v>
      </c>
      <c r="AS548" s="22">
        <f t="shared" si="201"/>
        <v>957750</v>
      </c>
      <c r="AU548" s="1">
        <f t="shared" ref="AU548:AU559" si="229">B548+K548+T548+AC548+AL548</f>
        <v>3988092</v>
      </c>
      <c r="AV548" s="1">
        <f t="shared" ref="AV548:AV559" si="230">C548+L548+U548+AD548+AM548</f>
        <v>501516</v>
      </c>
      <c r="AW548" s="1">
        <f t="shared" si="212"/>
        <v>9041</v>
      </c>
      <c r="AX548" s="1">
        <f t="shared" si="213"/>
        <v>3262</v>
      </c>
      <c r="AY548" s="1">
        <f t="shared" si="214"/>
        <v>191</v>
      </c>
      <c r="AZ548" s="1">
        <f t="shared" si="215"/>
        <v>23</v>
      </c>
      <c r="BA548" s="1">
        <f t="shared" si="216"/>
        <v>5</v>
      </c>
      <c r="BB548" s="22">
        <f t="shared" si="217"/>
        <v>4502130</v>
      </c>
      <c r="BC548" s="1">
        <f t="shared" si="218"/>
        <v>4502125</v>
      </c>
      <c r="BD548" s="1">
        <f t="shared" si="227"/>
        <v>4349</v>
      </c>
      <c r="BE548" s="86">
        <f t="shared" si="224"/>
        <v>40179</v>
      </c>
      <c r="BF548" s="1">
        <f t="shared" si="228"/>
        <v>3534</v>
      </c>
      <c r="BJ548" s="64"/>
    </row>
    <row r="549" spans="1:62" x14ac:dyDescent="0.25">
      <c r="A549" s="8">
        <v>40210</v>
      </c>
      <c r="B549" s="54">
        <v>862454</v>
      </c>
      <c r="C549" s="54">
        <v>103145</v>
      </c>
      <c r="D549" s="54">
        <v>1743</v>
      </c>
      <c r="E549" s="54">
        <v>446</v>
      </c>
      <c r="F549" s="54">
        <v>19</v>
      </c>
      <c r="G549" s="54">
        <v>0</v>
      </c>
      <c r="H549" s="54">
        <v>5</v>
      </c>
      <c r="I549" s="22">
        <f t="shared" si="219"/>
        <v>967812</v>
      </c>
      <c r="K549" s="1">
        <v>619135</v>
      </c>
      <c r="L549" s="1">
        <v>75608</v>
      </c>
      <c r="M549" s="1">
        <v>1970</v>
      </c>
      <c r="N549" s="1">
        <v>737</v>
      </c>
      <c r="O549" s="1">
        <v>53</v>
      </c>
      <c r="P549" s="1">
        <v>0</v>
      </c>
      <c r="Q549" s="1">
        <v>0</v>
      </c>
      <c r="R549" s="22">
        <f t="shared" si="220"/>
        <v>697503</v>
      </c>
      <c r="T549" s="1">
        <v>888203</v>
      </c>
      <c r="U549" s="1">
        <v>120329</v>
      </c>
      <c r="V549" s="1">
        <v>858</v>
      </c>
      <c r="W549" s="1">
        <v>1238</v>
      </c>
      <c r="X549" s="1">
        <v>31</v>
      </c>
      <c r="Y549" s="1">
        <v>23</v>
      </c>
      <c r="Z549" s="1">
        <v>0</v>
      </c>
      <c r="AA549" s="22">
        <f t="shared" si="199"/>
        <v>1010682</v>
      </c>
      <c r="AC549" s="1">
        <v>775226</v>
      </c>
      <c r="AD549" s="1">
        <v>97926</v>
      </c>
      <c r="AE549" s="1">
        <v>1455</v>
      </c>
      <c r="AF549" s="1">
        <v>153</v>
      </c>
      <c r="AG549" s="1">
        <v>52</v>
      </c>
      <c r="AH549" s="1">
        <v>0</v>
      </c>
      <c r="AI549" s="1">
        <v>0</v>
      </c>
      <c r="AJ549" s="22">
        <f t="shared" si="200"/>
        <v>874812</v>
      </c>
      <c r="AL549" s="1">
        <v>851785</v>
      </c>
      <c r="AM549" s="1">
        <v>104361</v>
      </c>
      <c r="AN549" s="1">
        <v>2967</v>
      </c>
      <c r="AO549" s="1">
        <v>701</v>
      </c>
      <c r="AP549" s="1">
        <v>36</v>
      </c>
      <c r="AQ549" s="1">
        <v>0</v>
      </c>
      <c r="AR549" s="1">
        <v>0</v>
      </c>
      <c r="AS549" s="22">
        <f t="shared" si="201"/>
        <v>959850</v>
      </c>
      <c r="AU549" s="1">
        <f t="shared" si="229"/>
        <v>3996803</v>
      </c>
      <c r="AV549" s="1">
        <f t="shared" si="230"/>
        <v>501369</v>
      </c>
      <c r="AW549" s="1">
        <f t="shared" si="212"/>
        <v>8993</v>
      </c>
      <c r="AX549" s="1">
        <f t="shared" si="213"/>
        <v>3275</v>
      </c>
      <c r="AY549" s="1">
        <f t="shared" si="214"/>
        <v>191</v>
      </c>
      <c r="AZ549" s="1">
        <f t="shared" si="215"/>
        <v>23</v>
      </c>
      <c r="BA549" s="1">
        <f t="shared" si="216"/>
        <v>5</v>
      </c>
      <c r="BB549" s="22">
        <f t="shared" si="217"/>
        <v>4510659</v>
      </c>
      <c r="BC549" s="1">
        <f t="shared" si="218"/>
        <v>4510654</v>
      </c>
      <c r="BD549" s="1">
        <f t="shared" si="227"/>
        <v>7975</v>
      </c>
      <c r="BE549" s="86">
        <f t="shared" si="224"/>
        <v>40210</v>
      </c>
      <c r="BF549" s="1">
        <f t="shared" si="228"/>
        <v>8529</v>
      </c>
      <c r="BJ549" s="64"/>
    </row>
    <row r="550" spans="1:62" x14ac:dyDescent="0.25">
      <c r="A550" s="8">
        <v>40238</v>
      </c>
      <c r="B550" s="54">
        <v>863385</v>
      </c>
      <c r="C550" s="54">
        <v>103238</v>
      </c>
      <c r="D550" s="54">
        <v>1738</v>
      </c>
      <c r="E550" s="54">
        <v>450</v>
      </c>
      <c r="F550" s="54">
        <v>19</v>
      </c>
      <c r="G550" s="54">
        <v>0</v>
      </c>
      <c r="H550" s="54">
        <v>5</v>
      </c>
      <c r="I550" s="22">
        <f t="shared" si="219"/>
        <v>968835</v>
      </c>
      <c r="K550" s="1">
        <v>619715</v>
      </c>
      <c r="L550" s="1">
        <v>75732</v>
      </c>
      <c r="M550" s="1">
        <v>1979</v>
      </c>
      <c r="N550" s="1">
        <v>738</v>
      </c>
      <c r="O550" s="1">
        <v>53</v>
      </c>
      <c r="P550" s="1">
        <v>0</v>
      </c>
      <c r="Q550" s="1">
        <v>0</v>
      </c>
      <c r="R550" s="22">
        <f t="shared" si="220"/>
        <v>698217</v>
      </c>
      <c r="T550" s="1">
        <v>890206</v>
      </c>
      <c r="U550" s="1">
        <v>120558</v>
      </c>
      <c r="V550" s="1">
        <v>844</v>
      </c>
      <c r="W550" s="1">
        <v>1239</v>
      </c>
      <c r="X550" s="1">
        <v>31</v>
      </c>
      <c r="Y550" s="1">
        <v>23</v>
      </c>
      <c r="Z550" s="1">
        <v>0</v>
      </c>
      <c r="AA550" s="22">
        <f t="shared" si="199"/>
        <v>1012901</v>
      </c>
      <c r="AC550" s="1">
        <v>776178</v>
      </c>
      <c r="AD550" s="1">
        <v>98058</v>
      </c>
      <c r="AE550" s="1">
        <v>1456</v>
      </c>
      <c r="AF550" s="1">
        <v>152</v>
      </c>
      <c r="AG550" s="1">
        <v>52</v>
      </c>
      <c r="AH550" s="1">
        <v>0</v>
      </c>
      <c r="AI550" s="1">
        <v>0</v>
      </c>
      <c r="AJ550" s="22">
        <f t="shared" si="200"/>
        <v>875896</v>
      </c>
      <c r="AL550" s="1">
        <v>852670</v>
      </c>
      <c r="AM550" s="1">
        <v>104536</v>
      </c>
      <c r="AN550" s="1">
        <v>2919</v>
      </c>
      <c r="AO550" s="1">
        <v>702</v>
      </c>
      <c r="AP550" s="1">
        <v>36</v>
      </c>
      <c r="AQ550" s="1">
        <v>0</v>
      </c>
      <c r="AR550" s="1">
        <v>0</v>
      </c>
      <c r="AS550" s="22">
        <f t="shared" si="201"/>
        <v>960863</v>
      </c>
      <c r="AU550" s="1">
        <f t="shared" si="229"/>
        <v>4002154</v>
      </c>
      <c r="AV550" s="1">
        <f t="shared" si="230"/>
        <v>502122</v>
      </c>
      <c r="AW550" s="1">
        <f t="shared" si="212"/>
        <v>8936</v>
      </c>
      <c r="AX550" s="1">
        <f t="shared" si="213"/>
        <v>3281</v>
      </c>
      <c r="AY550" s="1">
        <f t="shared" si="214"/>
        <v>191</v>
      </c>
      <c r="AZ550" s="1">
        <f t="shared" si="215"/>
        <v>23</v>
      </c>
      <c r="BA550" s="1">
        <f t="shared" si="216"/>
        <v>5</v>
      </c>
      <c r="BB550" s="22">
        <f t="shared" si="217"/>
        <v>4516712</v>
      </c>
      <c r="BC550" s="1">
        <f t="shared" si="218"/>
        <v>4516707</v>
      </c>
      <c r="BD550" s="1">
        <f t="shared" si="227"/>
        <v>13725</v>
      </c>
      <c r="BE550" s="86">
        <f t="shared" si="224"/>
        <v>40238</v>
      </c>
      <c r="BF550" s="1">
        <f t="shared" si="228"/>
        <v>6053</v>
      </c>
      <c r="BJ550" s="64"/>
    </row>
    <row r="551" spans="1:62" x14ac:dyDescent="0.25">
      <c r="A551" s="8">
        <v>40269</v>
      </c>
      <c r="B551" s="54">
        <v>863548</v>
      </c>
      <c r="C551" s="54">
        <v>103260</v>
      </c>
      <c r="D551" s="54">
        <v>1729</v>
      </c>
      <c r="E551" s="54">
        <v>450</v>
      </c>
      <c r="F551" s="54">
        <v>19</v>
      </c>
      <c r="G551" s="54">
        <v>0</v>
      </c>
      <c r="H551" s="54">
        <v>5</v>
      </c>
      <c r="I551" s="22">
        <f t="shared" si="219"/>
        <v>969011</v>
      </c>
      <c r="K551" s="1">
        <v>619944</v>
      </c>
      <c r="L551" s="1">
        <v>75737</v>
      </c>
      <c r="M551" s="1">
        <v>1985</v>
      </c>
      <c r="N551" s="1">
        <v>739</v>
      </c>
      <c r="O551" s="1">
        <v>53</v>
      </c>
      <c r="P551" s="1">
        <v>0</v>
      </c>
      <c r="Q551" s="1">
        <v>0</v>
      </c>
      <c r="R551" s="22">
        <f t="shared" si="220"/>
        <v>698458</v>
      </c>
      <c r="T551" s="1">
        <v>891768</v>
      </c>
      <c r="U551" s="1">
        <v>120633</v>
      </c>
      <c r="V551" s="1">
        <v>831</v>
      </c>
      <c r="W551" s="1">
        <v>1243</v>
      </c>
      <c r="X551" s="1">
        <v>31</v>
      </c>
      <c r="Y551" s="1">
        <v>23</v>
      </c>
      <c r="Z551" s="1">
        <v>0</v>
      </c>
      <c r="AA551" s="22">
        <f t="shared" si="199"/>
        <v>1014529</v>
      </c>
      <c r="AC551" s="1">
        <v>777275</v>
      </c>
      <c r="AD551" s="1">
        <v>98230</v>
      </c>
      <c r="AE551" s="1">
        <v>1448</v>
      </c>
      <c r="AF551" s="1">
        <v>152</v>
      </c>
      <c r="AG551" s="1">
        <v>52</v>
      </c>
      <c r="AH551" s="1">
        <v>0</v>
      </c>
      <c r="AI551" s="1">
        <v>0</v>
      </c>
      <c r="AJ551" s="22">
        <f t="shared" si="200"/>
        <v>877157</v>
      </c>
      <c r="AL551" s="1">
        <v>852893</v>
      </c>
      <c r="AM551" s="1">
        <v>104490</v>
      </c>
      <c r="AN551" s="1">
        <v>2953</v>
      </c>
      <c r="AO551" s="1">
        <v>702</v>
      </c>
      <c r="AP551" s="1">
        <v>36</v>
      </c>
      <c r="AQ551" s="1">
        <v>0</v>
      </c>
      <c r="AR551" s="1">
        <v>0</v>
      </c>
      <c r="AS551" s="22">
        <f t="shared" si="201"/>
        <v>961074</v>
      </c>
      <c r="AU551" s="1">
        <f t="shared" si="229"/>
        <v>4005428</v>
      </c>
      <c r="AV551" s="1">
        <f t="shared" si="230"/>
        <v>502350</v>
      </c>
      <c r="AW551" s="1">
        <f t="shared" si="212"/>
        <v>8946</v>
      </c>
      <c r="AX551" s="1">
        <f t="shared" si="213"/>
        <v>3286</v>
      </c>
      <c r="AY551" s="1">
        <f t="shared" si="214"/>
        <v>191</v>
      </c>
      <c r="AZ551" s="1">
        <f t="shared" si="215"/>
        <v>23</v>
      </c>
      <c r="BA551" s="1">
        <f t="shared" si="216"/>
        <v>5</v>
      </c>
      <c r="BB551" s="22">
        <f t="shared" si="217"/>
        <v>4520229</v>
      </c>
      <c r="BC551" s="1">
        <f t="shared" si="218"/>
        <v>4520224</v>
      </c>
      <c r="BD551" s="1">
        <f t="shared" si="227"/>
        <v>17764</v>
      </c>
      <c r="BE551" s="86">
        <f t="shared" si="224"/>
        <v>40269</v>
      </c>
      <c r="BF551" s="1">
        <f t="shared" si="228"/>
        <v>3517</v>
      </c>
      <c r="BJ551" s="64"/>
    </row>
    <row r="552" spans="1:62" x14ac:dyDescent="0.25">
      <c r="A552" s="8">
        <v>40299</v>
      </c>
      <c r="B552" s="54">
        <v>863698</v>
      </c>
      <c r="C552" s="54">
        <v>103403</v>
      </c>
      <c r="D552" s="54">
        <v>1721</v>
      </c>
      <c r="E552" s="54">
        <v>450</v>
      </c>
      <c r="F552" s="54">
        <v>19</v>
      </c>
      <c r="G552" s="54">
        <v>0</v>
      </c>
      <c r="H552" s="54">
        <v>5</v>
      </c>
      <c r="I552" s="22">
        <f t="shared" si="219"/>
        <v>969296</v>
      </c>
      <c r="K552" s="1">
        <v>620145</v>
      </c>
      <c r="L552" s="1">
        <v>75752</v>
      </c>
      <c r="M552" s="1">
        <v>1975</v>
      </c>
      <c r="N552" s="1">
        <v>741</v>
      </c>
      <c r="O552" s="1">
        <v>53</v>
      </c>
      <c r="P552" s="1">
        <v>0</v>
      </c>
      <c r="Q552" s="1">
        <v>0</v>
      </c>
      <c r="R552" s="22">
        <f t="shared" si="220"/>
        <v>698666</v>
      </c>
      <c r="T552" s="1">
        <v>893897</v>
      </c>
      <c r="U552" s="1">
        <v>120849</v>
      </c>
      <c r="V552" s="1">
        <v>827</v>
      </c>
      <c r="W552" s="1">
        <v>1245</v>
      </c>
      <c r="X552" s="1">
        <v>31</v>
      </c>
      <c r="Y552" s="1">
        <v>23</v>
      </c>
      <c r="Z552" s="1">
        <v>0</v>
      </c>
      <c r="AA552" s="22">
        <f t="shared" si="199"/>
        <v>1016872</v>
      </c>
      <c r="AC552" s="1">
        <v>777650</v>
      </c>
      <c r="AD552" s="1">
        <v>98320</v>
      </c>
      <c r="AE552" s="1">
        <v>1452</v>
      </c>
      <c r="AF552" s="1">
        <v>152</v>
      </c>
      <c r="AG552" s="1">
        <v>52</v>
      </c>
      <c r="AH552" s="1">
        <v>0</v>
      </c>
      <c r="AI552" s="1">
        <v>0</v>
      </c>
      <c r="AJ552" s="22">
        <f t="shared" si="200"/>
        <v>877626</v>
      </c>
      <c r="AL552" s="1">
        <v>851137</v>
      </c>
      <c r="AM552" s="1">
        <v>104509</v>
      </c>
      <c r="AN552" s="1">
        <v>2883</v>
      </c>
      <c r="AO552" s="1">
        <v>703</v>
      </c>
      <c r="AP552" s="1">
        <v>36</v>
      </c>
      <c r="AQ552" s="1">
        <v>0</v>
      </c>
      <c r="AR552" s="1">
        <v>0</v>
      </c>
      <c r="AS552" s="22">
        <f t="shared" si="201"/>
        <v>959268</v>
      </c>
      <c r="AU552" s="1">
        <f t="shared" si="229"/>
        <v>4006527</v>
      </c>
      <c r="AV552" s="1">
        <f t="shared" si="230"/>
        <v>502833</v>
      </c>
      <c r="AW552" s="1">
        <f t="shared" si="212"/>
        <v>8858</v>
      </c>
      <c r="AX552" s="1">
        <f t="shared" si="213"/>
        <v>3291</v>
      </c>
      <c r="AY552" s="1">
        <f t="shared" si="214"/>
        <v>191</v>
      </c>
      <c r="AZ552" s="1">
        <f t="shared" si="215"/>
        <v>23</v>
      </c>
      <c r="BA552" s="1">
        <f t="shared" si="216"/>
        <v>5</v>
      </c>
      <c r="BB552" s="22">
        <f t="shared" si="217"/>
        <v>4521728</v>
      </c>
      <c r="BC552" s="1">
        <f t="shared" si="218"/>
        <v>4521723</v>
      </c>
      <c r="BD552" s="1">
        <f t="shared" si="227"/>
        <v>22631</v>
      </c>
      <c r="BE552" s="86">
        <f t="shared" si="224"/>
        <v>40299</v>
      </c>
      <c r="BF552" s="1">
        <f t="shared" si="228"/>
        <v>1499</v>
      </c>
      <c r="BJ552" s="64"/>
    </row>
    <row r="553" spans="1:62" x14ac:dyDescent="0.25">
      <c r="A553" s="8">
        <v>40330</v>
      </c>
      <c r="B553" s="54">
        <v>864006</v>
      </c>
      <c r="C553" s="54">
        <v>103636</v>
      </c>
      <c r="D553" s="54">
        <v>1729</v>
      </c>
      <c r="E553" s="54">
        <v>450</v>
      </c>
      <c r="F553" s="54">
        <v>19</v>
      </c>
      <c r="G553" s="54">
        <v>0</v>
      </c>
      <c r="H553" s="54">
        <v>5</v>
      </c>
      <c r="I553" s="22">
        <f t="shared" si="219"/>
        <v>969845</v>
      </c>
      <c r="K553" s="1">
        <v>620216</v>
      </c>
      <c r="L553" s="1">
        <v>75768</v>
      </c>
      <c r="M553" s="1">
        <v>2002</v>
      </c>
      <c r="N553" s="1">
        <v>744</v>
      </c>
      <c r="O553" s="1">
        <v>53</v>
      </c>
      <c r="P553" s="1">
        <v>0</v>
      </c>
      <c r="Q553" s="1">
        <v>0</v>
      </c>
      <c r="R553" s="22">
        <f t="shared" si="220"/>
        <v>698783</v>
      </c>
      <c r="T553" s="1">
        <v>894497</v>
      </c>
      <c r="U553" s="1">
        <v>121065</v>
      </c>
      <c r="V553" s="1">
        <v>824</v>
      </c>
      <c r="W553" s="1">
        <v>1248</v>
      </c>
      <c r="X553" s="1">
        <v>31</v>
      </c>
      <c r="Y553" s="1">
        <v>23</v>
      </c>
      <c r="Z553" s="1">
        <v>0</v>
      </c>
      <c r="AA553" s="22">
        <f t="shared" si="199"/>
        <v>1017688</v>
      </c>
      <c r="AC553" s="1">
        <v>777154</v>
      </c>
      <c r="AD553" s="1">
        <v>98279</v>
      </c>
      <c r="AE553" s="1">
        <v>1443</v>
      </c>
      <c r="AF553" s="1">
        <v>152</v>
      </c>
      <c r="AG553" s="1">
        <v>52</v>
      </c>
      <c r="AH553" s="1">
        <v>0</v>
      </c>
      <c r="AI553" s="1">
        <v>0</v>
      </c>
      <c r="AJ553" s="22">
        <f t="shared" si="200"/>
        <v>877080</v>
      </c>
      <c r="AL553" s="1">
        <v>850316</v>
      </c>
      <c r="AM553" s="1">
        <v>104592</v>
      </c>
      <c r="AN553" s="1">
        <v>2873</v>
      </c>
      <c r="AO553" s="1">
        <v>705</v>
      </c>
      <c r="AP553" s="1">
        <v>36</v>
      </c>
      <c r="AQ553" s="1">
        <v>0</v>
      </c>
      <c r="AR553" s="1">
        <v>0</v>
      </c>
      <c r="AS553" s="22">
        <f t="shared" si="201"/>
        <v>958522</v>
      </c>
      <c r="AU553" s="1">
        <f t="shared" si="229"/>
        <v>4006189</v>
      </c>
      <c r="AV553" s="1">
        <f t="shared" si="230"/>
        <v>503340</v>
      </c>
      <c r="AW553" s="1">
        <f t="shared" si="212"/>
        <v>8871</v>
      </c>
      <c r="AX553" s="1">
        <f t="shared" si="213"/>
        <v>3299</v>
      </c>
      <c r="AY553" s="1">
        <f t="shared" si="214"/>
        <v>191</v>
      </c>
      <c r="AZ553" s="1">
        <f t="shared" si="215"/>
        <v>23</v>
      </c>
      <c r="BA553" s="1">
        <f t="shared" si="216"/>
        <v>5</v>
      </c>
      <c r="BB553" s="22">
        <f t="shared" si="217"/>
        <v>4521918</v>
      </c>
      <c r="BC553" s="1">
        <f t="shared" si="218"/>
        <v>4521913</v>
      </c>
      <c r="BD553" s="1">
        <f t="shared" si="227"/>
        <v>24000</v>
      </c>
      <c r="BE553" s="86">
        <f t="shared" si="224"/>
        <v>40330</v>
      </c>
      <c r="BF553" s="1">
        <f t="shared" si="228"/>
        <v>190</v>
      </c>
      <c r="BJ553" s="64"/>
    </row>
    <row r="554" spans="1:62" x14ac:dyDescent="0.25">
      <c r="A554" s="8">
        <v>40360</v>
      </c>
      <c r="B554" s="54">
        <v>863647</v>
      </c>
      <c r="C554" s="54">
        <v>103772</v>
      </c>
      <c r="D554" s="54">
        <v>1725</v>
      </c>
      <c r="E554" s="54">
        <v>452</v>
      </c>
      <c r="F554" s="54">
        <v>19</v>
      </c>
      <c r="G554" s="54">
        <v>0</v>
      </c>
      <c r="H554" s="54">
        <v>5</v>
      </c>
      <c r="I554" s="22">
        <f t="shared" si="219"/>
        <v>969620</v>
      </c>
      <c r="K554" s="1">
        <v>620560</v>
      </c>
      <c r="L554" s="1">
        <v>75851</v>
      </c>
      <c r="M554" s="1">
        <v>1985</v>
      </c>
      <c r="N554" s="1">
        <v>745</v>
      </c>
      <c r="O554" s="1">
        <v>53</v>
      </c>
      <c r="P554" s="1">
        <v>0</v>
      </c>
      <c r="Q554" s="1">
        <v>0</v>
      </c>
      <c r="R554" s="22">
        <f t="shared" si="220"/>
        <v>699194</v>
      </c>
      <c r="T554" s="1">
        <v>894875</v>
      </c>
      <c r="U554" s="1">
        <v>121318</v>
      </c>
      <c r="V554" s="1">
        <v>810</v>
      </c>
      <c r="W554" s="1">
        <v>1249</v>
      </c>
      <c r="X554" s="1">
        <v>31</v>
      </c>
      <c r="Y554" s="1">
        <v>23</v>
      </c>
      <c r="Z554" s="1">
        <v>0</v>
      </c>
      <c r="AA554" s="22">
        <f t="shared" si="199"/>
        <v>1018306</v>
      </c>
      <c r="AC554" s="1">
        <v>777039</v>
      </c>
      <c r="AD554" s="1">
        <v>98428</v>
      </c>
      <c r="AE554" s="1">
        <v>1434</v>
      </c>
      <c r="AF554" s="1">
        <v>152</v>
      </c>
      <c r="AG554" s="1">
        <v>52</v>
      </c>
      <c r="AH554" s="1">
        <v>0</v>
      </c>
      <c r="AI554" s="1">
        <v>0</v>
      </c>
      <c r="AJ554" s="22">
        <f t="shared" si="200"/>
        <v>877105</v>
      </c>
      <c r="AL554" s="1">
        <v>850199</v>
      </c>
      <c r="AM554" s="1">
        <v>104722</v>
      </c>
      <c r="AN554" s="1">
        <v>2903</v>
      </c>
      <c r="AO554" s="1">
        <v>705</v>
      </c>
      <c r="AP554" s="1">
        <v>36</v>
      </c>
      <c r="AQ554" s="1">
        <v>0</v>
      </c>
      <c r="AR554" s="1">
        <v>0</v>
      </c>
      <c r="AS554" s="22">
        <f t="shared" si="201"/>
        <v>958565</v>
      </c>
      <c r="AU554" s="1">
        <f t="shared" si="229"/>
        <v>4006320</v>
      </c>
      <c r="AV554" s="1">
        <f t="shared" si="230"/>
        <v>504091</v>
      </c>
      <c r="AW554" s="1">
        <f t="shared" si="212"/>
        <v>8857</v>
      </c>
      <c r="AX554" s="1">
        <f t="shared" si="213"/>
        <v>3303</v>
      </c>
      <c r="AY554" s="1">
        <f t="shared" si="214"/>
        <v>191</v>
      </c>
      <c r="AZ554" s="1">
        <f t="shared" si="215"/>
        <v>23</v>
      </c>
      <c r="BA554" s="1">
        <f t="shared" si="216"/>
        <v>5</v>
      </c>
      <c r="BB554" s="22">
        <f t="shared" si="217"/>
        <v>4522790</v>
      </c>
      <c r="BC554" s="1">
        <f t="shared" si="218"/>
        <v>4522785</v>
      </c>
      <c r="BD554" s="1">
        <f t="shared" si="227"/>
        <v>24397</v>
      </c>
      <c r="BE554" s="86">
        <f t="shared" si="224"/>
        <v>40360</v>
      </c>
      <c r="BF554" s="1">
        <f t="shared" si="228"/>
        <v>872</v>
      </c>
      <c r="BJ554" s="64"/>
    </row>
    <row r="555" spans="1:62" x14ac:dyDescent="0.25">
      <c r="A555" s="8">
        <v>40391</v>
      </c>
      <c r="B555" s="54">
        <v>864007</v>
      </c>
      <c r="C555" s="54">
        <v>104036.99999999999</v>
      </c>
      <c r="D555" s="54">
        <v>1732</v>
      </c>
      <c r="E555" s="54">
        <v>451.99999999999994</v>
      </c>
      <c r="F555" s="54">
        <v>19</v>
      </c>
      <c r="G555" s="54">
        <v>0</v>
      </c>
      <c r="H555" s="54">
        <v>5</v>
      </c>
      <c r="I555" s="22">
        <f t="shared" si="219"/>
        <v>970252</v>
      </c>
      <c r="K555" s="1">
        <v>621112</v>
      </c>
      <c r="L555" s="1">
        <v>76008</v>
      </c>
      <c r="M555" s="1">
        <v>1957</v>
      </c>
      <c r="N555" s="1">
        <v>744</v>
      </c>
      <c r="O555" s="1">
        <v>53</v>
      </c>
      <c r="P555" s="1">
        <v>0</v>
      </c>
      <c r="Q555" s="1">
        <v>0</v>
      </c>
      <c r="R555" s="22">
        <f t="shared" si="220"/>
        <v>699874</v>
      </c>
      <c r="T555" s="1">
        <v>896387.00000000012</v>
      </c>
      <c r="U555" s="1">
        <v>121441.00000000001</v>
      </c>
      <c r="V555" s="1">
        <v>799</v>
      </c>
      <c r="W555" s="1">
        <v>1250</v>
      </c>
      <c r="X555" s="1">
        <v>31</v>
      </c>
      <c r="Y555" s="1">
        <v>23</v>
      </c>
      <c r="Z555" s="1">
        <v>0</v>
      </c>
      <c r="AA555" s="22">
        <f>SUM(T555:Z555)</f>
        <v>1019931.0000000001</v>
      </c>
      <c r="AC555" s="1">
        <v>777324</v>
      </c>
      <c r="AD555" s="1">
        <v>98666</v>
      </c>
      <c r="AE555" s="1">
        <v>1426</v>
      </c>
      <c r="AF555" s="1">
        <v>153</v>
      </c>
      <c r="AG555" s="1">
        <v>52</v>
      </c>
      <c r="AH555" s="1">
        <v>0</v>
      </c>
      <c r="AI555" s="1">
        <v>0</v>
      </c>
      <c r="AJ555" s="22">
        <f>SUM(AC555:AI555)</f>
        <v>877621</v>
      </c>
      <c r="AL555" s="1">
        <v>850694</v>
      </c>
      <c r="AM555" s="1">
        <v>104726</v>
      </c>
      <c r="AN555" s="1">
        <v>2926</v>
      </c>
      <c r="AO555" s="1">
        <v>706</v>
      </c>
      <c r="AP555" s="1">
        <v>36</v>
      </c>
      <c r="AQ555" s="1">
        <v>0</v>
      </c>
      <c r="AR555" s="1">
        <v>0</v>
      </c>
      <c r="AS555" s="22">
        <f>SUM(AL555:AR555)</f>
        <v>959088</v>
      </c>
      <c r="AU555" s="1">
        <f t="shared" si="229"/>
        <v>4009524</v>
      </c>
      <c r="AV555" s="1">
        <f t="shared" si="230"/>
        <v>504878</v>
      </c>
      <c r="AW555" s="1">
        <f t="shared" si="212"/>
        <v>8840</v>
      </c>
      <c r="AX555" s="1">
        <f t="shared" si="213"/>
        <v>3305</v>
      </c>
      <c r="AY555" s="1">
        <f t="shared" si="214"/>
        <v>191</v>
      </c>
      <c r="AZ555" s="1">
        <f t="shared" si="215"/>
        <v>23</v>
      </c>
      <c r="BA555" s="1">
        <f t="shared" si="216"/>
        <v>5</v>
      </c>
      <c r="BB555" s="22">
        <f t="shared" si="217"/>
        <v>4526766</v>
      </c>
      <c r="BC555" s="1">
        <f t="shared" si="218"/>
        <v>4526761</v>
      </c>
      <c r="BD555" s="1">
        <f t="shared" si="227"/>
        <v>27806</v>
      </c>
      <c r="BE555" s="86">
        <f t="shared" si="224"/>
        <v>40391</v>
      </c>
      <c r="BF555" s="1">
        <f t="shared" si="228"/>
        <v>3976</v>
      </c>
      <c r="BJ555" s="64"/>
    </row>
    <row r="556" spans="1:62" x14ac:dyDescent="0.25">
      <c r="A556" s="8">
        <v>40422</v>
      </c>
      <c r="B556" s="54">
        <v>863433</v>
      </c>
      <c r="C556" s="54">
        <v>103913.99999999999</v>
      </c>
      <c r="D556" s="54">
        <v>1718.9999999999998</v>
      </c>
      <c r="E556" s="54">
        <v>451.99999999999994</v>
      </c>
      <c r="F556" s="54">
        <v>19</v>
      </c>
      <c r="G556" s="54">
        <v>0</v>
      </c>
      <c r="H556" s="54">
        <v>5</v>
      </c>
      <c r="I556" s="22">
        <f t="shared" si="219"/>
        <v>969542</v>
      </c>
      <c r="K556" s="1">
        <v>620311</v>
      </c>
      <c r="L556" s="1">
        <v>75959</v>
      </c>
      <c r="M556" s="1">
        <v>1961.9999999999998</v>
      </c>
      <c r="N556" s="1">
        <v>747</v>
      </c>
      <c r="O556" s="1">
        <v>53</v>
      </c>
      <c r="P556" s="1">
        <v>0</v>
      </c>
      <c r="Q556" s="1">
        <v>0</v>
      </c>
      <c r="R556" s="22">
        <f t="shared" si="220"/>
        <v>699032</v>
      </c>
      <c r="T556" s="1">
        <v>896256</v>
      </c>
      <c r="U556" s="1">
        <v>121565.00000000001</v>
      </c>
      <c r="V556" s="1">
        <v>807</v>
      </c>
      <c r="W556" s="1">
        <v>1256</v>
      </c>
      <c r="X556" s="1">
        <v>31</v>
      </c>
      <c r="Y556" s="1">
        <v>23</v>
      </c>
      <c r="Z556" s="1">
        <v>0</v>
      </c>
      <c r="AA556" s="22">
        <f>SUM(T556:Z556)</f>
        <v>1019938</v>
      </c>
      <c r="AC556" s="1">
        <v>776506</v>
      </c>
      <c r="AD556" s="1">
        <v>98663</v>
      </c>
      <c r="AE556" s="1">
        <v>1416</v>
      </c>
      <c r="AF556" s="1">
        <v>153</v>
      </c>
      <c r="AG556" s="1">
        <v>52</v>
      </c>
      <c r="AH556" s="1">
        <v>0</v>
      </c>
      <c r="AI556" s="1">
        <v>0</v>
      </c>
      <c r="AJ556" s="22">
        <f>SUM(AC556:AI556)</f>
        <v>876790</v>
      </c>
      <c r="AL556" s="1">
        <v>850989</v>
      </c>
      <c r="AM556" s="1">
        <v>104855</v>
      </c>
      <c r="AN556" s="1">
        <v>3033</v>
      </c>
      <c r="AO556" s="1">
        <v>708</v>
      </c>
      <c r="AP556" s="1">
        <v>36</v>
      </c>
      <c r="AQ556" s="1">
        <v>0</v>
      </c>
      <c r="AR556" s="1">
        <v>0</v>
      </c>
      <c r="AS556" s="22">
        <f>SUM(AL556:AR556)</f>
        <v>959621</v>
      </c>
      <c r="AU556" s="1">
        <f t="shared" si="229"/>
        <v>4007495</v>
      </c>
      <c r="AV556" s="1">
        <f t="shared" si="230"/>
        <v>504956</v>
      </c>
      <c r="AW556" s="1">
        <f t="shared" si="212"/>
        <v>8937</v>
      </c>
      <c r="AX556" s="1">
        <f t="shared" si="213"/>
        <v>3316</v>
      </c>
      <c r="AY556" s="1">
        <f t="shared" si="214"/>
        <v>191</v>
      </c>
      <c r="AZ556" s="1">
        <f t="shared" si="215"/>
        <v>23</v>
      </c>
      <c r="BA556" s="1">
        <f t="shared" si="216"/>
        <v>5</v>
      </c>
      <c r="BB556" s="22">
        <f t="shared" si="217"/>
        <v>4524923</v>
      </c>
      <c r="BC556" s="1">
        <f t="shared" si="218"/>
        <v>4524918</v>
      </c>
      <c r="BD556" s="1">
        <f t="shared" si="227"/>
        <v>29000</v>
      </c>
      <c r="BE556" s="86">
        <f t="shared" si="224"/>
        <v>40422</v>
      </c>
      <c r="BF556" s="1">
        <f t="shared" si="228"/>
        <v>-1843</v>
      </c>
      <c r="BJ556" s="64"/>
    </row>
    <row r="557" spans="1:62" x14ac:dyDescent="0.25">
      <c r="A557" s="8">
        <v>40452</v>
      </c>
      <c r="B557" s="54">
        <v>863368</v>
      </c>
      <c r="C557" s="54">
        <v>103946</v>
      </c>
      <c r="D557" s="54">
        <v>1714.9999999999998</v>
      </c>
      <c r="E557" s="54">
        <v>466</v>
      </c>
      <c r="F557" s="54">
        <v>19</v>
      </c>
      <c r="G557" s="54">
        <v>0</v>
      </c>
      <c r="H557" s="54">
        <v>5</v>
      </c>
      <c r="I557" s="22">
        <f t="shared" si="219"/>
        <v>969519</v>
      </c>
      <c r="K557" s="1">
        <v>619941.00000000012</v>
      </c>
      <c r="L557" s="1">
        <v>75965.000000000015</v>
      </c>
      <c r="M557" s="1">
        <v>1967.0000000000002</v>
      </c>
      <c r="N557" s="1">
        <v>747</v>
      </c>
      <c r="O557" s="1">
        <v>53</v>
      </c>
      <c r="P557" s="1">
        <v>0</v>
      </c>
      <c r="Q557" s="1">
        <v>0</v>
      </c>
      <c r="R557" s="22">
        <f t="shared" si="220"/>
        <v>698673.00000000012</v>
      </c>
      <c r="T557" s="1">
        <v>895310</v>
      </c>
      <c r="U557" s="1">
        <v>121586.99999999999</v>
      </c>
      <c r="V557" s="1">
        <v>822.00000000000011</v>
      </c>
      <c r="W557" s="1">
        <v>1256</v>
      </c>
      <c r="X557" s="1">
        <v>31</v>
      </c>
      <c r="Y557" s="1">
        <v>23</v>
      </c>
      <c r="Z557" s="1">
        <v>0</v>
      </c>
      <c r="AA557" s="22">
        <f>SUM(T557:Z557)</f>
        <v>1019029</v>
      </c>
      <c r="AC557" s="1">
        <v>776167</v>
      </c>
      <c r="AD557" s="1">
        <v>98586</v>
      </c>
      <c r="AE557" s="1">
        <v>1424</v>
      </c>
      <c r="AF557" s="1">
        <v>153</v>
      </c>
      <c r="AG557" s="1">
        <v>51</v>
      </c>
      <c r="AH557" s="1">
        <v>0</v>
      </c>
      <c r="AI557" s="1">
        <v>0</v>
      </c>
      <c r="AJ557" s="22">
        <f>SUM(AC557:AI557)</f>
        <v>876381</v>
      </c>
      <c r="AL557" s="1">
        <v>851689</v>
      </c>
      <c r="AM557" s="1">
        <v>104890.00000000001</v>
      </c>
      <c r="AN557" s="1">
        <v>3074</v>
      </c>
      <c r="AO557" s="1">
        <v>710</v>
      </c>
      <c r="AP557" s="1">
        <v>36</v>
      </c>
      <c r="AQ557" s="1">
        <v>0</v>
      </c>
      <c r="AR557" s="1">
        <v>0</v>
      </c>
      <c r="AS557" s="22">
        <f>SUM(AL557:AR557)</f>
        <v>960399</v>
      </c>
      <c r="AU557" s="1">
        <f t="shared" si="229"/>
        <v>4006475</v>
      </c>
      <c r="AV557" s="1">
        <f t="shared" si="230"/>
        <v>504974</v>
      </c>
      <c r="AW557" s="1">
        <f t="shared" si="212"/>
        <v>9002</v>
      </c>
      <c r="AX557" s="1">
        <f t="shared" si="213"/>
        <v>3332</v>
      </c>
      <c r="AY557" s="1">
        <f t="shared" si="214"/>
        <v>190</v>
      </c>
      <c r="AZ557" s="1">
        <f t="shared" si="215"/>
        <v>23</v>
      </c>
      <c r="BA557" s="1">
        <f t="shared" si="216"/>
        <v>5</v>
      </c>
      <c r="BB557" s="22">
        <f t="shared" si="217"/>
        <v>4524001</v>
      </c>
      <c r="BC557" s="1">
        <f t="shared" si="218"/>
        <v>4523996</v>
      </c>
      <c r="BD557" s="1">
        <f t="shared" si="227"/>
        <v>28786</v>
      </c>
      <c r="BE557" s="86">
        <f t="shared" si="224"/>
        <v>40452</v>
      </c>
      <c r="BF557" s="1">
        <f t="shared" si="228"/>
        <v>-922</v>
      </c>
      <c r="BJ557" s="64"/>
    </row>
    <row r="558" spans="1:62" x14ac:dyDescent="0.25">
      <c r="A558" s="8">
        <v>40483</v>
      </c>
      <c r="B558" s="54">
        <v>863979.99999999988</v>
      </c>
      <c r="C558" s="54">
        <v>104005</v>
      </c>
      <c r="D558" s="54">
        <v>1705.9999999999998</v>
      </c>
      <c r="E558" s="54">
        <v>478</v>
      </c>
      <c r="F558" s="54">
        <v>19</v>
      </c>
      <c r="G558" s="54">
        <v>0</v>
      </c>
      <c r="H558" s="54">
        <v>5</v>
      </c>
      <c r="I558" s="22">
        <f t="shared" si="219"/>
        <v>970192.99999999988</v>
      </c>
      <c r="K558" s="1">
        <v>620051</v>
      </c>
      <c r="L558" s="1">
        <v>76052</v>
      </c>
      <c r="M558" s="1">
        <v>1930</v>
      </c>
      <c r="N558" s="1">
        <v>747</v>
      </c>
      <c r="O558" s="1">
        <v>53</v>
      </c>
      <c r="P558" s="1">
        <v>0</v>
      </c>
      <c r="Q558" s="1">
        <v>0</v>
      </c>
      <c r="R558" s="22">
        <f t="shared" si="220"/>
        <v>698833</v>
      </c>
      <c r="T558" s="1">
        <v>894342</v>
      </c>
      <c r="U558" s="1">
        <v>121514.00000000001</v>
      </c>
      <c r="V558" s="1">
        <v>822.00000000000011</v>
      </c>
      <c r="W558" s="1">
        <v>1257</v>
      </c>
      <c r="X558" s="1">
        <v>31</v>
      </c>
      <c r="Y558" s="1">
        <v>23</v>
      </c>
      <c r="Z558" s="1">
        <v>0</v>
      </c>
      <c r="AA558" s="22">
        <f>SUM(T558:Z558)</f>
        <v>1017989</v>
      </c>
      <c r="AC558" s="1">
        <v>775579</v>
      </c>
      <c r="AD558" s="1">
        <v>98648</v>
      </c>
      <c r="AE558" s="1">
        <v>1415</v>
      </c>
      <c r="AF558" s="1">
        <v>154</v>
      </c>
      <c r="AG558" s="1">
        <v>51</v>
      </c>
      <c r="AH558" s="1">
        <v>0</v>
      </c>
      <c r="AI558" s="1">
        <v>0</v>
      </c>
      <c r="AJ558" s="22">
        <f>SUM(AC558:AI558)</f>
        <v>875847</v>
      </c>
      <c r="AL558" s="1">
        <v>853586</v>
      </c>
      <c r="AM558" s="1">
        <v>104846</v>
      </c>
      <c r="AN558" s="1">
        <v>3008</v>
      </c>
      <c r="AO558" s="1">
        <v>710</v>
      </c>
      <c r="AP558" s="1">
        <v>36</v>
      </c>
      <c r="AQ558" s="1">
        <v>0</v>
      </c>
      <c r="AR558" s="1">
        <v>0</v>
      </c>
      <c r="AS558" s="22">
        <f>SUM(AL558:AR558)</f>
        <v>962186</v>
      </c>
      <c r="AU558" s="1">
        <f t="shared" si="229"/>
        <v>4007538</v>
      </c>
      <c r="AV558" s="1">
        <f t="shared" si="230"/>
        <v>505065</v>
      </c>
      <c r="AW558" s="1">
        <f t="shared" si="212"/>
        <v>8881</v>
      </c>
      <c r="AX558" s="1">
        <f t="shared" si="213"/>
        <v>3346</v>
      </c>
      <c r="AY558" s="1">
        <f t="shared" si="214"/>
        <v>190</v>
      </c>
      <c r="AZ558" s="1">
        <f t="shared" si="215"/>
        <v>23</v>
      </c>
      <c r="BA558" s="1">
        <f t="shared" si="216"/>
        <v>5</v>
      </c>
      <c r="BB558" s="22">
        <f t="shared" si="217"/>
        <v>4525048</v>
      </c>
      <c r="BC558" s="1">
        <f t="shared" si="218"/>
        <v>4525043</v>
      </c>
      <c r="BD558" s="1">
        <f t="shared" si="227"/>
        <v>26266</v>
      </c>
      <c r="BE558" s="86">
        <f t="shared" si="224"/>
        <v>40483</v>
      </c>
      <c r="BF558" s="1">
        <f t="shared" si="228"/>
        <v>1047</v>
      </c>
      <c r="BJ558" s="64"/>
    </row>
    <row r="559" spans="1:62" x14ac:dyDescent="0.25">
      <c r="A559" s="8">
        <v>40513</v>
      </c>
      <c r="B559" s="54">
        <v>864225</v>
      </c>
      <c r="C559" s="54">
        <v>104036.99999999999</v>
      </c>
      <c r="D559" s="54">
        <v>1693</v>
      </c>
      <c r="E559" s="54">
        <v>479</v>
      </c>
      <c r="F559" s="54">
        <v>19</v>
      </c>
      <c r="G559" s="54">
        <v>0</v>
      </c>
      <c r="H559" s="54">
        <v>5</v>
      </c>
      <c r="I559" s="22">
        <f t="shared" si="219"/>
        <v>970458</v>
      </c>
      <c r="K559" s="1">
        <v>620234</v>
      </c>
      <c r="L559" s="1">
        <v>75985.999999999985</v>
      </c>
      <c r="M559" s="1">
        <v>1919.0000000000002</v>
      </c>
      <c r="N559" s="1">
        <v>750</v>
      </c>
      <c r="O559" s="1">
        <v>53</v>
      </c>
      <c r="P559" s="1">
        <v>0</v>
      </c>
      <c r="Q559" s="1">
        <v>0</v>
      </c>
      <c r="R559" s="22">
        <f t="shared" si="220"/>
        <v>698942</v>
      </c>
      <c r="T559" s="1">
        <v>894327.99999999988</v>
      </c>
      <c r="U559" s="1">
        <v>121527</v>
      </c>
      <c r="V559" s="1">
        <v>821.00000000000011</v>
      </c>
      <c r="W559" s="1">
        <v>1257</v>
      </c>
      <c r="X559" s="1">
        <v>31</v>
      </c>
      <c r="Y559" s="1">
        <v>23</v>
      </c>
      <c r="Z559" s="1">
        <v>0</v>
      </c>
      <c r="AA559" s="22">
        <f>SUM(T559:Z559)</f>
        <v>1017986.9999999999</v>
      </c>
      <c r="AC559" s="1">
        <v>776104</v>
      </c>
      <c r="AD559" s="1">
        <v>98575</v>
      </c>
      <c r="AE559" s="1">
        <v>1408</v>
      </c>
      <c r="AF559" s="1">
        <v>154</v>
      </c>
      <c r="AG559" s="1">
        <v>51</v>
      </c>
      <c r="AH559" s="1">
        <v>0</v>
      </c>
      <c r="AI559" s="1">
        <v>0</v>
      </c>
      <c r="AJ559" s="22">
        <f>SUM(AC559:AI559)</f>
        <v>876292</v>
      </c>
      <c r="AL559" s="1">
        <v>854956</v>
      </c>
      <c r="AM559" s="1">
        <v>104733</v>
      </c>
      <c r="AN559" s="1">
        <v>2911.9999999999995</v>
      </c>
      <c r="AO559" s="1">
        <v>712</v>
      </c>
      <c r="AP559" s="1">
        <v>36</v>
      </c>
      <c r="AQ559" s="1">
        <v>0</v>
      </c>
      <c r="AR559" s="1">
        <v>0</v>
      </c>
      <c r="AS559" s="22">
        <f>SUM(AL559:AR559)</f>
        <v>963349</v>
      </c>
      <c r="AU559" s="1">
        <f t="shared" si="229"/>
        <v>4009847</v>
      </c>
      <c r="AV559" s="1">
        <f t="shared" si="230"/>
        <v>504858</v>
      </c>
      <c r="AW559" s="1">
        <f t="shared" si="212"/>
        <v>8753</v>
      </c>
      <c r="AX559" s="1">
        <f t="shared" si="213"/>
        <v>3352</v>
      </c>
      <c r="AY559" s="1">
        <f t="shared" si="214"/>
        <v>190</v>
      </c>
      <c r="AZ559" s="1">
        <f t="shared" si="215"/>
        <v>23</v>
      </c>
      <c r="BA559" s="1">
        <f t="shared" si="216"/>
        <v>5</v>
      </c>
      <c r="BB559" s="22">
        <f t="shared" si="217"/>
        <v>4527028</v>
      </c>
      <c r="BC559" s="1">
        <f t="shared" si="218"/>
        <v>4527023</v>
      </c>
      <c r="BD559" s="1">
        <f t="shared" si="227"/>
        <v>28432</v>
      </c>
      <c r="BE559" s="86">
        <f t="shared" si="224"/>
        <v>40513</v>
      </c>
      <c r="BF559" s="1">
        <f>BB559-BB558</f>
        <v>1980</v>
      </c>
      <c r="BJ559" s="64"/>
    </row>
    <row r="560" spans="1:62" x14ac:dyDescent="0.25">
      <c r="A560" s="8">
        <v>40544</v>
      </c>
      <c r="B560" s="54">
        <v>865051</v>
      </c>
      <c r="C560" s="54">
        <v>104200</v>
      </c>
      <c r="D560" s="54">
        <v>1681.0000000000002</v>
      </c>
      <c r="E560" s="54">
        <v>482</v>
      </c>
      <c r="F560" s="54">
        <v>19</v>
      </c>
      <c r="G560" s="54">
        <v>0</v>
      </c>
      <c r="H560" s="54">
        <v>5</v>
      </c>
      <c r="I560" s="22">
        <f t="shared" si="219"/>
        <v>971438</v>
      </c>
      <c r="K560" s="1">
        <v>620870</v>
      </c>
      <c r="L560" s="1">
        <v>76081</v>
      </c>
      <c r="M560" s="1">
        <v>1904</v>
      </c>
      <c r="N560" s="1">
        <v>751</v>
      </c>
      <c r="O560" s="1">
        <v>53</v>
      </c>
      <c r="P560" s="1">
        <v>0</v>
      </c>
      <c r="Q560" s="1">
        <v>0</v>
      </c>
      <c r="R560" s="22">
        <f t="shared" si="220"/>
        <v>699659</v>
      </c>
      <c r="T560" s="1">
        <v>895170.99999999988</v>
      </c>
      <c r="U560" s="1">
        <v>121689.00000000001</v>
      </c>
      <c r="V560" s="1">
        <v>824</v>
      </c>
      <c r="W560" s="1">
        <v>1256</v>
      </c>
      <c r="X560" s="1">
        <v>31</v>
      </c>
      <c r="Y560" s="1">
        <v>23</v>
      </c>
      <c r="Z560" s="1">
        <v>0</v>
      </c>
      <c r="AA560" s="22">
        <f t="shared" ref="AA560:AA583" si="231">SUM(T560:Z560)</f>
        <v>1018993.9999999999</v>
      </c>
      <c r="AC560" s="1">
        <v>776690</v>
      </c>
      <c r="AD560" s="1">
        <v>98800</v>
      </c>
      <c r="AE560" s="1">
        <v>1399</v>
      </c>
      <c r="AF560" s="1">
        <v>155</v>
      </c>
      <c r="AG560" s="1">
        <v>51</v>
      </c>
      <c r="AH560" s="1">
        <v>0</v>
      </c>
      <c r="AI560" s="1">
        <v>0</v>
      </c>
      <c r="AJ560" s="22">
        <f t="shared" ref="AJ560:AJ583" si="232">SUM(AC560:AI560)</f>
        <v>877095</v>
      </c>
      <c r="AL560" s="1">
        <v>857219.99999999988</v>
      </c>
      <c r="AM560" s="1">
        <v>104974</v>
      </c>
      <c r="AN560" s="1">
        <v>2901</v>
      </c>
      <c r="AO560" s="1">
        <v>712</v>
      </c>
      <c r="AP560" s="1">
        <v>36</v>
      </c>
      <c r="AQ560" s="1">
        <v>0</v>
      </c>
      <c r="AR560" s="1">
        <v>0</v>
      </c>
      <c r="AS560" s="22">
        <f t="shared" ref="AS560:AS583" si="233">SUM(AL560:AR560)</f>
        <v>965842.99999999988</v>
      </c>
      <c r="AU560" s="1">
        <f t="shared" ref="AU560:AU571" si="234">B560+K560+T560+AC560+AL560</f>
        <v>4015002</v>
      </c>
      <c r="AV560" s="1">
        <f t="shared" ref="AV560:AV571" si="235">C560+L560+U560+AD560+AM560</f>
        <v>505744</v>
      </c>
      <c r="AW560" s="1">
        <f t="shared" si="212"/>
        <v>8709</v>
      </c>
      <c r="AX560" s="1">
        <f t="shared" si="213"/>
        <v>3356</v>
      </c>
      <c r="AY560" s="1">
        <f t="shared" si="214"/>
        <v>190</v>
      </c>
      <c r="AZ560" s="1">
        <f t="shared" si="215"/>
        <v>23</v>
      </c>
      <c r="BA560" s="1">
        <f t="shared" si="216"/>
        <v>5</v>
      </c>
      <c r="BB560" s="22">
        <f t="shared" si="217"/>
        <v>4533029</v>
      </c>
      <c r="BC560" s="1">
        <f t="shared" si="218"/>
        <v>4533024</v>
      </c>
      <c r="BD560" s="1">
        <f t="shared" ref="BD560:BD571" si="236">BB560-BB548</f>
        <v>30899</v>
      </c>
      <c r="BE560" s="86">
        <f t="shared" si="224"/>
        <v>40544</v>
      </c>
      <c r="BF560" s="1">
        <f t="shared" ref="BF560:BF571" si="237">BB560-BB559</f>
        <v>6001</v>
      </c>
      <c r="BJ560" s="64"/>
    </row>
    <row r="561" spans="1:64" x14ac:dyDescent="0.25">
      <c r="A561" s="8">
        <v>40575</v>
      </c>
      <c r="B561" s="54">
        <v>866628.99999999988</v>
      </c>
      <c r="C561" s="54">
        <v>104239.00000000001</v>
      </c>
      <c r="D561" s="54">
        <v>1650.9999999999998</v>
      </c>
      <c r="E561" s="54">
        <v>483</v>
      </c>
      <c r="F561" s="54">
        <v>19</v>
      </c>
      <c r="G561" s="54">
        <v>0</v>
      </c>
      <c r="H561" s="54">
        <v>5</v>
      </c>
      <c r="I561" s="22">
        <f t="shared" si="219"/>
        <v>973025.99999999988</v>
      </c>
      <c r="K561" s="1">
        <v>621699.00000000012</v>
      </c>
      <c r="L561" s="1">
        <v>76046</v>
      </c>
      <c r="M561" s="1">
        <v>1882</v>
      </c>
      <c r="N561" s="1">
        <v>752</v>
      </c>
      <c r="O561" s="1">
        <v>53</v>
      </c>
      <c r="P561" s="1">
        <v>0</v>
      </c>
      <c r="Q561" s="1">
        <v>0</v>
      </c>
      <c r="R561" s="22">
        <f t="shared" si="220"/>
        <v>700432.00000000012</v>
      </c>
      <c r="T561" s="1">
        <v>896389</v>
      </c>
      <c r="U561" s="1">
        <v>121773</v>
      </c>
      <c r="V561" s="1">
        <v>819</v>
      </c>
      <c r="W561" s="1">
        <v>1259</v>
      </c>
      <c r="X561" s="1">
        <v>31</v>
      </c>
      <c r="Y561" s="1">
        <v>23</v>
      </c>
      <c r="Z561" s="1">
        <v>0</v>
      </c>
      <c r="AA561" s="22">
        <f t="shared" si="231"/>
        <v>1020294</v>
      </c>
      <c r="AC561" s="1">
        <v>777697</v>
      </c>
      <c r="AD561" s="1">
        <v>98703</v>
      </c>
      <c r="AE561" s="1">
        <v>1410.0000000000002</v>
      </c>
      <c r="AF561" s="1">
        <v>155</v>
      </c>
      <c r="AG561" s="1">
        <v>51</v>
      </c>
      <c r="AH561" s="1">
        <v>0</v>
      </c>
      <c r="AI561" s="1">
        <v>0</v>
      </c>
      <c r="AJ561" s="22">
        <f t="shared" si="232"/>
        <v>878016</v>
      </c>
      <c r="AL561" s="1">
        <v>858969.99999999988</v>
      </c>
      <c r="AM561" s="1">
        <v>104959.99999999999</v>
      </c>
      <c r="AN561" s="1">
        <v>2943</v>
      </c>
      <c r="AO561" s="1">
        <v>712</v>
      </c>
      <c r="AP561" s="1">
        <v>36</v>
      </c>
      <c r="AQ561" s="1">
        <v>0</v>
      </c>
      <c r="AR561" s="1">
        <v>0</v>
      </c>
      <c r="AS561" s="22">
        <f t="shared" si="233"/>
        <v>967620.99999999988</v>
      </c>
      <c r="AU561" s="1">
        <f t="shared" si="234"/>
        <v>4021384</v>
      </c>
      <c r="AV561" s="1">
        <f t="shared" si="235"/>
        <v>505721</v>
      </c>
      <c r="AW561" s="1">
        <f t="shared" si="212"/>
        <v>8705</v>
      </c>
      <c r="AX561" s="1">
        <f t="shared" si="213"/>
        <v>3361</v>
      </c>
      <c r="AY561" s="1">
        <f t="shared" si="214"/>
        <v>190</v>
      </c>
      <c r="AZ561" s="1">
        <f t="shared" si="215"/>
        <v>23</v>
      </c>
      <c r="BA561" s="1">
        <f t="shared" si="216"/>
        <v>5</v>
      </c>
      <c r="BB561" s="22">
        <f t="shared" si="217"/>
        <v>4539389</v>
      </c>
      <c r="BC561" s="1">
        <f t="shared" si="218"/>
        <v>4539384</v>
      </c>
      <c r="BD561" s="1">
        <f t="shared" si="236"/>
        <v>28730</v>
      </c>
      <c r="BE561" s="86">
        <f t="shared" si="224"/>
        <v>40575</v>
      </c>
      <c r="BF561" s="1">
        <f t="shared" si="237"/>
        <v>6360</v>
      </c>
      <c r="BJ561" s="64"/>
    </row>
    <row r="562" spans="1:64" x14ac:dyDescent="0.25">
      <c r="A562" s="8">
        <v>40603</v>
      </c>
      <c r="B562" s="54">
        <v>867511.99999999988</v>
      </c>
      <c r="C562" s="54">
        <v>104302</v>
      </c>
      <c r="D562" s="54">
        <v>1647</v>
      </c>
      <c r="E562" s="54">
        <v>484</v>
      </c>
      <c r="F562" s="54">
        <v>19</v>
      </c>
      <c r="G562" s="54">
        <v>0</v>
      </c>
      <c r="H562" s="54">
        <v>5</v>
      </c>
      <c r="I562" s="22">
        <f t="shared" si="219"/>
        <v>973968.99999999988</v>
      </c>
      <c r="K562" s="1">
        <v>622050</v>
      </c>
      <c r="L562" s="1">
        <v>76272</v>
      </c>
      <c r="M562" s="1">
        <v>1879.9999999999998</v>
      </c>
      <c r="N562" s="1">
        <v>755</v>
      </c>
      <c r="O562" s="1">
        <v>53</v>
      </c>
      <c r="P562" s="1">
        <v>0</v>
      </c>
      <c r="Q562" s="1">
        <v>0</v>
      </c>
      <c r="R562" s="22">
        <f t="shared" si="220"/>
        <v>701010</v>
      </c>
      <c r="T562" s="1">
        <v>898441</v>
      </c>
      <c r="U562" s="1">
        <v>121877</v>
      </c>
      <c r="V562" s="1">
        <v>820.99999999999989</v>
      </c>
      <c r="W562" s="1">
        <v>1260</v>
      </c>
      <c r="X562" s="1">
        <v>31</v>
      </c>
      <c r="Y562" s="1">
        <v>23</v>
      </c>
      <c r="Z562" s="1">
        <v>0</v>
      </c>
      <c r="AA562" s="22">
        <f t="shared" si="231"/>
        <v>1022453</v>
      </c>
      <c r="AC562" s="1">
        <v>779452</v>
      </c>
      <c r="AD562" s="1">
        <v>98817</v>
      </c>
      <c r="AE562" s="1">
        <v>1409</v>
      </c>
      <c r="AF562" s="1">
        <v>155</v>
      </c>
      <c r="AG562" s="1">
        <v>51</v>
      </c>
      <c r="AH562" s="1">
        <v>0</v>
      </c>
      <c r="AI562" s="1">
        <v>0</v>
      </c>
      <c r="AJ562" s="22">
        <f t="shared" si="232"/>
        <v>879884</v>
      </c>
      <c r="AL562" s="1">
        <v>860482</v>
      </c>
      <c r="AM562" s="1">
        <v>105153</v>
      </c>
      <c r="AN562" s="1">
        <v>2873</v>
      </c>
      <c r="AO562" s="1">
        <v>714</v>
      </c>
      <c r="AP562" s="1">
        <v>36</v>
      </c>
      <c r="AQ562" s="1">
        <v>0</v>
      </c>
      <c r="AR562" s="1">
        <v>0</v>
      </c>
      <c r="AS562" s="22">
        <f t="shared" si="233"/>
        <v>969258</v>
      </c>
      <c r="AU562" s="1">
        <f t="shared" si="234"/>
        <v>4027937</v>
      </c>
      <c r="AV562" s="1">
        <f t="shared" si="235"/>
        <v>506421</v>
      </c>
      <c r="AW562" s="1">
        <f t="shared" si="212"/>
        <v>8630</v>
      </c>
      <c r="AX562" s="1">
        <f t="shared" si="213"/>
        <v>3368</v>
      </c>
      <c r="AY562" s="1">
        <f t="shared" si="214"/>
        <v>190</v>
      </c>
      <c r="AZ562" s="1">
        <f t="shared" si="215"/>
        <v>23</v>
      </c>
      <c r="BA562" s="1">
        <f t="shared" si="216"/>
        <v>5</v>
      </c>
      <c r="BB562" s="22">
        <f t="shared" si="217"/>
        <v>4546574</v>
      </c>
      <c r="BC562" s="1">
        <f t="shared" si="218"/>
        <v>4546569</v>
      </c>
      <c r="BD562" s="1">
        <f t="shared" si="236"/>
        <v>29862</v>
      </c>
      <c r="BE562" s="86">
        <f t="shared" si="224"/>
        <v>40603</v>
      </c>
      <c r="BF562" s="1">
        <f t="shared" si="237"/>
        <v>7185</v>
      </c>
      <c r="BJ562" s="64"/>
    </row>
    <row r="563" spans="1:64" x14ac:dyDescent="0.25">
      <c r="A563" s="8">
        <v>40634</v>
      </c>
      <c r="B563" s="54">
        <v>868379.00000000012</v>
      </c>
      <c r="C563" s="54">
        <v>104495</v>
      </c>
      <c r="D563" s="54">
        <v>1625.9999999999998</v>
      </c>
      <c r="E563" s="54">
        <v>484</v>
      </c>
      <c r="F563" s="54">
        <v>19</v>
      </c>
      <c r="G563" s="54">
        <v>0</v>
      </c>
      <c r="H563" s="54">
        <v>5</v>
      </c>
      <c r="I563" s="22">
        <f t="shared" si="219"/>
        <v>975008.00000000012</v>
      </c>
      <c r="K563" s="1">
        <v>622467.99999999988</v>
      </c>
      <c r="L563" s="1">
        <v>76349</v>
      </c>
      <c r="M563" s="1">
        <v>1873</v>
      </c>
      <c r="N563" s="1">
        <v>756</v>
      </c>
      <c r="O563" s="1">
        <v>53</v>
      </c>
      <c r="P563" s="1">
        <v>0</v>
      </c>
      <c r="Q563" s="1">
        <v>0</v>
      </c>
      <c r="R563" s="22">
        <f t="shared" si="220"/>
        <v>701498.99999999988</v>
      </c>
      <c r="T563" s="1">
        <v>899337.99999999988</v>
      </c>
      <c r="U563" s="1">
        <v>122092.99999999999</v>
      </c>
      <c r="V563" s="1">
        <v>846.99999999999989</v>
      </c>
      <c r="W563" s="1">
        <v>1260</v>
      </c>
      <c r="X563" s="1">
        <v>31</v>
      </c>
      <c r="Y563" s="1">
        <v>23</v>
      </c>
      <c r="Z563" s="1">
        <v>0</v>
      </c>
      <c r="AA563" s="22">
        <f t="shared" si="231"/>
        <v>1023591.9999999999</v>
      </c>
      <c r="AC563" s="1">
        <v>780017</v>
      </c>
      <c r="AD563" s="1">
        <v>98948.999999999985</v>
      </c>
      <c r="AE563" s="1">
        <v>1405</v>
      </c>
      <c r="AF563" s="1">
        <v>157</v>
      </c>
      <c r="AG563" s="1">
        <v>51</v>
      </c>
      <c r="AH563" s="1">
        <v>0</v>
      </c>
      <c r="AI563" s="1">
        <v>0</v>
      </c>
      <c r="AJ563" s="22">
        <f t="shared" si="232"/>
        <v>880579</v>
      </c>
      <c r="AL563" s="1">
        <v>860748</v>
      </c>
      <c r="AM563" s="1">
        <v>105160.99999999999</v>
      </c>
      <c r="AN563" s="1">
        <v>2917</v>
      </c>
      <c r="AO563" s="1">
        <v>714</v>
      </c>
      <c r="AP563" s="1">
        <v>36</v>
      </c>
      <c r="AQ563" s="1">
        <v>0</v>
      </c>
      <c r="AR563" s="1">
        <v>0</v>
      </c>
      <c r="AS563" s="22">
        <f t="shared" si="233"/>
        <v>969576</v>
      </c>
      <c r="AU563" s="1">
        <f t="shared" si="234"/>
        <v>4030950</v>
      </c>
      <c r="AV563" s="1">
        <f t="shared" si="235"/>
        <v>507047</v>
      </c>
      <c r="AW563" s="1">
        <f t="shared" si="212"/>
        <v>8668</v>
      </c>
      <c r="AX563" s="1">
        <f t="shared" si="213"/>
        <v>3371</v>
      </c>
      <c r="AY563" s="1">
        <f t="shared" si="214"/>
        <v>190</v>
      </c>
      <c r="AZ563" s="1">
        <f t="shared" si="215"/>
        <v>23</v>
      </c>
      <c r="BA563" s="1">
        <f t="shared" si="216"/>
        <v>5</v>
      </c>
      <c r="BB563" s="22">
        <f t="shared" si="217"/>
        <v>4550254</v>
      </c>
      <c r="BC563" s="1">
        <f t="shared" si="218"/>
        <v>4550249</v>
      </c>
      <c r="BD563" s="1">
        <f t="shared" si="236"/>
        <v>30025</v>
      </c>
      <c r="BE563" s="86">
        <f t="shared" si="224"/>
        <v>40634</v>
      </c>
      <c r="BF563" s="1">
        <f t="shared" si="237"/>
        <v>3680</v>
      </c>
      <c r="BJ563" s="64"/>
    </row>
    <row r="564" spans="1:64" x14ac:dyDescent="0.25">
      <c r="A564" s="8">
        <v>40664</v>
      </c>
      <c r="B564" s="54">
        <v>868133</v>
      </c>
      <c r="C564" s="54">
        <v>104457</v>
      </c>
      <c r="D564" s="54">
        <v>1618</v>
      </c>
      <c r="E564" s="54">
        <v>484.99999999999994</v>
      </c>
      <c r="F564" s="54">
        <v>19</v>
      </c>
      <c r="G564" s="54">
        <v>0</v>
      </c>
      <c r="H564" s="54">
        <v>5</v>
      </c>
      <c r="I564" s="22">
        <f t="shared" si="219"/>
        <v>974717</v>
      </c>
      <c r="K564" s="1">
        <v>622672</v>
      </c>
      <c r="L564" s="1">
        <v>76411</v>
      </c>
      <c r="M564" s="1">
        <v>1900.9999999999998</v>
      </c>
      <c r="N564" s="1">
        <v>756</v>
      </c>
      <c r="O564" s="1">
        <v>53</v>
      </c>
      <c r="P564" s="1">
        <v>0</v>
      </c>
      <c r="Q564" s="1">
        <v>0</v>
      </c>
      <c r="R564" s="22">
        <f t="shared" si="220"/>
        <v>701793</v>
      </c>
      <c r="T564" s="1">
        <v>899994</v>
      </c>
      <c r="U564" s="1">
        <v>122422</v>
      </c>
      <c r="V564" s="1">
        <v>841</v>
      </c>
      <c r="W564" s="1">
        <v>1260</v>
      </c>
      <c r="X564" s="1">
        <v>31</v>
      </c>
      <c r="Y564" s="1">
        <v>23</v>
      </c>
      <c r="Z564" s="1">
        <v>0</v>
      </c>
      <c r="AA564" s="22">
        <f t="shared" si="231"/>
        <v>1024571</v>
      </c>
      <c r="AC564" s="1">
        <v>779843</v>
      </c>
      <c r="AD564" s="1">
        <v>99098.999999999985</v>
      </c>
      <c r="AE564" s="1">
        <v>1407</v>
      </c>
      <c r="AF564" s="1">
        <v>153</v>
      </c>
      <c r="AG564" s="1">
        <v>51</v>
      </c>
      <c r="AH564" s="1">
        <v>0</v>
      </c>
      <c r="AI564" s="1">
        <v>0</v>
      </c>
      <c r="AJ564" s="22">
        <f t="shared" si="232"/>
        <v>880553</v>
      </c>
      <c r="AL564" s="1">
        <v>859136.99999999988</v>
      </c>
      <c r="AM564" s="1">
        <v>105333</v>
      </c>
      <c r="AN564" s="1">
        <v>2957</v>
      </c>
      <c r="AO564" s="1">
        <v>714</v>
      </c>
      <c r="AP564" s="1">
        <v>36</v>
      </c>
      <c r="AQ564" s="1">
        <v>0</v>
      </c>
      <c r="AR564" s="1">
        <v>0</v>
      </c>
      <c r="AS564" s="22">
        <f t="shared" si="233"/>
        <v>968176.99999999988</v>
      </c>
      <c r="AU564" s="1">
        <f t="shared" si="234"/>
        <v>4029779</v>
      </c>
      <c r="AV564" s="1">
        <f t="shared" si="235"/>
        <v>507722</v>
      </c>
      <c r="AW564" s="1">
        <f t="shared" si="212"/>
        <v>8724</v>
      </c>
      <c r="AX564" s="1">
        <f t="shared" si="213"/>
        <v>3368</v>
      </c>
      <c r="AY564" s="1">
        <f t="shared" si="214"/>
        <v>190</v>
      </c>
      <c r="AZ564" s="1">
        <f t="shared" si="215"/>
        <v>23</v>
      </c>
      <c r="BA564" s="1">
        <f t="shared" si="216"/>
        <v>5</v>
      </c>
      <c r="BB564" s="22">
        <f t="shared" si="217"/>
        <v>4549811</v>
      </c>
      <c r="BC564" s="1">
        <f t="shared" si="218"/>
        <v>4549806</v>
      </c>
      <c r="BD564" s="1">
        <f t="shared" si="236"/>
        <v>28083</v>
      </c>
      <c r="BE564" s="86">
        <f t="shared" si="224"/>
        <v>40664</v>
      </c>
      <c r="BF564" s="1">
        <f t="shared" si="237"/>
        <v>-443</v>
      </c>
      <c r="BJ564" s="64"/>
    </row>
    <row r="565" spans="1:64" x14ac:dyDescent="0.25">
      <c r="A565" s="8">
        <v>40695</v>
      </c>
      <c r="B565" s="54">
        <v>867550</v>
      </c>
      <c r="C565" s="54">
        <v>104626</v>
      </c>
      <c r="D565" s="54">
        <v>1619.0000000000002</v>
      </c>
      <c r="E565" s="54">
        <v>486.00000000000006</v>
      </c>
      <c r="F565" s="54">
        <v>19</v>
      </c>
      <c r="G565" s="54">
        <v>0</v>
      </c>
      <c r="H565" s="54">
        <v>5</v>
      </c>
      <c r="I565" s="22">
        <f t="shared" si="219"/>
        <v>974305</v>
      </c>
      <c r="K565" s="1">
        <v>622504</v>
      </c>
      <c r="L565" s="1">
        <v>76417</v>
      </c>
      <c r="M565" s="1">
        <v>1899.0000000000002</v>
      </c>
      <c r="N565" s="1">
        <v>758</v>
      </c>
      <c r="O565" s="1">
        <v>52</v>
      </c>
      <c r="P565" s="1">
        <v>0</v>
      </c>
      <c r="Q565" s="1">
        <v>0</v>
      </c>
      <c r="R565" s="22">
        <f t="shared" si="220"/>
        <v>701630</v>
      </c>
      <c r="T565" s="1">
        <v>900190</v>
      </c>
      <c r="U565" s="1">
        <v>122681.00000000001</v>
      </c>
      <c r="V565" s="1">
        <v>838.00000000000011</v>
      </c>
      <c r="W565" s="1">
        <v>1259</v>
      </c>
      <c r="X565" s="1">
        <v>31</v>
      </c>
      <c r="Y565" s="1">
        <v>23</v>
      </c>
      <c r="Z565" s="1">
        <v>0</v>
      </c>
      <c r="AA565" s="22">
        <f t="shared" si="231"/>
        <v>1025022</v>
      </c>
      <c r="AC565" s="1">
        <v>779902</v>
      </c>
      <c r="AD565" s="1">
        <v>99247</v>
      </c>
      <c r="AE565" s="1">
        <v>1414</v>
      </c>
      <c r="AF565" s="1">
        <v>154</v>
      </c>
      <c r="AG565" s="1">
        <v>51</v>
      </c>
      <c r="AH565" s="1">
        <v>0</v>
      </c>
      <c r="AI565" s="1">
        <v>0</v>
      </c>
      <c r="AJ565" s="22">
        <f t="shared" si="232"/>
        <v>880768</v>
      </c>
      <c r="AL565" s="1">
        <v>858517</v>
      </c>
      <c r="AM565" s="1">
        <v>105431</v>
      </c>
      <c r="AN565" s="1">
        <v>2915</v>
      </c>
      <c r="AO565" s="1">
        <v>714</v>
      </c>
      <c r="AP565" s="1">
        <v>36</v>
      </c>
      <c r="AQ565" s="1">
        <v>0</v>
      </c>
      <c r="AR565" s="1">
        <v>0</v>
      </c>
      <c r="AS565" s="22">
        <f t="shared" si="233"/>
        <v>967613</v>
      </c>
      <c r="AU565" s="1">
        <f t="shared" si="234"/>
        <v>4028663</v>
      </c>
      <c r="AV565" s="1">
        <f t="shared" si="235"/>
        <v>508402</v>
      </c>
      <c r="AW565" s="1">
        <f t="shared" si="212"/>
        <v>8685</v>
      </c>
      <c r="AX565" s="1">
        <f t="shared" si="213"/>
        <v>3371</v>
      </c>
      <c r="AY565" s="1">
        <f t="shared" si="214"/>
        <v>189</v>
      </c>
      <c r="AZ565" s="1">
        <f t="shared" si="215"/>
        <v>23</v>
      </c>
      <c r="BA565" s="1">
        <f t="shared" si="216"/>
        <v>5</v>
      </c>
      <c r="BB565" s="22">
        <f t="shared" si="217"/>
        <v>4549338</v>
      </c>
      <c r="BC565" s="1">
        <f t="shared" si="218"/>
        <v>4549333</v>
      </c>
      <c r="BD565" s="1">
        <f t="shared" si="236"/>
        <v>27420</v>
      </c>
      <c r="BE565" s="86">
        <f t="shared" si="224"/>
        <v>40695</v>
      </c>
      <c r="BF565" s="1">
        <f t="shared" si="237"/>
        <v>-473</v>
      </c>
      <c r="BJ565" s="64"/>
    </row>
    <row r="566" spans="1:64" x14ac:dyDescent="0.25">
      <c r="A566" s="8">
        <v>40725</v>
      </c>
      <c r="B566" s="54">
        <v>867467</v>
      </c>
      <c r="C566" s="54">
        <v>104606</v>
      </c>
      <c r="D566" s="54">
        <v>1616</v>
      </c>
      <c r="E566" s="54">
        <v>482</v>
      </c>
      <c r="F566" s="54">
        <v>19</v>
      </c>
      <c r="G566" s="54">
        <v>0</v>
      </c>
      <c r="H566" s="54">
        <v>5</v>
      </c>
      <c r="I566" s="22">
        <f t="shared" si="219"/>
        <v>974195</v>
      </c>
      <c r="K566" s="1">
        <v>622553</v>
      </c>
      <c r="L566" s="1">
        <v>76414</v>
      </c>
      <c r="M566" s="1">
        <v>1905</v>
      </c>
      <c r="N566" s="1">
        <v>760</v>
      </c>
      <c r="O566" s="1">
        <v>52</v>
      </c>
      <c r="P566" s="1">
        <v>0</v>
      </c>
      <c r="Q566" s="1">
        <v>0</v>
      </c>
      <c r="R566" s="22">
        <f t="shared" si="220"/>
        <v>701684</v>
      </c>
      <c r="T566" s="1">
        <v>900229</v>
      </c>
      <c r="U566" s="1">
        <v>122793</v>
      </c>
      <c r="V566" s="1">
        <v>844</v>
      </c>
      <c r="W566" s="1">
        <v>1261</v>
      </c>
      <c r="X566" s="1">
        <v>31</v>
      </c>
      <c r="Y566" s="1">
        <v>23</v>
      </c>
      <c r="Z566" s="1">
        <v>0</v>
      </c>
      <c r="AA566" s="22">
        <f t="shared" si="231"/>
        <v>1025181</v>
      </c>
      <c r="AC566" s="1">
        <v>779651</v>
      </c>
      <c r="AD566" s="1">
        <v>99424</v>
      </c>
      <c r="AE566" s="1">
        <v>1420</v>
      </c>
      <c r="AF566" s="1">
        <v>154</v>
      </c>
      <c r="AG566" s="1">
        <v>51</v>
      </c>
      <c r="AH566" s="1">
        <v>0</v>
      </c>
      <c r="AI566" s="1">
        <v>0</v>
      </c>
      <c r="AJ566" s="22">
        <f t="shared" si="232"/>
        <v>880700</v>
      </c>
      <c r="AL566" s="1">
        <v>858693</v>
      </c>
      <c r="AM566" s="1">
        <v>105573</v>
      </c>
      <c r="AN566" s="1">
        <v>2911</v>
      </c>
      <c r="AO566" s="1">
        <v>714</v>
      </c>
      <c r="AP566" s="1">
        <v>36</v>
      </c>
      <c r="AQ566" s="1">
        <v>0</v>
      </c>
      <c r="AR566" s="1">
        <v>0</v>
      </c>
      <c r="AS566" s="22">
        <f t="shared" si="233"/>
        <v>967927</v>
      </c>
      <c r="AU566" s="1">
        <f t="shared" si="234"/>
        <v>4028593</v>
      </c>
      <c r="AV566" s="1">
        <f t="shared" si="235"/>
        <v>508810</v>
      </c>
      <c r="AW566" s="1">
        <f t="shared" si="212"/>
        <v>8696</v>
      </c>
      <c r="AX566" s="1">
        <f t="shared" si="213"/>
        <v>3371</v>
      </c>
      <c r="AY566" s="1">
        <f t="shared" si="214"/>
        <v>189</v>
      </c>
      <c r="AZ566" s="1">
        <f t="shared" si="215"/>
        <v>23</v>
      </c>
      <c r="BA566" s="1">
        <f t="shared" si="216"/>
        <v>5</v>
      </c>
      <c r="BB566" s="22">
        <f t="shared" si="217"/>
        <v>4549687</v>
      </c>
      <c r="BC566" s="1">
        <f t="shared" si="218"/>
        <v>4549682</v>
      </c>
      <c r="BD566" s="1">
        <f t="shared" si="236"/>
        <v>26897</v>
      </c>
      <c r="BE566" s="86">
        <f t="shared" si="224"/>
        <v>40725</v>
      </c>
      <c r="BF566" s="1">
        <f t="shared" si="237"/>
        <v>349</v>
      </c>
      <c r="BJ566" s="64"/>
    </row>
    <row r="567" spans="1:64" x14ac:dyDescent="0.25">
      <c r="A567" s="8">
        <v>40756</v>
      </c>
      <c r="B567" s="54">
        <v>866438</v>
      </c>
      <c r="C567" s="54">
        <v>104635</v>
      </c>
      <c r="D567" s="54">
        <v>1637</v>
      </c>
      <c r="E567" s="54">
        <v>485</v>
      </c>
      <c r="F567" s="54">
        <v>19</v>
      </c>
      <c r="G567" s="54">
        <v>0</v>
      </c>
      <c r="H567" s="54">
        <v>5</v>
      </c>
      <c r="I567" s="22">
        <f t="shared" si="219"/>
        <v>973219</v>
      </c>
      <c r="K567" s="1">
        <v>623529</v>
      </c>
      <c r="L567" s="1">
        <v>76469</v>
      </c>
      <c r="M567" s="1">
        <v>1906</v>
      </c>
      <c r="N567" s="1">
        <v>761</v>
      </c>
      <c r="O567" s="1">
        <v>52</v>
      </c>
      <c r="P567" s="1">
        <v>0</v>
      </c>
      <c r="Q567" s="1">
        <v>0</v>
      </c>
      <c r="R567" s="22">
        <f t="shared" si="220"/>
        <v>702717</v>
      </c>
      <c r="T567" s="1">
        <v>900397</v>
      </c>
      <c r="U567" s="1">
        <v>122987</v>
      </c>
      <c r="V567" s="1">
        <v>840</v>
      </c>
      <c r="W567" s="1">
        <v>1261</v>
      </c>
      <c r="X567" s="1">
        <v>31</v>
      </c>
      <c r="Y567" s="1">
        <v>23</v>
      </c>
      <c r="Z567" s="1">
        <v>0</v>
      </c>
      <c r="AA567" s="22">
        <f t="shared" si="231"/>
        <v>1025539</v>
      </c>
      <c r="AC567" s="1">
        <v>778908</v>
      </c>
      <c r="AD567" s="1">
        <v>99575</v>
      </c>
      <c r="AE567" s="1">
        <v>1420</v>
      </c>
      <c r="AF567" s="1">
        <v>154</v>
      </c>
      <c r="AG567" s="1">
        <v>51</v>
      </c>
      <c r="AH567" s="1">
        <v>0</v>
      </c>
      <c r="AI567" s="1">
        <v>0</v>
      </c>
      <c r="AJ567" s="22">
        <f t="shared" si="232"/>
        <v>880108</v>
      </c>
      <c r="AL567" s="1">
        <v>859494</v>
      </c>
      <c r="AM567" s="1">
        <v>105609</v>
      </c>
      <c r="AN567" s="1">
        <v>2891</v>
      </c>
      <c r="AO567" s="1">
        <v>715</v>
      </c>
      <c r="AP567" s="1">
        <v>36</v>
      </c>
      <c r="AQ567" s="1">
        <v>0</v>
      </c>
      <c r="AR567" s="1">
        <v>0</v>
      </c>
      <c r="AS567" s="22">
        <f t="shared" si="233"/>
        <v>968745</v>
      </c>
      <c r="AU567" s="1">
        <f t="shared" si="234"/>
        <v>4028766</v>
      </c>
      <c r="AV567" s="1">
        <f t="shared" si="235"/>
        <v>509275</v>
      </c>
      <c r="AW567" s="1">
        <f t="shared" si="212"/>
        <v>8694</v>
      </c>
      <c r="AX567" s="1">
        <f t="shared" si="213"/>
        <v>3376</v>
      </c>
      <c r="AY567" s="1">
        <f t="shared" si="214"/>
        <v>189</v>
      </c>
      <c r="AZ567" s="1">
        <f t="shared" si="215"/>
        <v>23</v>
      </c>
      <c r="BA567" s="1">
        <f t="shared" si="216"/>
        <v>5</v>
      </c>
      <c r="BB567" s="22">
        <f t="shared" si="217"/>
        <v>4550328</v>
      </c>
      <c r="BC567" s="1">
        <f t="shared" si="218"/>
        <v>4550323</v>
      </c>
      <c r="BD567" s="1">
        <f t="shared" si="236"/>
        <v>23562</v>
      </c>
      <c r="BE567" s="86">
        <f t="shared" si="224"/>
        <v>40756</v>
      </c>
      <c r="BF567" s="1">
        <f t="shared" si="237"/>
        <v>641</v>
      </c>
      <c r="BJ567" s="64"/>
    </row>
    <row r="568" spans="1:64" x14ac:dyDescent="0.25">
      <c r="A568" s="8">
        <v>40787</v>
      </c>
      <c r="B568" s="54">
        <v>864688</v>
      </c>
      <c r="C568" s="54">
        <v>104591</v>
      </c>
      <c r="D568" s="54">
        <v>1641</v>
      </c>
      <c r="E568" s="54">
        <v>488</v>
      </c>
      <c r="F568" s="54">
        <v>19</v>
      </c>
      <c r="G568" s="54">
        <v>0</v>
      </c>
      <c r="H568" s="54">
        <v>5</v>
      </c>
      <c r="I568" s="22">
        <f t="shared" si="219"/>
        <v>971432</v>
      </c>
      <c r="K568" s="1">
        <v>622438</v>
      </c>
      <c r="L568" s="1">
        <v>76482</v>
      </c>
      <c r="M568" s="1">
        <v>1951</v>
      </c>
      <c r="N568" s="1">
        <v>761</v>
      </c>
      <c r="O568" s="1">
        <v>51</v>
      </c>
      <c r="P568" s="1">
        <v>0</v>
      </c>
      <c r="Q568" s="1">
        <v>0</v>
      </c>
      <c r="R568" s="22">
        <f t="shared" si="220"/>
        <v>701683</v>
      </c>
      <c r="T568" s="1">
        <v>899742</v>
      </c>
      <c r="U568" s="1">
        <v>122955</v>
      </c>
      <c r="V568" s="1">
        <v>845</v>
      </c>
      <c r="W568" s="1">
        <v>1260</v>
      </c>
      <c r="X568" s="1">
        <v>31</v>
      </c>
      <c r="Y568" s="1">
        <v>23</v>
      </c>
      <c r="Z568" s="1">
        <v>0</v>
      </c>
      <c r="AA568" s="22">
        <f t="shared" si="231"/>
        <v>1024856</v>
      </c>
      <c r="AC568" s="1">
        <v>778416</v>
      </c>
      <c r="AD568" s="1">
        <v>99463</v>
      </c>
      <c r="AE568" s="1">
        <v>1419</v>
      </c>
      <c r="AF568" s="1">
        <v>154</v>
      </c>
      <c r="AG568" s="1">
        <v>51</v>
      </c>
      <c r="AH568" s="1">
        <v>0</v>
      </c>
      <c r="AI568" s="1">
        <v>0</v>
      </c>
      <c r="AJ568" s="22">
        <f t="shared" si="232"/>
        <v>879503</v>
      </c>
      <c r="AL568" s="1">
        <v>859434</v>
      </c>
      <c r="AM568" s="1">
        <v>105431</v>
      </c>
      <c r="AN568" s="1">
        <v>2902</v>
      </c>
      <c r="AO568" s="1">
        <v>718</v>
      </c>
      <c r="AP568" s="1">
        <v>36</v>
      </c>
      <c r="AQ568" s="1">
        <v>0</v>
      </c>
      <c r="AR568" s="1">
        <v>0</v>
      </c>
      <c r="AS568" s="22">
        <f t="shared" si="233"/>
        <v>968521</v>
      </c>
      <c r="AU568" s="1">
        <f t="shared" si="234"/>
        <v>4024718</v>
      </c>
      <c r="AV568" s="1">
        <f t="shared" si="235"/>
        <v>508922</v>
      </c>
      <c r="AW568" s="1">
        <f t="shared" si="212"/>
        <v>8758</v>
      </c>
      <c r="AX568" s="1">
        <f t="shared" si="213"/>
        <v>3381</v>
      </c>
      <c r="AY568" s="1">
        <f t="shared" si="214"/>
        <v>188</v>
      </c>
      <c r="AZ568" s="1">
        <f t="shared" si="215"/>
        <v>23</v>
      </c>
      <c r="BA568" s="1">
        <f t="shared" si="216"/>
        <v>5</v>
      </c>
      <c r="BB568" s="22">
        <f t="shared" si="217"/>
        <v>4545995</v>
      </c>
      <c r="BC568" s="1">
        <f t="shared" si="218"/>
        <v>4545990</v>
      </c>
      <c r="BD568" s="1">
        <f t="shared" si="236"/>
        <v>21072</v>
      </c>
      <c r="BE568" s="86">
        <f t="shared" si="224"/>
        <v>40787</v>
      </c>
      <c r="BF568" s="1">
        <f t="shared" si="237"/>
        <v>-4333</v>
      </c>
      <c r="BJ568" s="64"/>
    </row>
    <row r="569" spans="1:64" x14ac:dyDescent="0.25">
      <c r="A569" s="8">
        <v>40817</v>
      </c>
      <c r="B569" s="54">
        <v>864471</v>
      </c>
      <c r="C569" s="54">
        <v>104569</v>
      </c>
      <c r="D569" s="54">
        <v>1639</v>
      </c>
      <c r="E569" s="54">
        <v>496</v>
      </c>
      <c r="F569" s="54">
        <v>19</v>
      </c>
      <c r="G569" s="54">
        <v>0</v>
      </c>
      <c r="H569" s="54">
        <v>6</v>
      </c>
      <c r="I569" s="22">
        <f t="shared" si="219"/>
        <v>971200</v>
      </c>
      <c r="K569" s="1">
        <v>622471</v>
      </c>
      <c r="L569" s="1">
        <v>76535</v>
      </c>
      <c r="M569" s="1">
        <v>1930</v>
      </c>
      <c r="N569" s="1">
        <v>762</v>
      </c>
      <c r="O569" s="1">
        <v>51</v>
      </c>
      <c r="P569" s="1">
        <v>0</v>
      </c>
      <c r="Q569" s="1">
        <v>0</v>
      </c>
      <c r="R569" s="22">
        <f t="shared" si="220"/>
        <v>701749</v>
      </c>
      <c r="T569" s="1">
        <v>899946</v>
      </c>
      <c r="U569" s="1">
        <v>123057</v>
      </c>
      <c r="V569" s="1">
        <v>832</v>
      </c>
      <c r="W569" s="1">
        <v>1260</v>
      </c>
      <c r="X569" s="1">
        <v>31</v>
      </c>
      <c r="Y569" s="1">
        <v>23</v>
      </c>
      <c r="Z569" s="1">
        <v>0</v>
      </c>
      <c r="AA569" s="22">
        <f t="shared" si="231"/>
        <v>1025149</v>
      </c>
      <c r="AC569" s="1">
        <v>778426</v>
      </c>
      <c r="AD569" s="1">
        <v>99431</v>
      </c>
      <c r="AE569" s="1">
        <v>1401</v>
      </c>
      <c r="AF569" s="1">
        <v>155</v>
      </c>
      <c r="AG569" s="1">
        <v>51</v>
      </c>
      <c r="AH569" s="1">
        <v>0</v>
      </c>
      <c r="AI569" s="1">
        <v>0</v>
      </c>
      <c r="AJ569" s="22">
        <f t="shared" si="232"/>
        <v>879464</v>
      </c>
      <c r="AL569" s="1">
        <v>860102</v>
      </c>
      <c r="AM569" s="1">
        <v>105509</v>
      </c>
      <c r="AN569" s="1">
        <v>2912</v>
      </c>
      <c r="AO569" s="1">
        <v>720</v>
      </c>
      <c r="AP569" s="1">
        <v>36</v>
      </c>
      <c r="AQ569" s="1">
        <v>0</v>
      </c>
      <c r="AR569" s="1">
        <v>0</v>
      </c>
      <c r="AS569" s="22">
        <f t="shared" si="233"/>
        <v>969279</v>
      </c>
      <c r="AU569" s="1">
        <f t="shared" si="234"/>
        <v>4025416</v>
      </c>
      <c r="AV569" s="1">
        <f t="shared" si="235"/>
        <v>509101</v>
      </c>
      <c r="AW569" s="1">
        <f t="shared" si="212"/>
        <v>8714</v>
      </c>
      <c r="AX569" s="1">
        <f t="shared" si="213"/>
        <v>3393</v>
      </c>
      <c r="AY569" s="1">
        <f t="shared" si="214"/>
        <v>188</v>
      </c>
      <c r="AZ569" s="1">
        <f t="shared" si="215"/>
        <v>23</v>
      </c>
      <c r="BA569" s="1">
        <f t="shared" si="216"/>
        <v>6</v>
      </c>
      <c r="BB569" s="22">
        <f t="shared" si="217"/>
        <v>4546841</v>
      </c>
      <c r="BC569" s="1">
        <f t="shared" si="218"/>
        <v>4546835</v>
      </c>
      <c r="BD569" s="1">
        <f t="shared" si="236"/>
        <v>22840</v>
      </c>
      <c r="BE569" s="86">
        <f t="shared" si="224"/>
        <v>40817</v>
      </c>
      <c r="BF569" s="1">
        <f t="shared" si="237"/>
        <v>846</v>
      </c>
      <c r="BJ569" s="64"/>
    </row>
    <row r="570" spans="1:64" x14ac:dyDescent="0.25">
      <c r="A570" s="8">
        <v>40848</v>
      </c>
      <c r="B570" s="54">
        <v>864806</v>
      </c>
      <c r="C570" s="54">
        <v>104646</v>
      </c>
      <c r="D570" s="54">
        <v>1644</v>
      </c>
      <c r="E570" s="54">
        <v>504</v>
      </c>
      <c r="F570" s="54">
        <v>19</v>
      </c>
      <c r="G570" s="54">
        <v>0</v>
      </c>
      <c r="H570" s="54">
        <v>6</v>
      </c>
      <c r="I570" s="22">
        <f t="shared" si="219"/>
        <v>971625</v>
      </c>
      <c r="K570" s="1">
        <v>622557</v>
      </c>
      <c r="L570" s="1">
        <v>76552</v>
      </c>
      <c r="M570" s="1">
        <v>1925</v>
      </c>
      <c r="N570" s="1">
        <v>764</v>
      </c>
      <c r="O570" s="1">
        <v>51</v>
      </c>
      <c r="P570" s="1">
        <v>0</v>
      </c>
      <c r="Q570" s="1">
        <v>0</v>
      </c>
      <c r="R570" s="22">
        <f t="shared" si="220"/>
        <v>701849</v>
      </c>
      <c r="T570" s="1">
        <v>900392</v>
      </c>
      <c r="U570" s="1">
        <v>123023</v>
      </c>
      <c r="V570" s="1">
        <v>821</v>
      </c>
      <c r="W570" s="1">
        <v>1260</v>
      </c>
      <c r="X570" s="1">
        <v>31</v>
      </c>
      <c r="Y570" s="1">
        <v>23</v>
      </c>
      <c r="Z570" s="1">
        <v>0</v>
      </c>
      <c r="AA570" s="22">
        <f t="shared" si="231"/>
        <v>1025550</v>
      </c>
      <c r="AC570" s="1">
        <v>778755</v>
      </c>
      <c r="AD570" s="1">
        <v>99542</v>
      </c>
      <c r="AE570" s="1">
        <v>1407</v>
      </c>
      <c r="AF570" s="1">
        <v>155</v>
      </c>
      <c r="AG570" s="1">
        <v>51</v>
      </c>
      <c r="AH570" s="1">
        <v>0</v>
      </c>
      <c r="AI570" s="1">
        <v>0</v>
      </c>
      <c r="AJ570" s="22">
        <f t="shared" si="232"/>
        <v>879910</v>
      </c>
      <c r="AL570" s="1">
        <v>861046</v>
      </c>
      <c r="AM570" s="1">
        <v>105639</v>
      </c>
      <c r="AN570" s="1">
        <v>2876</v>
      </c>
      <c r="AO570" s="1">
        <v>726</v>
      </c>
      <c r="AP570" s="1">
        <v>36</v>
      </c>
      <c r="AQ570" s="1">
        <v>0</v>
      </c>
      <c r="AR570" s="1">
        <v>0</v>
      </c>
      <c r="AS570" s="22">
        <f t="shared" si="233"/>
        <v>970323</v>
      </c>
      <c r="AU570" s="1">
        <f t="shared" si="234"/>
        <v>4027556</v>
      </c>
      <c r="AV570" s="1">
        <f t="shared" si="235"/>
        <v>509402</v>
      </c>
      <c r="AW570" s="1">
        <f t="shared" si="212"/>
        <v>8673</v>
      </c>
      <c r="AX570" s="1">
        <f t="shared" si="213"/>
        <v>3409</v>
      </c>
      <c r="AY570" s="1">
        <f t="shared" si="214"/>
        <v>188</v>
      </c>
      <c r="AZ570" s="1">
        <f t="shared" si="215"/>
        <v>23</v>
      </c>
      <c r="BA570" s="1">
        <f t="shared" si="216"/>
        <v>6</v>
      </c>
      <c r="BB570" s="22">
        <f t="shared" si="217"/>
        <v>4549257</v>
      </c>
      <c r="BC570" s="1">
        <f t="shared" si="218"/>
        <v>4549251</v>
      </c>
      <c r="BD570" s="1">
        <f t="shared" si="236"/>
        <v>24209</v>
      </c>
      <c r="BE570" s="86">
        <f t="shared" si="224"/>
        <v>40848</v>
      </c>
      <c r="BF570" s="1">
        <f t="shared" si="237"/>
        <v>2416</v>
      </c>
      <c r="BJ570" s="64"/>
    </row>
    <row r="571" spans="1:64" x14ac:dyDescent="0.25">
      <c r="A571" s="8">
        <v>40878</v>
      </c>
      <c r="B571" s="54">
        <v>865321</v>
      </c>
      <c r="C571" s="54">
        <v>104603</v>
      </c>
      <c r="D571" s="54">
        <v>1645</v>
      </c>
      <c r="E571" s="54">
        <v>507</v>
      </c>
      <c r="F571" s="54">
        <v>19</v>
      </c>
      <c r="G571" s="54">
        <v>0</v>
      </c>
      <c r="H571" s="54">
        <v>6</v>
      </c>
      <c r="I571" s="22">
        <f t="shared" si="219"/>
        <v>972101</v>
      </c>
      <c r="K571" s="1">
        <v>623136</v>
      </c>
      <c r="L571" s="1">
        <v>76581</v>
      </c>
      <c r="M571" s="1">
        <v>1906</v>
      </c>
      <c r="N571" s="1">
        <v>765</v>
      </c>
      <c r="O571" s="1">
        <v>51</v>
      </c>
      <c r="P571" s="1">
        <v>0</v>
      </c>
      <c r="Q571" s="1">
        <v>0</v>
      </c>
      <c r="R571" s="22">
        <f t="shared" si="220"/>
        <v>702439</v>
      </c>
      <c r="T571" s="1">
        <v>901005</v>
      </c>
      <c r="U571" s="1">
        <v>123080</v>
      </c>
      <c r="V571" s="1">
        <v>818</v>
      </c>
      <c r="W571" s="1">
        <v>1260</v>
      </c>
      <c r="X571" s="1">
        <v>30</v>
      </c>
      <c r="Y571" s="1">
        <v>23</v>
      </c>
      <c r="Z571" s="1">
        <v>0</v>
      </c>
      <c r="AA571" s="22">
        <f t="shared" si="231"/>
        <v>1026216</v>
      </c>
      <c r="AC571" s="1">
        <v>779685</v>
      </c>
      <c r="AD571" s="1">
        <v>99510</v>
      </c>
      <c r="AE571" s="1">
        <v>1409</v>
      </c>
      <c r="AF571" s="1">
        <v>155</v>
      </c>
      <c r="AG571" s="1">
        <v>51</v>
      </c>
      <c r="AH571" s="1">
        <v>0</v>
      </c>
      <c r="AI571" s="1">
        <v>0</v>
      </c>
      <c r="AJ571" s="22">
        <f t="shared" si="232"/>
        <v>880810</v>
      </c>
      <c r="AL571" s="1">
        <v>863205</v>
      </c>
      <c r="AM571" s="1">
        <v>105715</v>
      </c>
      <c r="AN571" s="1">
        <v>2855</v>
      </c>
      <c r="AO571" s="1">
        <v>730</v>
      </c>
      <c r="AP571" s="1">
        <v>36</v>
      </c>
      <c r="AQ571" s="1">
        <v>0</v>
      </c>
      <c r="AR571" s="1">
        <v>0</v>
      </c>
      <c r="AS571" s="22">
        <f t="shared" si="233"/>
        <v>972541</v>
      </c>
      <c r="AU571" s="1">
        <f t="shared" si="234"/>
        <v>4032352</v>
      </c>
      <c r="AV571" s="1">
        <f t="shared" si="235"/>
        <v>509489</v>
      </c>
      <c r="AW571" s="1">
        <f t="shared" si="212"/>
        <v>8633</v>
      </c>
      <c r="AX571" s="1">
        <f t="shared" si="213"/>
        <v>3417</v>
      </c>
      <c r="AY571" s="1">
        <f t="shared" si="214"/>
        <v>187</v>
      </c>
      <c r="AZ571" s="1">
        <f t="shared" si="215"/>
        <v>23</v>
      </c>
      <c r="BA571" s="1">
        <f t="shared" si="216"/>
        <v>6</v>
      </c>
      <c r="BB571" s="22">
        <f t="shared" si="217"/>
        <v>4554107</v>
      </c>
      <c r="BC571" s="1">
        <f t="shared" si="218"/>
        <v>4554101</v>
      </c>
      <c r="BD571" s="1">
        <f t="shared" si="236"/>
        <v>27079</v>
      </c>
      <c r="BE571" s="86">
        <f t="shared" si="224"/>
        <v>40878</v>
      </c>
      <c r="BF571" s="1">
        <f t="shared" si="237"/>
        <v>4850</v>
      </c>
      <c r="BJ571" s="64"/>
    </row>
    <row r="572" spans="1:64" x14ac:dyDescent="0.25">
      <c r="A572" s="8">
        <v>40909</v>
      </c>
      <c r="B572" s="54">
        <v>866363</v>
      </c>
      <c r="C572" s="54">
        <v>104724</v>
      </c>
      <c r="D572" s="54">
        <v>1653</v>
      </c>
      <c r="E572" s="54">
        <v>508</v>
      </c>
      <c r="F572" s="54">
        <v>19</v>
      </c>
      <c r="G572" s="54">
        <v>0</v>
      </c>
      <c r="H572" s="54">
        <v>6</v>
      </c>
      <c r="I572" s="22">
        <f t="shared" si="219"/>
        <v>973273</v>
      </c>
      <c r="K572" s="1">
        <v>623495</v>
      </c>
      <c r="L572" s="1">
        <v>76620</v>
      </c>
      <c r="M572" s="1">
        <v>1883</v>
      </c>
      <c r="N572" s="1">
        <v>767</v>
      </c>
      <c r="O572" s="1">
        <v>51</v>
      </c>
      <c r="P572" s="1">
        <v>0</v>
      </c>
      <c r="Q572" s="1">
        <v>0</v>
      </c>
      <c r="R572" s="22">
        <f t="shared" si="220"/>
        <v>702816</v>
      </c>
      <c r="T572" s="1">
        <v>902441</v>
      </c>
      <c r="U572" s="1">
        <v>123277</v>
      </c>
      <c r="V572" s="1">
        <v>825</v>
      </c>
      <c r="W572" s="1">
        <v>1242</v>
      </c>
      <c r="X572" s="1">
        <v>30</v>
      </c>
      <c r="Y572" s="1">
        <v>23</v>
      </c>
      <c r="Z572" s="1">
        <v>0</v>
      </c>
      <c r="AA572" s="22">
        <f t="shared" si="231"/>
        <v>1027838</v>
      </c>
      <c r="AC572" s="1">
        <v>780645</v>
      </c>
      <c r="AD572" s="1">
        <v>99585</v>
      </c>
      <c r="AE572" s="1">
        <v>1417</v>
      </c>
      <c r="AF572" s="1">
        <v>155</v>
      </c>
      <c r="AG572" s="1">
        <v>50</v>
      </c>
      <c r="AH572" s="1">
        <v>0</v>
      </c>
      <c r="AI572" s="1">
        <v>0</v>
      </c>
      <c r="AJ572" s="22">
        <f t="shared" si="232"/>
        <v>881852</v>
      </c>
      <c r="AL572" s="1">
        <v>864852</v>
      </c>
      <c r="AM572" s="1">
        <v>105815</v>
      </c>
      <c r="AN572" s="1">
        <v>2802</v>
      </c>
      <c r="AO572" s="1">
        <v>731</v>
      </c>
      <c r="AP572" s="1">
        <v>36</v>
      </c>
      <c r="AQ572" s="1">
        <v>0</v>
      </c>
      <c r="AR572" s="1">
        <v>0</v>
      </c>
      <c r="AS572" s="22">
        <f t="shared" si="233"/>
        <v>974236</v>
      </c>
      <c r="AU572" s="1">
        <f t="shared" ref="AU572:AU583" si="238">B572+K572+T572+AC572+AL572</f>
        <v>4037796</v>
      </c>
      <c r="AV572" s="1">
        <f t="shared" ref="AV572:AV583" si="239">C572+L572+U572+AD572+AM572</f>
        <v>510021</v>
      </c>
      <c r="AW572" s="1">
        <f t="shared" si="212"/>
        <v>8580</v>
      </c>
      <c r="AX572" s="1">
        <f t="shared" si="213"/>
        <v>3403</v>
      </c>
      <c r="AY572" s="1">
        <f t="shared" si="214"/>
        <v>186</v>
      </c>
      <c r="AZ572" s="1">
        <f t="shared" si="215"/>
        <v>23</v>
      </c>
      <c r="BA572" s="1">
        <f t="shared" si="216"/>
        <v>6</v>
      </c>
      <c r="BB572" s="22">
        <f t="shared" si="217"/>
        <v>4560015</v>
      </c>
      <c r="BC572" s="1">
        <f t="shared" si="218"/>
        <v>4560009</v>
      </c>
      <c r="BD572" s="1">
        <f t="shared" ref="BD572:BD583" si="240">BB572-BB560</f>
        <v>26986</v>
      </c>
      <c r="BE572" s="86">
        <f t="shared" si="224"/>
        <v>40909</v>
      </c>
      <c r="BF572" s="1">
        <f t="shared" ref="BF572:BF583" si="241">BB572-BB571</f>
        <v>5908</v>
      </c>
      <c r="BJ572" s="64"/>
      <c r="BK572" s="1">
        <f>BC572/1000</f>
        <v>4560.009</v>
      </c>
      <c r="BL572" s="1">
        <f t="shared" ref="BL572:BL587" si="242">(BB572-BB560)/1000</f>
        <v>26.986000000000001</v>
      </c>
    </row>
    <row r="573" spans="1:64" x14ac:dyDescent="0.25">
      <c r="A573" s="8">
        <v>40940</v>
      </c>
      <c r="B573" s="54">
        <v>866993</v>
      </c>
      <c r="C573" s="54">
        <v>104825</v>
      </c>
      <c r="D573" s="54">
        <v>1639</v>
      </c>
      <c r="E573" s="54">
        <v>508</v>
      </c>
      <c r="F573" s="54">
        <v>19</v>
      </c>
      <c r="G573" s="54">
        <v>0</v>
      </c>
      <c r="H573" s="54">
        <v>6</v>
      </c>
      <c r="I573" s="22">
        <f t="shared" si="219"/>
        <v>973990</v>
      </c>
      <c r="K573" s="1">
        <v>624743</v>
      </c>
      <c r="L573" s="1">
        <v>76740</v>
      </c>
      <c r="M573" s="1">
        <v>1908</v>
      </c>
      <c r="N573" s="1">
        <v>767</v>
      </c>
      <c r="O573" s="1">
        <v>51</v>
      </c>
      <c r="P573" s="1">
        <v>0</v>
      </c>
      <c r="Q573" s="1">
        <v>0</v>
      </c>
      <c r="R573" s="22">
        <f t="shared" si="220"/>
        <v>704209</v>
      </c>
      <c r="T573" s="1">
        <v>903717</v>
      </c>
      <c r="U573" s="1">
        <v>123186</v>
      </c>
      <c r="V573" s="1">
        <v>836</v>
      </c>
      <c r="W573" s="1">
        <v>1230</v>
      </c>
      <c r="X573" s="1">
        <v>30</v>
      </c>
      <c r="Y573" s="1">
        <v>23</v>
      </c>
      <c r="Z573" s="1">
        <v>0</v>
      </c>
      <c r="AA573" s="22">
        <f t="shared" si="231"/>
        <v>1029022</v>
      </c>
      <c r="AC573" s="1">
        <v>781595</v>
      </c>
      <c r="AD573" s="1">
        <v>99666</v>
      </c>
      <c r="AE573" s="1">
        <v>1418</v>
      </c>
      <c r="AF573" s="1">
        <v>155</v>
      </c>
      <c r="AG573" s="1">
        <v>50</v>
      </c>
      <c r="AH573" s="1">
        <v>0</v>
      </c>
      <c r="AI573" s="1">
        <v>0</v>
      </c>
      <c r="AJ573" s="22">
        <f t="shared" si="232"/>
        <v>882884</v>
      </c>
      <c r="AL573" s="1">
        <v>866237</v>
      </c>
      <c r="AM573" s="1">
        <v>105822</v>
      </c>
      <c r="AN573" s="1">
        <v>2766</v>
      </c>
      <c r="AO573" s="1">
        <v>741</v>
      </c>
      <c r="AP573" s="1">
        <v>36</v>
      </c>
      <c r="AQ573" s="1">
        <v>0</v>
      </c>
      <c r="AR573" s="1">
        <v>0</v>
      </c>
      <c r="AS573" s="22">
        <f t="shared" si="233"/>
        <v>975602</v>
      </c>
      <c r="AU573" s="1">
        <f t="shared" si="238"/>
        <v>4043285</v>
      </c>
      <c r="AV573" s="1">
        <f t="shared" si="239"/>
        <v>510239</v>
      </c>
      <c r="AW573" s="1">
        <f t="shared" si="212"/>
        <v>8567</v>
      </c>
      <c r="AX573" s="1">
        <f t="shared" si="213"/>
        <v>3401</v>
      </c>
      <c r="AY573" s="1">
        <f t="shared" si="214"/>
        <v>186</v>
      </c>
      <c r="AZ573" s="1">
        <f t="shared" si="215"/>
        <v>23</v>
      </c>
      <c r="BA573" s="1">
        <f t="shared" si="216"/>
        <v>6</v>
      </c>
      <c r="BB573" s="22">
        <f t="shared" si="217"/>
        <v>4565707</v>
      </c>
      <c r="BC573" s="1">
        <f t="shared" si="218"/>
        <v>4565701</v>
      </c>
      <c r="BD573" s="1">
        <f t="shared" si="240"/>
        <v>26318</v>
      </c>
      <c r="BE573" s="86">
        <f t="shared" si="224"/>
        <v>40940</v>
      </c>
      <c r="BF573" s="1">
        <f t="shared" si="241"/>
        <v>5692</v>
      </c>
      <c r="BJ573" s="64"/>
      <c r="BK573" s="1">
        <f t="shared" ref="BK573:BK595" si="243">BC573/1000</f>
        <v>4565.701</v>
      </c>
      <c r="BL573" s="1">
        <f t="shared" si="242"/>
        <v>26.318000000000001</v>
      </c>
    </row>
    <row r="574" spans="1:64" x14ac:dyDescent="0.25">
      <c r="A574" s="8">
        <v>40969</v>
      </c>
      <c r="B574" s="54">
        <v>868319</v>
      </c>
      <c r="C574" s="54">
        <v>104881</v>
      </c>
      <c r="D574" s="54">
        <v>1652</v>
      </c>
      <c r="E574" s="54">
        <v>508</v>
      </c>
      <c r="F574" s="54">
        <v>19</v>
      </c>
      <c r="G574" s="54">
        <v>0</v>
      </c>
      <c r="H574" s="54">
        <v>6</v>
      </c>
      <c r="I574" s="22">
        <f t="shared" si="219"/>
        <v>975385</v>
      </c>
      <c r="K574" s="1">
        <v>625985</v>
      </c>
      <c r="L574" s="1">
        <v>76791</v>
      </c>
      <c r="M574" s="1">
        <v>1929</v>
      </c>
      <c r="N574" s="1">
        <v>768</v>
      </c>
      <c r="O574" s="1">
        <v>51</v>
      </c>
      <c r="P574" s="1">
        <v>0</v>
      </c>
      <c r="Q574" s="1">
        <v>0</v>
      </c>
      <c r="R574" s="22">
        <f t="shared" si="220"/>
        <v>705524</v>
      </c>
      <c r="T574" s="1">
        <v>906096</v>
      </c>
      <c r="U574" s="1">
        <v>123371</v>
      </c>
      <c r="V574" s="1">
        <v>827</v>
      </c>
      <c r="W574" s="1">
        <v>1230</v>
      </c>
      <c r="X574" s="1">
        <v>30</v>
      </c>
      <c r="Y574" s="1">
        <v>23</v>
      </c>
      <c r="Z574" s="1">
        <v>0</v>
      </c>
      <c r="AA574" s="22">
        <f t="shared" si="231"/>
        <v>1031577</v>
      </c>
      <c r="AC574" s="1">
        <v>783035</v>
      </c>
      <c r="AD574" s="1">
        <v>99722</v>
      </c>
      <c r="AE574" s="1">
        <v>1433</v>
      </c>
      <c r="AF574" s="1">
        <v>155</v>
      </c>
      <c r="AG574" s="1">
        <v>50</v>
      </c>
      <c r="AH574" s="1">
        <v>0</v>
      </c>
      <c r="AI574" s="1">
        <v>0</v>
      </c>
      <c r="AJ574" s="22">
        <f t="shared" si="232"/>
        <v>884395</v>
      </c>
      <c r="AL574" s="1">
        <v>867664</v>
      </c>
      <c r="AM574" s="1">
        <v>105837</v>
      </c>
      <c r="AN574" s="1">
        <v>2770</v>
      </c>
      <c r="AO574" s="1">
        <v>742</v>
      </c>
      <c r="AP574" s="1">
        <v>36</v>
      </c>
      <c r="AQ574" s="1">
        <v>0</v>
      </c>
      <c r="AR574" s="1">
        <v>0</v>
      </c>
      <c r="AS574" s="22">
        <f t="shared" si="233"/>
        <v>977049</v>
      </c>
      <c r="AU574" s="1">
        <f t="shared" si="238"/>
        <v>4051099</v>
      </c>
      <c r="AV574" s="1">
        <f t="shared" si="239"/>
        <v>510602</v>
      </c>
      <c r="AW574" s="1">
        <f t="shared" si="212"/>
        <v>8611</v>
      </c>
      <c r="AX574" s="1">
        <f t="shared" si="213"/>
        <v>3403</v>
      </c>
      <c r="AY574" s="1">
        <f t="shared" si="214"/>
        <v>186</v>
      </c>
      <c r="AZ574" s="1">
        <f t="shared" si="215"/>
        <v>23</v>
      </c>
      <c r="BA574" s="1">
        <f t="shared" si="216"/>
        <v>6</v>
      </c>
      <c r="BB574" s="22">
        <f t="shared" si="217"/>
        <v>4573930</v>
      </c>
      <c r="BC574" s="1">
        <f t="shared" si="218"/>
        <v>4573924</v>
      </c>
      <c r="BD574" s="1">
        <f t="shared" si="240"/>
        <v>27356</v>
      </c>
      <c r="BE574" s="86">
        <f t="shared" si="224"/>
        <v>40969</v>
      </c>
      <c r="BF574" s="1">
        <f t="shared" si="241"/>
        <v>8223</v>
      </c>
      <c r="BJ574" s="64"/>
      <c r="BK574" s="1">
        <f t="shared" si="243"/>
        <v>4573.924</v>
      </c>
      <c r="BL574" s="1">
        <f t="shared" si="242"/>
        <v>27.356000000000002</v>
      </c>
    </row>
    <row r="575" spans="1:64" x14ac:dyDescent="0.25">
      <c r="A575" s="8">
        <v>41000</v>
      </c>
      <c r="B575" s="54">
        <v>868679</v>
      </c>
      <c r="C575" s="54">
        <v>105026</v>
      </c>
      <c r="D575" s="54">
        <v>1646</v>
      </c>
      <c r="E575" s="54">
        <v>508</v>
      </c>
      <c r="F575" s="54">
        <v>18</v>
      </c>
      <c r="G575" s="54">
        <v>0</v>
      </c>
      <c r="H575" s="54">
        <v>6</v>
      </c>
      <c r="I575" s="22">
        <f t="shared" si="219"/>
        <v>975883</v>
      </c>
      <c r="K575" s="1">
        <v>626097</v>
      </c>
      <c r="L575" s="1">
        <v>76837</v>
      </c>
      <c r="M575" s="1">
        <v>1937</v>
      </c>
      <c r="N575" s="1">
        <v>769</v>
      </c>
      <c r="O575" s="1">
        <v>51</v>
      </c>
      <c r="P575" s="1">
        <v>0</v>
      </c>
      <c r="Q575" s="1">
        <v>0</v>
      </c>
      <c r="R575" s="22">
        <f t="shared" si="220"/>
        <v>705691</v>
      </c>
      <c r="T575" s="1">
        <v>907410</v>
      </c>
      <c r="U575" s="1">
        <v>123572</v>
      </c>
      <c r="V575" s="1">
        <v>822</v>
      </c>
      <c r="W575" s="1">
        <v>1231</v>
      </c>
      <c r="X575" s="1">
        <v>30</v>
      </c>
      <c r="Y575" s="1">
        <v>23</v>
      </c>
      <c r="Z575" s="1">
        <v>0</v>
      </c>
      <c r="AA575" s="22">
        <f t="shared" si="231"/>
        <v>1033088</v>
      </c>
      <c r="AC575" s="1">
        <v>784107</v>
      </c>
      <c r="AD575" s="1">
        <v>99739</v>
      </c>
      <c r="AE575" s="1">
        <v>1441</v>
      </c>
      <c r="AF575" s="1">
        <v>156</v>
      </c>
      <c r="AG575" s="1">
        <v>50</v>
      </c>
      <c r="AH575" s="1">
        <v>0</v>
      </c>
      <c r="AI575" s="1">
        <v>0</v>
      </c>
      <c r="AJ575" s="22">
        <f t="shared" si="232"/>
        <v>885493</v>
      </c>
      <c r="AL575" s="1">
        <v>867361</v>
      </c>
      <c r="AM575" s="1">
        <v>105937</v>
      </c>
      <c r="AN575" s="1">
        <v>2806</v>
      </c>
      <c r="AO575" s="1">
        <v>743</v>
      </c>
      <c r="AP575" s="1">
        <v>36</v>
      </c>
      <c r="AQ575" s="1">
        <v>0</v>
      </c>
      <c r="AR575" s="1">
        <v>0</v>
      </c>
      <c r="AS575" s="22">
        <f t="shared" si="233"/>
        <v>976883</v>
      </c>
      <c r="AU575" s="1">
        <f t="shared" si="238"/>
        <v>4053654</v>
      </c>
      <c r="AV575" s="1">
        <f t="shared" si="239"/>
        <v>511111</v>
      </c>
      <c r="AW575" s="1">
        <f t="shared" si="212"/>
        <v>8652</v>
      </c>
      <c r="AX575" s="1">
        <f t="shared" si="213"/>
        <v>3407</v>
      </c>
      <c r="AY575" s="1">
        <f t="shared" si="214"/>
        <v>185</v>
      </c>
      <c r="AZ575" s="1">
        <f t="shared" si="215"/>
        <v>23</v>
      </c>
      <c r="BA575" s="1">
        <f t="shared" si="216"/>
        <v>6</v>
      </c>
      <c r="BB575" s="22">
        <f t="shared" si="217"/>
        <v>4577038</v>
      </c>
      <c r="BC575" s="1">
        <f t="shared" si="218"/>
        <v>4577032</v>
      </c>
      <c r="BD575" s="1">
        <f t="shared" si="240"/>
        <v>26784</v>
      </c>
      <c r="BE575" s="86">
        <f t="shared" si="224"/>
        <v>41000</v>
      </c>
      <c r="BF575" s="1">
        <f t="shared" si="241"/>
        <v>3108</v>
      </c>
      <c r="BJ575" s="64"/>
      <c r="BK575" s="1">
        <f t="shared" si="243"/>
        <v>4577.0320000000002</v>
      </c>
      <c r="BL575" s="1">
        <f t="shared" si="242"/>
        <v>26.783999999999999</v>
      </c>
    </row>
    <row r="576" spans="1:64" x14ac:dyDescent="0.25">
      <c r="A576" s="8">
        <v>41030</v>
      </c>
      <c r="B576" s="54">
        <v>868598</v>
      </c>
      <c r="C576" s="54">
        <v>105112</v>
      </c>
      <c r="D576" s="54">
        <v>1648</v>
      </c>
      <c r="E576" s="54">
        <v>509</v>
      </c>
      <c r="F576" s="54">
        <v>18</v>
      </c>
      <c r="G576" s="54">
        <v>0</v>
      </c>
      <c r="H576" s="54">
        <v>6</v>
      </c>
      <c r="I576" s="22">
        <f t="shared" si="219"/>
        <v>975891</v>
      </c>
      <c r="K576" s="1">
        <v>626240</v>
      </c>
      <c r="L576" s="1">
        <v>76917</v>
      </c>
      <c r="M576" s="1">
        <v>1917</v>
      </c>
      <c r="N576" s="1">
        <v>771</v>
      </c>
      <c r="O576" s="1">
        <v>51</v>
      </c>
      <c r="P576" s="1">
        <v>0</v>
      </c>
      <c r="Q576" s="1">
        <v>0</v>
      </c>
      <c r="R576" s="22">
        <f t="shared" si="220"/>
        <v>705896</v>
      </c>
      <c r="T576" s="1">
        <v>907919</v>
      </c>
      <c r="U576" s="1">
        <v>123668</v>
      </c>
      <c r="V576" s="1">
        <v>800</v>
      </c>
      <c r="W576" s="1">
        <v>1233</v>
      </c>
      <c r="X576" s="1">
        <v>30</v>
      </c>
      <c r="Y576" s="1">
        <v>23</v>
      </c>
      <c r="Z576" s="1">
        <v>0</v>
      </c>
      <c r="AA576" s="22">
        <f t="shared" si="231"/>
        <v>1033673</v>
      </c>
      <c r="AC576" s="1">
        <v>784225</v>
      </c>
      <c r="AD576" s="1">
        <v>99882</v>
      </c>
      <c r="AE576" s="1">
        <v>1444</v>
      </c>
      <c r="AF576" s="1">
        <v>156</v>
      </c>
      <c r="AG576" s="1">
        <v>50</v>
      </c>
      <c r="AH576" s="1">
        <v>0</v>
      </c>
      <c r="AI576" s="1">
        <v>0</v>
      </c>
      <c r="AJ576" s="22">
        <f t="shared" si="232"/>
        <v>885757</v>
      </c>
      <c r="AL576" s="1">
        <v>865800</v>
      </c>
      <c r="AM576" s="1">
        <v>106110</v>
      </c>
      <c r="AN576" s="1">
        <v>2844</v>
      </c>
      <c r="AO576" s="1">
        <v>744</v>
      </c>
      <c r="AP576" s="1">
        <v>36</v>
      </c>
      <c r="AQ576" s="1">
        <v>0</v>
      </c>
      <c r="AR576" s="1">
        <v>0</v>
      </c>
      <c r="AS576" s="22">
        <f t="shared" si="233"/>
        <v>975534</v>
      </c>
      <c r="AU576" s="1">
        <f t="shared" si="238"/>
        <v>4052782</v>
      </c>
      <c r="AV576" s="1">
        <f t="shared" si="239"/>
        <v>511689</v>
      </c>
      <c r="AW576" s="1">
        <f t="shared" si="212"/>
        <v>8653</v>
      </c>
      <c r="AX576" s="1">
        <f t="shared" si="213"/>
        <v>3413</v>
      </c>
      <c r="AY576" s="1">
        <f t="shared" si="214"/>
        <v>185</v>
      </c>
      <c r="AZ576" s="1">
        <f t="shared" si="215"/>
        <v>23</v>
      </c>
      <c r="BA576" s="1">
        <f t="shared" si="216"/>
        <v>6</v>
      </c>
      <c r="BB576" s="22">
        <f t="shared" si="217"/>
        <v>4576751</v>
      </c>
      <c r="BC576" s="1">
        <f t="shared" si="218"/>
        <v>4576745</v>
      </c>
      <c r="BD576" s="1">
        <f t="shared" si="240"/>
        <v>26940</v>
      </c>
      <c r="BE576" s="86">
        <f t="shared" si="224"/>
        <v>41030</v>
      </c>
      <c r="BF576" s="1">
        <f t="shared" si="241"/>
        <v>-287</v>
      </c>
      <c r="BJ576" s="64"/>
      <c r="BK576" s="1">
        <f t="shared" si="243"/>
        <v>4576.7449999999999</v>
      </c>
      <c r="BL576" s="1">
        <f t="shared" si="242"/>
        <v>26.94</v>
      </c>
    </row>
    <row r="577" spans="1:64" x14ac:dyDescent="0.25">
      <c r="A577" s="8">
        <v>41061</v>
      </c>
      <c r="B577" s="54">
        <v>868406</v>
      </c>
      <c r="C577" s="54">
        <v>105106</v>
      </c>
      <c r="D577" s="54">
        <v>1658</v>
      </c>
      <c r="E577" s="54">
        <v>515</v>
      </c>
      <c r="F577" s="54">
        <v>18</v>
      </c>
      <c r="G577" s="54">
        <v>0</v>
      </c>
      <c r="H577" s="54">
        <v>7</v>
      </c>
      <c r="I577" s="22">
        <f t="shared" si="219"/>
        <v>975710</v>
      </c>
      <c r="K577" s="1">
        <v>626258</v>
      </c>
      <c r="L577" s="1">
        <v>76921</v>
      </c>
      <c r="M577" s="1">
        <v>1916</v>
      </c>
      <c r="N577" s="1">
        <v>771</v>
      </c>
      <c r="O577" s="1">
        <v>51</v>
      </c>
      <c r="P577" s="1">
        <v>0</v>
      </c>
      <c r="Q577" s="1">
        <v>0</v>
      </c>
      <c r="R577" s="22">
        <f t="shared" si="220"/>
        <v>705917</v>
      </c>
      <c r="T577" s="1">
        <v>907799</v>
      </c>
      <c r="U577" s="1">
        <v>123746</v>
      </c>
      <c r="V577" s="1">
        <v>803</v>
      </c>
      <c r="W577" s="1">
        <v>1234</v>
      </c>
      <c r="X577" s="1">
        <v>30</v>
      </c>
      <c r="Y577" s="1">
        <v>23</v>
      </c>
      <c r="Z577" s="1">
        <v>0</v>
      </c>
      <c r="AA577" s="22">
        <f t="shared" si="231"/>
        <v>1033635</v>
      </c>
      <c r="AC577" s="1">
        <v>784049</v>
      </c>
      <c r="AD577" s="1">
        <v>99830</v>
      </c>
      <c r="AE577" s="1">
        <v>1453</v>
      </c>
      <c r="AF577" s="1">
        <v>156</v>
      </c>
      <c r="AG577" s="1">
        <v>50</v>
      </c>
      <c r="AH577" s="1">
        <v>0</v>
      </c>
      <c r="AI577" s="1">
        <v>0</v>
      </c>
      <c r="AJ577" s="22">
        <f t="shared" si="232"/>
        <v>885538</v>
      </c>
      <c r="AL577" s="1">
        <v>864811</v>
      </c>
      <c r="AM577" s="1">
        <v>106082</v>
      </c>
      <c r="AN577" s="1">
        <v>2868</v>
      </c>
      <c r="AO577" s="1">
        <v>750</v>
      </c>
      <c r="AP577" s="1">
        <v>36</v>
      </c>
      <c r="AQ577" s="1">
        <v>0</v>
      </c>
      <c r="AR577" s="1">
        <v>0</v>
      </c>
      <c r="AS577" s="22">
        <f t="shared" si="233"/>
        <v>974547</v>
      </c>
      <c r="AU577" s="1">
        <f t="shared" si="238"/>
        <v>4051323</v>
      </c>
      <c r="AV577" s="1">
        <f t="shared" si="239"/>
        <v>511685</v>
      </c>
      <c r="AW577" s="1">
        <f t="shared" si="212"/>
        <v>8698</v>
      </c>
      <c r="AX577" s="1">
        <f t="shared" si="213"/>
        <v>3426</v>
      </c>
      <c r="AY577" s="1">
        <f t="shared" si="214"/>
        <v>185</v>
      </c>
      <c r="AZ577" s="1">
        <f t="shared" si="215"/>
        <v>23</v>
      </c>
      <c r="BA577" s="1">
        <f t="shared" si="216"/>
        <v>7</v>
      </c>
      <c r="BB577" s="22">
        <f t="shared" si="217"/>
        <v>4575347</v>
      </c>
      <c r="BC577" s="1">
        <f t="shared" si="218"/>
        <v>4575340</v>
      </c>
      <c r="BD577" s="1">
        <f t="shared" si="240"/>
        <v>26009</v>
      </c>
      <c r="BE577" s="86">
        <f t="shared" si="224"/>
        <v>41061</v>
      </c>
      <c r="BF577" s="1">
        <f t="shared" si="241"/>
        <v>-1404</v>
      </c>
      <c r="BJ577" s="64"/>
      <c r="BK577" s="1">
        <f t="shared" si="243"/>
        <v>4575.34</v>
      </c>
      <c r="BL577" s="1">
        <f t="shared" si="242"/>
        <v>26.009</v>
      </c>
    </row>
    <row r="578" spans="1:64" x14ac:dyDescent="0.25">
      <c r="A578" s="8">
        <v>41091</v>
      </c>
      <c r="B578" s="54">
        <v>869020</v>
      </c>
      <c r="C578" s="54">
        <v>105234</v>
      </c>
      <c r="D578" s="54">
        <v>1670</v>
      </c>
      <c r="E578" s="54">
        <v>515</v>
      </c>
      <c r="F578" s="54">
        <v>18</v>
      </c>
      <c r="G578" s="54">
        <v>0</v>
      </c>
      <c r="H578" s="54">
        <v>7</v>
      </c>
      <c r="I578" s="22">
        <f t="shared" si="219"/>
        <v>976464</v>
      </c>
      <c r="K578" s="1">
        <v>626785</v>
      </c>
      <c r="L578" s="1">
        <v>77043</v>
      </c>
      <c r="M578" s="1">
        <v>1924</v>
      </c>
      <c r="N578" s="1">
        <v>771</v>
      </c>
      <c r="O578" s="1">
        <v>51</v>
      </c>
      <c r="P578" s="1">
        <v>0</v>
      </c>
      <c r="Q578" s="1">
        <v>0</v>
      </c>
      <c r="R578" s="22">
        <f t="shared" si="220"/>
        <v>706574</v>
      </c>
      <c r="T578" s="1">
        <v>908057</v>
      </c>
      <c r="U578" s="1">
        <v>123892</v>
      </c>
      <c r="V578" s="1">
        <v>815</v>
      </c>
      <c r="W578" s="1">
        <v>1237</v>
      </c>
      <c r="X578" s="1">
        <v>30</v>
      </c>
      <c r="Y578" s="1">
        <v>23</v>
      </c>
      <c r="Z578" s="1">
        <v>0</v>
      </c>
      <c r="AA578" s="22">
        <f t="shared" si="231"/>
        <v>1034054</v>
      </c>
      <c r="AC578" s="1">
        <v>784016</v>
      </c>
      <c r="AD578" s="1">
        <v>99858</v>
      </c>
      <c r="AE578" s="1">
        <v>1430</v>
      </c>
      <c r="AF578" s="1">
        <v>157</v>
      </c>
      <c r="AG578" s="1">
        <v>50</v>
      </c>
      <c r="AH578" s="1">
        <v>0</v>
      </c>
      <c r="AI578" s="1">
        <v>0</v>
      </c>
      <c r="AJ578" s="22">
        <f t="shared" si="232"/>
        <v>885511</v>
      </c>
      <c r="AL578" s="1">
        <v>864692</v>
      </c>
      <c r="AM578" s="1">
        <v>106188</v>
      </c>
      <c r="AN578" s="1">
        <v>2851</v>
      </c>
      <c r="AO578" s="1">
        <v>753</v>
      </c>
      <c r="AP578" s="1">
        <v>36</v>
      </c>
      <c r="AQ578" s="1">
        <v>0</v>
      </c>
      <c r="AR578" s="1">
        <v>0</v>
      </c>
      <c r="AS578" s="22">
        <f t="shared" si="233"/>
        <v>974520</v>
      </c>
      <c r="AU578" s="1">
        <f t="shared" si="238"/>
        <v>4052570</v>
      </c>
      <c r="AV578" s="1">
        <f t="shared" si="239"/>
        <v>512215</v>
      </c>
      <c r="AW578" s="1">
        <f t="shared" si="212"/>
        <v>8690</v>
      </c>
      <c r="AX578" s="1">
        <f t="shared" si="213"/>
        <v>3433</v>
      </c>
      <c r="AY578" s="1">
        <f t="shared" si="214"/>
        <v>185</v>
      </c>
      <c r="AZ578" s="1">
        <f t="shared" si="215"/>
        <v>23</v>
      </c>
      <c r="BA578" s="1">
        <f t="shared" si="216"/>
        <v>7</v>
      </c>
      <c r="BB578" s="22">
        <f t="shared" si="217"/>
        <v>4577123</v>
      </c>
      <c r="BC578" s="1">
        <f t="shared" si="218"/>
        <v>4577116</v>
      </c>
      <c r="BD578" s="1">
        <f t="shared" si="240"/>
        <v>27436</v>
      </c>
      <c r="BE578" s="86">
        <f t="shared" si="224"/>
        <v>41091</v>
      </c>
      <c r="BF578" s="1">
        <f t="shared" si="241"/>
        <v>1776</v>
      </c>
      <c r="BJ578" s="64"/>
      <c r="BK578" s="1">
        <f t="shared" si="243"/>
        <v>4577.116</v>
      </c>
      <c r="BL578" s="1">
        <f t="shared" si="242"/>
        <v>27.436</v>
      </c>
    </row>
    <row r="579" spans="1:64" x14ac:dyDescent="0.25">
      <c r="A579" s="8">
        <v>41122</v>
      </c>
      <c r="B579" s="54">
        <v>869487</v>
      </c>
      <c r="C579" s="54">
        <v>105356</v>
      </c>
      <c r="D579" s="54">
        <v>1686</v>
      </c>
      <c r="E579" s="54">
        <v>515</v>
      </c>
      <c r="F579" s="54">
        <v>18</v>
      </c>
      <c r="G579" s="54">
        <v>0</v>
      </c>
      <c r="H579" s="54">
        <v>7</v>
      </c>
      <c r="I579" s="22">
        <f t="shared" si="219"/>
        <v>977069</v>
      </c>
      <c r="K579" s="1">
        <v>627161</v>
      </c>
      <c r="L579" s="1">
        <v>77058</v>
      </c>
      <c r="M579" s="1">
        <v>1917</v>
      </c>
      <c r="N579" s="1">
        <v>770</v>
      </c>
      <c r="O579" s="1">
        <v>51</v>
      </c>
      <c r="P579" s="1">
        <v>0</v>
      </c>
      <c r="Q579" s="1">
        <v>0</v>
      </c>
      <c r="R579" s="22">
        <f t="shared" si="220"/>
        <v>706957</v>
      </c>
      <c r="T579" s="1">
        <v>909025</v>
      </c>
      <c r="U579" s="1">
        <v>123989</v>
      </c>
      <c r="V579" s="1">
        <v>812</v>
      </c>
      <c r="W579" s="1">
        <v>1237</v>
      </c>
      <c r="X579" s="1">
        <v>30</v>
      </c>
      <c r="Y579" s="1">
        <v>23</v>
      </c>
      <c r="Z579" s="1">
        <v>0</v>
      </c>
      <c r="AA579" s="22">
        <f t="shared" si="231"/>
        <v>1035116</v>
      </c>
      <c r="AC579" s="1">
        <v>783898</v>
      </c>
      <c r="AD579" s="1">
        <v>99932</v>
      </c>
      <c r="AE579" s="1">
        <v>1425</v>
      </c>
      <c r="AF579" s="1">
        <v>157</v>
      </c>
      <c r="AG579" s="1">
        <v>50</v>
      </c>
      <c r="AH579" s="1">
        <v>0</v>
      </c>
      <c r="AI579" s="1">
        <v>0</v>
      </c>
      <c r="AJ579" s="22">
        <f t="shared" si="232"/>
        <v>885462</v>
      </c>
      <c r="AL579" s="1">
        <v>864999</v>
      </c>
      <c r="AM579" s="1">
        <v>106278</v>
      </c>
      <c r="AN579" s="1">
        <v>2909</v>
      </c>
      <c r="AO579" s="1">
        <v>759</v>
      </c>
      <c r="AP579" s="1">
        <v>36</v>
      </c>
      <c r="AQ579" s="1">
        <v>0</v>
      </c>
      <c r="AR579" s="1">
        <v>0</v>
      </c>
      <c r="AS579" s="22">
        <f t="shared" si="233"/>
        <v>974981</v>
      </c>
      <c r="AU579" s="1">
        <f t="shared" si="238"/>
        <v>4054570</v>
      </c>
      <c r="AV579" s="1">
        <f t="shared" si="239"/>
        <v>512613</v>
      </c>
      <c r="AW579" s="1">
        <f t="shared" si="212"/>
        <v>8749</v>
      </c>
      <c r="AX579" s="1">
        <f t="shared" si="213"/>
        <v>3438</v>
      </c>
      <c r="AY579" s="1">
        <f t="shared" si="214"/>
        <v>185</v>
      </c>
      <c r="AZ579" s="1">
        <f t="shared" si="215"/>
        <v>23</v>
      </c>
      <c r="BA579" s="1">
        <f t="shared" si="216"/>
        <v>7</v>
      </c>
      <c r="BB579" s="22">
        <f t="shared" si="217"/>
        <v>4579585</v>
      </c>
      <c r="BC579" s="1">
        <f t="shared" si="218"/>
        <v>4579578</v>
      </c>
      <c r="BD579" s="1">
        <f t="shared" si="240"/>
        <v>29257</v>
      </c>
      <c r="BE579" s="86">
        <f t="shared" si="224"/>
        <v>41122</v>
      </c>
      <c r="BF579" s="1">
        <f t="shared" si="241"/>
        <v>2462</v>
      </c>
      <c r="BJ579" s="64"/>
      <c r="BK579" s="1">
        <f t="shared" si="243"/>
        <v>4579.5780000000004</v>
      </c>
      <c r="BL579" s="1">
        <f t="shared" si="242"/>
        <v>29.257000000000001</v>
      </c>
    </row>
    <row r="580" spans="1:64" x14ac:dyDescent="0.25">
      <c r="A580" s="8">
        <v>41153</v>
      </c>
      <c r="B580" s="54">
        <v>869455</v>
      </c>
      <c r="C580" s="54">
        <v>105362</v>
      </c>
      <c r="D580" s="54">
        <v>1683</v>
      </c>
      <c r="E580" s="54">
        <v>515</v>
      </c>
      <c r="F580" s="54">
        <v>18</v>
      </c>
      <c r="G580" s="54">
        <v>0</v>
      </c>
      <c r="H580" s="54">
        <v>7</v>
      </c>
      <c r="I580" s="22">
        <f t="shared" si="219"/>
        <v>977040</v>
      </c>
      <c r="K580" s="1">
        <v>626416</v>
      </c>
      <c r="L580" s="1">
        <v>77155</v>
      </c>
      <c r="M580" s="1">
        <v>1944</v>
      </c>
      <c r="N580" s="1">
        <v>770</v>
      </c>
      <c r="O580" s="1">
        <v>51</v>
      </c>
      <c r="P580" s="1">
        <v>0</v>
      </c>
      <c r="Q580" s="1">
        <v>0</v>
      </c>
      <c r="R580" s="22">
        <f t="shared" si="220"/>
        <v>706336</v>
      </c>
      <c r="T580" s="1">
        <v>908993</v>
      </c>
      <c r="U580" s="1">
        <v>123887</v>
      </c>
      <c r="V580" s="1">
        <v>799</v>
      </c>
      <c r="W580" s="1">
        <v>1238</v>
      </c>
      <c r="X580" s="1">
        <v>30</v>
      </c>
      <c r="Y580" s="1">
        <v>26</v>
      </c>
      <c r="Z580" s="1">
        <v>0</v>
      </c>
      <c r="AA580" s="22">
        <f t="shared" si="231"/>
        <v>1034973</v>
      </c>
      <c r="AC580" s="1">
        <v>783663</v>
      </c>
      <c r="AD580" s="1">
        <v>99996</v>
      </c>
      <c r="AE580" s="1">
        <v>1433</v>
      </c>
      <c r="AF580" s="1">
        <v>157</v>
      </c>
      <c r="AG580" s="1">
        <v>50</v>
      </c>
      <c r="AH580" s="1">
        <v>0</v>
      </c>
      <c r="AI580" s="1">
        <v>0</v>
      </c>
      <c r="AJ580" s="22">
        <f t="shared" si="232"/>
        <v>885299</v>
      </c>
      <c r="AL580" s="1">
        <v>865117</v>
      </c>
      <c r="AM580" s="1">
        <v>106487</v>
      </c>
      <c r="AN580" s="1">
        <v>2929</v>
      </c>
      <c r="AO580" s="1">
        <v>759</v>
      </c>
      <c r="AP580" s="1">
        <v>36</v>
      </c>
      <c r="AQ580" s="1">
        <v>0</v>
      </c>
      <c r="AR580" s="1">
        <v>0</v>
      </c>
      <c r="AS580" s="22">
        <f t="shared" si="233"/>
        <v>975328</v>
      </c>
      <c r="AU580" s="1">
        <f t="shared" si="238"/>
        <v>4053644</v>
      </c>
      <c r="AV580" s="1">
        <f t="shared" si="239"/>
        <v>512887</v>
      </c>
      <c r="AW580" s="1">
        <f t="shared" si="212"/>
        <v>8788</v>
      </c>
      <c r="AX580" s="1">
        <f t="shared" si="213"/>
        <v>3439</v>
      </c>
      <c r="AY580" s="1">
        <f t="shared" si="214"/>
        <v>185</v>
      </c>
      <c r="AZ580" s="1">
        <f t="shared" si="215"/>
        <v>26</v>
      </c>
      <c r="BA580" s="1">
        <f t="shared" si="216"/>
        <v>7</v>
      </c>
      <c r="BB580" s="22">
        <f t="shared" si="217"/>
        <v>4578976</v>
      </c>
      <c r="BC580" s="1">
        <f t="shared" si="218"/>
        <v>4578969</v>
      </c>
      <c r="BD580" s="1">
        <f t="shared" si="240"/>
        <v>32981</v>
      </c>
      <c r="BE580" s="86">
        <f t="shared" si="224"/>
        <v>41153</v>
      </c>
      <c r="BF580" s="1">
        <f t="shared" si="241"/>
        <v>-609</v>
      </c>
      <c r="BJ580" s="64"/>
      <c r="BK580" s="1">
        <f t="shared" si="243"/>
        <v>4578.9690000000001</v>
      </c>
      <c r="BL580" s="1">
        <f t="shared" si="242"/>
        <v>32.981000000000002</v>
      </c>
    </row>
    <row r="581" spans="1:64" x14ac:dyDescent="0.25">
      <c r="A581" s="8">
        <v>41183</v>
      </c>
      <c r="B581" s="54">
        <v>869642</v>
      </c>
      <c r="C581" s="54">
        <v>105331</v>
      </c>
      <c r="D581" s="54">
        <v>1675</v>
      </c>
      <c r="E581" s="54">
        <v>525</v>
      </c>
      <c r="F581" s="54">
        <v>18</v>
      </c>
      <c r="G581" s="54">
        <v>0</v>
      </c>
      <c r="H581" s="54">
        <v>7</v>
      </c>
      <c r="I581" s="22">
        <f t="shared" si="219"/>
        <v>977198</v>
      </c>
      <c r="K581" s="1">
        <v>626220</v>
      </c>
      <c r="L581" s="1">
        <v>77213</v>
      </c>
      <c r="M581" s="1">
        <v>1975</v>
      </c>
      <c r="N581" s="1">
        <v>771</v>
      </c>
      <c r="O581" s="1">
        <v>51</v>
      </c>
      <c r="P581" s="1">
        <v>0</v>
      </c>
      <c r="Q581" s="1">
        <v>0</v>
      </c>
      <c r="R581" s="22">
        <f t="shared" si="220"/>
        <v>706230</v>
      </c>
      <c r="T581" s="1">
        <v>909298</v>
      </c>
      <c r="U581" s="1">
        <v>123938</v>
      </c>
      <c r="V581" s="1">
        <v>797</v>
      </c>
      <c r="W581" s="1">
        <v>1238</v>
      </c>
      <c r="X581" s="1">
        <v>30</v>
      </c>
      <c r="Y581" s="1">
        <v>26</v>
      </c>
      <c r="Z581" s="1">
        <v>0</v>
      </c>
      <c r="AA581" s="22">
        <f t="shared" si="231"/>
        <v>1035327</v>
      </c>
      <c r="AC581" s="1">
        <v>784057</v>
      </c>
      <c r="AD581" s="1">
        <v>100014</v>
      </c>
      <c r="AE581" s="1">
        <v>1431</v>
      </c>
      <c r="AF581" s="1">
        <v>157</v>
      </c>
      <c r="AG581" s="1">
        <v>50</v>
      </c>
      <c r="AH581" s="1">
        <v>0</v>
      </c>
      <c r="AI581" s="1">
        <v>0</v>
      </c>
      <c r="AJ581" s="22">
        <f t="shared" si="232"/>
        <v>885709</v>
      </c>
      <c r="AL581" s="1">
        <v>865946</v>
      </c>
      <c r="AM581" s="1">
        <v>106484</v>
      </c>
      <c r="AN581" s="1">
        <v>3059</v>
      </c>
      <c r="AO581" s="1">
        <v>763</v>
      </c>
      <c r="AP581" s="1">
        <v>36</v>
      </c>
      <c r="AQ581" s="1">
        <v>0</v>
      </c>
      <c r="AR581" s="1">
        <v>0</v>
      </c>
      <c r="AS581" s="22">
        <f t="shared" si="233"/>
        <v>976288</v>
      </c>
      <c r="AU581" s="1">
        <f t="shared" si="238"/>
        <v>4055163</v>
      </c>
      <c r="AV581" s="1">
        <f t="shared" si="239"/>
        <v>512980</v>
      </c>
      <c r="AW581" s="1">
        <f t="shared" si="212"/>
        <v>8937</v>
      </c>
      <c r="AX581" s="1">
        <f t="shared" si="213"/>
        <v>3454</v>
      </c>
      <c r="AY581" s="1">
        <f t="shared" si="214"/>
        <v>185</v>
      </c>
      <c r="AZ581" s="1">
        <f t="shared" si="215"/>
        <v>26</v>
      </c>
      <c r="BA581" s="1">
        <f t="shared" si="216"/>
        <v>7</v>
      </c>
      <c r="BB581" s="22">
        <f t="shared" si="217"/>
        <v>4580752</v>
      </c>
      <c r="BC581" s="1">
        <f t="shared" si="218"/>
        <v>4580745</v>
      </c>
      <c r="BD581" s="1">
        <f t="shared" si="240"/>
        <v>33911</v>
      </c>
      <c r="BE581" s="86">
        <f t="shared" si="224"/>
        <v>41183</v>
      </c>
      <c r="BF581" s="1">
        <f t="shared" si="241"/>
        <v>1776</v>
      </c>
      <c r="BJ581" s="64"/>
      <c r="BK581" s="1">
        <f t="shared" si="243"/>
        <v>4580.7449999999999</v>
      </c>
      <c r="BL581" s="1">
        <f t="shared" si="242"/>
        <v>33.911000000000001</v>
      </c>
    </row>
    <row r="582" spans="1:64" x14ac:dyDescent="0.25">
      <c r="A582" s="8">
        <v>41214</v>
      </c>
      <c r="B582" s="54">
        <v>870564</v>
      </c>
      <c r="C582" s="54">
        <v>105398</v>
      </c>
      <c r="D582" s="54">
        <v>1678</v>
      </c>
      <c r="E582" s="54">
        <v>535</v>
      </c>
      <c r="F582" s="54">
        <v>18</v>
      </c>
      <c r="G582" s="54">
        <v>0</v>
      </c>
      <c r="H582" s="54">
        <v>7</v>
      </c>
      <c r="I582" s="22">
        <f t="shared" si="219"/>
        <v>978200</v>
      </c>
      <c r="K582" s="1">
        <v>625745</v>
      </c>
      <c r="L582" s="1">
        <v>77173</v>
      </c>
      <c r="M582" s="1">
        <v>1994</v>
      </c>
      <c r="N582" s="1">
        <v>770</v>
      </c>
      <c r="O582" s="1">
        <v>51</v>
      </c>
      <c r="P582" s="1">
        <v>0</v>
      </c>
      <c r="Q582" s="1">
        <v>0</v>
      </c>
      <c r="R582" s="22">
        <f t="shared" si="220"/>
        <v>705733</v>
      </c>
      <c r="T582" s="1">
        <v>909754</v>
      </c>
      <c r="U582" s="1">
        <v>123946</v>
      </c>
      <c r="V582" s="1">
        <v>783</v>
      </c>
      <c r="W582" s="1">
        <v>1239</v>
      </c>
      <c r="X582" s="1">
        <v>30</v>
      </c>
      <c r="Y582" s="1">
        <v>26</v>
      </c>
      <c r="Z582" s="1">
        <v>0</v>
      </c>
      <c r="AA582" s="22">
        <f t="shared" si="231"/>
        <v>1035778</v>
      </c>
      <c r="AC582" s="1">
        <v>784718</v>
      </c>
      <c r="AD582" s="1">
        <v>100035</v>
      </c>
      <c r="AE582" s="1">
        <v>1438</v>
      </c>
      <c r="AF582" s="1">
        <v>157</v>
      </c>
      <c r="AG582" s="1">
        <v>50</v>
      </c>
      <c r="AH582" s="1">
        <v>0</v>
      </c>
      <c r="AI582" s="1">
        <v>0</v>
      </c>
      <c r="AJ582" s="22">
        <f t="shared" si="232"/>
        <v>886398</v>
      </c>
      <c r="AL582" s="1">
        <v>867435</v>
      </c>
      <c r="AM582" s="1">
        <v>106610</v>
      </c>
      <c r="AN582" s="1">
        <v>3086</v>
      </c>
      <c r="AO582" s="1">
        <v>765</v>
      </c>
      <c r="AP582" s="1">
        <v>36</v>
      </c>
      <c r="AQ582" s="1">
        <v>0</v>
      </c>
      <c r="AR582" s="1">
        <v>0</v>
      </c>
      <c r="AS582" s="22">
        <f t="shared" si="233"/>
        <v>977932</v>
      </c>
      <c r="AU582" s="1">
        <f t="shared" si="238"/>
        <v>4058216</v>
      </c>
      <c r="AV582" s="1">
        <f t="shared" si="239"/>
        <v>513162</v>
      </c>
      <c r="AW582" s="1">
        <f t="shared" si="212"/>
        <v>8979</v>
      </c>
      <c r="AX582" s="1">
        <f t="shared" si="213"/>
        <v>3466</v>
      </c>
      <c r="AY582" s="1">
        <f t="shared" si="214"/>
        <v>185</v>
      </c>
      <c r="AZ582" s="1">
        <f t="shared" si="215"/>
        <v>26</v>
      </c>
      <c r="BA582" s="1">
        <f t="shared" si="216"/>
        <v>7</v>
      </c>
      <c r="BB582" s="22">
        <f t="shared" si="217"/>
        <v>4584041</v>
      </c>
      <c r="BC582" s="1">
        <f t="shared" si="218"/>
        <v>4584034</v>
      </c>
      <c r="BD582" s="1">
        <f t="shared" si="240"/>
        <v>34784</v>
      </c>
      <c r="BE582" s="86">
        <f t="shared" si="224"/>
        <v>41214</v>
      </c>
      <c r="BF582" s="1">
        <f t="shared" si="241"/>
        <v>3289</v>
      </c>
      <c r="BJ582" s="64"/>
      <c r="BK582" s="1">
        <f t="shared" si="243"/>
        <v>4584.0339999999997</v>
      </c>
      <c r="BL582" s="1">
        <f t="shared" si="242"/>
        <v>34.783999999999999</v>
      </c>
    </row>
    <row r="583" spans="1:64" x14ac:dyDescent="0.25">
      <c r="A583" s="8">
        <v>41244</v>
      </c>
      <c r="B583" s="54">
        <v>871242</v>
      </c>
      <c r="C583" s="54">
        <v>105459</v>
      </c>
      <c r="D583" s="54">
        <v>1666</v>
      </c>
      <c r="E583" s="54">
        <v>538</v>
      </c>
      <c r="F583" s="54">
        <v>19</v>
      </c>
      <c r="G583" s="54">
        <v>0</v>
      </c>
      <c r="H583" s="54">
        <v>7</v>
      </c>
      <c r="I583" s="22">
        <f t="shared" si="219"/>
        <v>978931</v>
      </c>
      <c r="K583" s="1">
        <v>625891</v>
      </c>
      <c r="L583" s="1">
        <v>77248</v>
      </c>
      <c r="M583" s="1">
        <v>2009</v>
      </c>
      <c r="N583" s="1">
        <v>771</v>
      </c>
      <c r="O583" s="1">
        <v>51</v>
      </c>
      <c r="P583" s="1">
        <v>0</v>
      </c>
      <c r="Q583" s="1">
        <v>0</v>
      </c>
      <c r="R583" s="22">
        <f t="shared" si="220"/>
        <v>705970</v>
      </c>
      <c r="T583" s="1">
        <v>910094</v>
      </c>
      <c r="U583" s="1">
        <v>124001</v>
      </c>
      <c r="V583" s="1">
        <v>791</v>
      </c>
      <c r="W583" s="1">
        <v>1240</v>
      </c>
      <c r="X583" s="1">
        <v>30</v>
      </c>
      <c r="Y583" s="1">
        <v>26</v>
      </c>
      <c r="Z583" s="1">
        <v>0</v>
      </c>
      <c r="AA583" s="22">
        <f t="shared" si="231"/>
        <v>1036182</v>
      </c>
      <c r="AC583" s="1">
        <v>785745</v>
      </c>
      <c r="AD583" s="1">
        <v>100109</v>
      </c>
      <c r="AE583" s="1">
        <v>1427</v>
      </c>
      <c r="AF583" s="1">
        <v>157</v>
      </c>
      <c r="AG583" s="1">
        <v>50</v>
      </c>
      <c r="AH583" s="1">
        <v>0</v>
      </c>
      <c r="AI583" s="1">
        <v>0</v>
      </c>
      <c r="AJ583" s="22">
        <f t="shared" si="232"/>
        <v>887488</v>
      </c>
      <c r="AL583" s="1">
        <v>869012</v>
      </c>
      <c r="AM583" s="1">
        <v>106621</v>
      </c>
      <c r="AN583" s="1">
        <v>3114</v>
      </c>
      <c r="AO583" s="1">
        <v>765</v>
      </c>
      <c r="AP583" s="1">
        <v>36</v>
      </c>
      <c r="AQ583" s="1">
        <v>0</v>
      </c>
      <c r="AR583" s="1">
        <v>0</v>
      </c>
      <c r="AS583" s="22">
        <f t="shared" si="233"/>
        <v>979548</v>
      </c>
      <c r="AU583" s="1">
        <f t="shared" si="238"/>
        <v>4061984</v>
      </c>
      <c r="AV583" s="1">
        <f t="shared" si="239"/>
        <v>513438</v>
      </c>
      <c r="AW583" s="1">
        <f t="shared" si="212"/>
        <v>9007</v>
      </c>
      <c r="AX583" s="1">
        <f t="shared" si="213"/>
        <v>3471</v>
      </c>
      <c r="AY583" s="1">
        <f t="shared" si="214"/>
        <v>186</v>
      </c>
      <c r="AZ583" s="1">
        <f t="shared" si="215"/>
        <v>26</v>
      </c>
      <c r="BA583" s="1">
        <f t="shared" si="216"/>
        <v>7</v>
      </c>
      <c r="BB583" s="22">
        <f t="shared" si="217"/>
        <v>4588119</v>
      </c>
      <c r="BC583" s="1">
        <f t="shared" si="218"/>
        <v>4588112</v>
      </c>
      <c r="BD583" s="1">
        <f t="shared" si="240"/>
        <v>34012</v>
      </c>
      <c r="BE583" s="86">
        <f t="shared" si="224"/>
        <v>41244</v>
      </c>
      <c r="BF583" s="1">
        <f t="shared" si="241"/>
        <v>4078</v>
      </c>
      <c r="BJ583" s="64"/>
      <c r="BK583" s="1">
        <f t="shared" si="243"/>
        <v>4588.1120000000001</v>
      </c>
      <c r="BL583" s="1">
        <f t="shared" si="242"/>
        <v>34.012</v>
      </c>
    </row>
    <row r="584" spans="1:64" x14ac:dyDescent="0.25">
      <c r="A584" s="8">
        <v>41275</v>
      </c>
      <c r="B584" s="54">
        <v>872654</v>
      </c>
      <c r="C584" s="54">
        <v>105602</v>
      </c>
      <c r="D584" s="54">
        <v>1669</v>
      </c>
      <c r="E584" s="54">
        <v>539</v>
      </c>
      <c r="F584" s="54">
        <v>19</v>
      </c>
      <c r="G584" s="54">
        <v>0</v>
      </c>
      <c r="H584" s="54">
        <v>7</v>
      </c>
      <c r="I584" s="22">
        <f t="shared" ref="I584:I595" si="244">SUM(B584:H584)</f>
        <v>980490</v>
      </c>
      <c r="K584" s="1">
        <v>626685</v>
      </c>
      <c r="L584" s="1">
        <v>77256</v>
      </c>
      <c r="M584" s="1">
        <v>2010</v>
      </c>
      <c r="N584" s="1">
        <v>770</v>
      </c>
      <c r="O584" s="1">
        <v>51</v>
      </c>
      <c r="P584" s="1">
        <v>0</v>
      </c>
      <c r="Q584" s="1">
        <v>0</v>
      </c>
      <c r="R584" s="22">
        <f t="shared" ref="R584:R595" si="245">SUM(K584:Q584)</f>
        <v>706772</v>
      </c>
      <c r="T584" s="1">
        <v>911353</v>
      </c>
      <c r="U584" s="1">
        <v>124135</v>
      </c>
      <c r="V584" s="1">
        <v>793</v>
      </c>
      <c r="W584" s="1">
        <v>1240</v>
      </c>
      <c r="X584" s="1">
        <v>30</v>
      </c>
      <c r="Y584" s="1">
        <v>26</v>
      </c>
      <c r="Z584" s="1">
        <v>0</v>
      </c>
      <c r="AA584" s="22">
        <f t="shared" ref="AA584:AA595" si="246">SUM(T584:Z584)</f>
        <v>1037577</v>
      </c>
      <c r="AC584" s="1">
        <v>786649</v>
      </c>
      <c r="AD584" s="1">
        <v>100183</v>
      </c>
      <c r="AE584" s="1">
        <v>1426</v>
      </c>
      <c r="AF584" s="1">
        <v>160</v>
      </c>
      <c r="AG584" s="1">
        <v>50</v>
      </c>
      <c r="AH584" s="1">
        <v>0</v>
      </c>
      <c r="AI584" s="1">
        <v>0</v>
      </c>
      <c r="AJ584" s="22">
        <f t="shared" ref="AJ584:AJ595" si="247">SUM(AC584:AI584)</f>
        <v>888468</v>
      </c>
      <c r="AL584" s="1">
        <v>871058</v>
      </c>
      <c r="AM584" s="1">
        <v>106672</v>
      </c>
      <c r="AN584" s="1">
        <v>3119</v>
      </c>
      <c r="AO584" s="1">
        <v>777</v>
      </c>
      <c r="AP584" s="1">
        <v>36</v>
      </c>
      <c r="AQ584" s="1">
        <v>0</v>
      </c>
      <c r="AR584" s="1">
        <v>0</v>
      </c>
      <c r="AS584" s="22">
        <f t="shared" ref="AS584:AS595" si="248">SUM(AL584:AR584)</f>
        <v>981662</v>
      </c>
      <c r="AU584" s="1">
        <f t="shared" ref="AU584:AU595" si="249">B584+K584+T584+AC584+AL584</f>
        <v>4068399</v>
      </c>
      <c r="AV584" s="1">
        <f t="shared" ref="AV584:AV595" si="250">C584+L584+U584+AD584+AM584</f>
        <v>513848</v>
      </c>
      <c r="AW584" s="1">
        <f t="shared" ref="AW584:AW607" si="251">D584+M584+V584+AE584+AN584</f>
        <v>9017</v>
      </c>
      <c r="AX584" s="1">
        <f t="shared" ref="AX584:AX607" si="252">E584+N584+W584+AF584+AO584</f>
        <v>3486</v>
      </c>
      <c r="AY584" s="1">
        <f t="shared" ref="AY584:AY607" si="253">F584+O584+X584+AG584+AP584</f>
        <v>186</v>
      </c>
      <c r="AZ584" s="1">
        <f t="shared" ref="AZ584:AZ607" si="254">G584+P584+Y584+AH584+AQ584</f>
        <v>26</v>
      </c>
      <c r="BA584" s="1">
        <f t="shared" ref="BA584:BA607" si="255">H584+Q584+Z584+AI584+AR584</f>
        <v>7</v>
      </c>
      <c r="BB584" s="22">
        <f t="shared" ref="BB584:BB607" si="256">SUM(AU584:BA584)</f>
        <v>4594969</v>
      </c>
      <c r="BC584" s="1">
        <f t="shared" ref="BC584:BC607" si="257">SUM(AU584:AZ584)</f>
        <v>4594962</v>
      </c>
      <c r="BD584" s="1">
        <f t="shared" ref="BD584:BD595" si="258">BB584-BB572</f>
        <v>34954</v>
      </c>
      <c r="BE584" s="86">
        <f t="shared" si="224"/>
        <v>41275</v>
      </c>
      <c r="BF584" s="1">
        <f t="shared" ref="BF584:BF595" si="259">BB584-BB583</f>
        <v>6850</v>
      </c>
      <c r="BH584" s="62"/>
      <c r="BJ584" s="64"/>
      <c r="BK584" s="1">
        <f t="shared" si="243"/>
        <v>4594.9620000000004</v>
      </c>
      <c r="BL584" s="1">
        <f t="shared" si="242"/>
        <v>34.954000000000001</v>
      </c>
    </row>
    <row r="585" spans="1:64" x14ac:dyDescent="0.25">
      <c r="A585" s="8">
        <v>41306</v>
      </c>
      <c r="B585" s="54">
        <v>873745</v>
      </c>
      <c r="C585" s="54">
        <v>105556</v>
      </c>
      <c r="D585" s="54">
        <v>1671</v>
      </c>
      <c r="E585" s="54">
        <v>540</v>
      </c>
      <c r="F585" s="54">
        <v>19</v>
      </c>
      <c r="G585" s="54">
        <v>0</v>
      </c>
      <c r="H585" s="54">
        <v>7</v>
      </c>
      <c r="I585" s="22">
        <f t="shared" si="244"/>
        <v>981538</v>
      </c>
      <c r="K585" s="1">
        <v>627137</v>
      </c>
      <c r="L585" s="1">
        <v>77296</v>
      </c>
      <c r="M585" s="1">
        <v>2024</v>
      </c>
      <c r="N585" s="1">
        <v>769</v>
      </c>
      <c r="O585" s="1">
        <v>51</v>
      </c>
      <c r="P585" s="1">
        <v>0</v>
      </c>
      <c r="Q585" s="1">
        <v>0</v>
      </c>
      <c r="R585" s="22">
        <f t="shared" si="245"/>
        <v>707277</v>
      </c>
      <c r="T585" s="1">
        <v>912025</v>
      </c>
      <c r="U585" s="1">
        <v>124108</v>
      </c>
      <c r="V585" s="1">
        <v>798</v>
      </c>
      <c r="W585" s="1">
        <v>1241</v>
      </c>
      <c r="X585" s="1">
        <v>30</v>
      </c>
      <c r="Y585" s="1">
        <v>26</v>
      </c>
      <c r="Z585" s="1">
        <v>0</v>
      </c>
      <c r="AA585" s="22">
        <f t="shared" si="246"/>
        <v>1038228</v>
      </c>
      <c r="AC585" s="1">
        <v>787866</v>
      </c>
      <c r="AD585" s="1">
        <v>100188</v>
      </c>
      <c r="AE585" s="1">
        <v>1439</v>
      </c>
      <c r="AF585" s="1">
        <v>160</v>
      </c>
      <c r="AG585" s="1">
        <v>50</v>
      </c>
      <c r="AH585" s="1">
        <v>0</v>
      </c>
      <c r="AI585" s="1">
        <v>0</v>
      </c>
      <c r="AJ585" s="22">
        <f t="shared" si="247"/>
        <v>889703</v>
      </c>
      <c r="AL585" s="1">
        <v>871824</v>
      </c>
      <c r="AM585" s="1">
        <v>106703</v>
      </c>
      <c r="AN585" s="1">
        <v>3179</v>
      </c>
      <c r="AO585" s="1">
        <v>777</v>
      </c>
      <c r="AP585" s="1">
        <v>36</v>
      </c>
      <c r="AQ585" s="1">
        <v>0</v>
      </c>
      <c r="AR585" s="1">
        <v>0</v>
      </c>
      <c r="AS585" s="22">
        <f t="shared" si="248"/>
        <v>982519</v>
      </c>
      <c r="AU585" s="1">
        <f t="shared" si="249"/>
        <v>4072597</v>
      </c>
      <c r="AV585" s="1">
        <f t="shared" si="250"/>
        <v>513851</v>
      </c>
      <c r="AW585" s="1">
        <f t="shared" si="251"/>
        <v>9111</v>
      </c>
      <c r="AX585" s="1">
        <f t="shared" si="252"/>
        <v>3487</v>
      </c>
      <c r="AY585" s="1">
        <f t="shared" si="253"/>
        <v>186</v>
      </c>
      <c r="AZ585" s="1">
        <f t="shared" si="254"/>
        <v>26</v>
      </c>
      <c r="BA585" s="1">
        <f t="shared" si="255"/>
        <v>7</v>
      </c>
      <c r="BB585" s="22">
        <f t="shared" si="256"/>
        <v>4599265</v>
      </c>
      <c r="BC585" s="1">
        <f t="shared" si="257"/>
        <v>4599258</v>
      </c>
      <c r="BD585" s="1">
        <f t="shared" si="258"/>
        <v>33558</v>
      </c>
      <c r="BE585" s="86">
        <f t="shared" si="224"/>
        <v>41306</v>
      </c>
      <c r="BF585" s="1">
        <f t="shared" si="259"/>
        <v>4296</v>
      </c>
      <c r="BH585" s="62"/>
      <c r="BJ585" s="64"/>
      <c r="BK585" s="1">
        <f t="shared" si="243"/>
        <v>4599.2579999999998</v>
      </c>
      <c r="BL585" s="1">
        <f t="shared" si="242"/>
        <v>33.558</v>
      </c>
    </row>
    <row r="586" spans="1:64" x14ac:dyDescent="0.25">
      <c r="A586" s="8">
        <v>41334</v>
      </c>
      <c r="B586" s="54">
        <v>874875</v>
      </c>
      <c r="C586" s="54">
        <v>105724</v>
      </c>
      <c r="D586" s="54">
        <v>1685</v>
      </c>
      <c r="E586" s="54">
        <v>540</v>
      </c>
      <c r="F586" s="54">
        <v>19</v>
      </c>
      <c r="G586" s="54">
        <v>0</v>
      </c>
      <c r="H586" s="54">
        <v>7</v>
      </c>
      <c r="I586" s="22">
        <f t="shared" si="244"/>
        <v>982850</v>
      </c>
      <c r="K586" s="1">
        <v>628249</v>
      </c>
      <c r="L586" s="1">
        <v>77302</v>
      </c>
      <c r="M586" s="1">
        <v>2037</v>
      </c>
      <c r="N586" s="1">
        <v>768</v>
      </c>
      <c r="O586" s="1">
        <v>51</v>
      </c>
      <c r="P586" s="1">
        <v>0</v>
      </c>
      <c r="Q586" s="1">
        <v>0</v>
      </c>
      <c r="R586" s="22">
        <f t="shared" si="245"/>
        <v>708407</v>
      </c>
      <c r="T586" s="1">
        <v>913174</v>
      </c>
      <c r="U586" s="1">
        <v>124225</v>
      </c>
      <c r="V586" s="1">
        <v>814</v>
      </c>
      <c r="W586" s="1">
        <v>1244</v>
      </c>
      <c r="X586" s="1">
        <v>30</v>
      </c>
      <c r="Y586" s="1">
        <v>26</v>
      </c>
      <c r="Z586" s="1">
        <v>0</v>
      </c>
      <c r="AA586" s="22">
        <f t="shared" si="246"/>
        <v>1039513</v>
      </c>
      <c r="AC586" s="1">
        <v>789382</v>
      </c>
      <c r="AD586" s="1">
        <v>100302</v>
      </c>
      <c r="AE586" s="1">
        <v>1420</v>
      </c>
      <c r="AF586" s="1">
        <v>160</v>
      </c>
      <c r="AG586" s="1">
        <v>50</v>
      </c>
      <c r="AH586" s="1">
        <v>0</v>
      </c>
      <c r="AI586" s="1">
        <v>0</v>
      </c>
      <c r="AJ586" s="22">
        <f t="shared" si="247"/>
        <v>891314</v>
      </c>
      <c r="AL586" s="1">
        <v>872970</v>
      </c>
      <c r="AM586" s="1">
        <v>106749</v>
      </c>
      <c r="AN586" s="1">
        <v>3151</v>
      </c>
      <c r="AO586" s="1">
        <v>781</v>
      </c>
      <c r="AP586" s="1">
        <v>36</v>
      </c>
      <c r="AQ586" s="1">
        <v>0</v>
      </c>
      <c r="AR586" s="1">
        <v>0</v>
      </c>
      <c r="AS586" s="22">
        <f t="shared" si="248"/>
        <v>983687</v>
      </c>
      <c r="AU586" s="1">
        <f t="shared" si="249"/>
        <v>4078650</v>
      </c>
      <c r="AV586" s="1">
        <f t="shared" si="250"/>
        <v>514302</v>
      </c>
      <c r="AW586" s="1">
        <f t="shared" si="251"/>
        <v>9107</v>
      </c>
      <c r="AX586" s="1">
        <f t="shared" si="252"/>
        <v>3493</v>
      </c>
      <c r="AY586" s="1">
        <f t="shared" si="253"/>
        <v>186</v>
      </c>
      <c r="AZ586" s="1">
        <f t="shared" si="254"/>
        <v>26</v>
      </c>
      <c r="BA586" s="1">
        <f t="shared" si="255"/>
        <v>7</v>
      </c>
      <c r="BB586" s="22">
        <f t="shared" si="256"/>
        <v>4605771</v>
      </c>
      <c r="BC586" s="1">
        <f t="shared" si="257"/>
        <v>4605764</v>
      </c>
      <c r="BD586" s="1">
        <f t="shared" si="258"/>
        <v>31841</v>
      </c>
      <c r="BE586" s="86">
        <f t="shared" si="224"/>
        <v>41334</v>
      </c>
      <c r="BF586" s="1">
        <f t="shared" si="259"/>
        <v>6506</v>
      </c>
      <c r="BH586" s="62"/>
      <c r="BJ586" s="64"/>
      <c r="BK586" s="1">
        <f t="shared" si="243"/>
        <v>4605.7640000000001</v>
      </c>
      <c r="BL586" s="1">
        <f t="shared" si="242"/>
        <v>31.841000000000001</v>
      </c>
    </row>
    <row r="587" spans="1:64" x14ac:dyDescent="0.25">
      <c r="A587" s="8">
        <v>41365</v>
      </c>
      <c r="B587" s="54">
        <v>875743</v>
      </c>
      <c r="C587" s="54">
        <v>105787</v>
      </c>
      <c r="D587" s="54">
        <v>1702</v>
      </c>
      <c r="E587" s="54">
        <v>540</v>
      </c>
      <c r="F587" s="54">
        <v>19</v>
      </c>
      <c r="G587" s="54">
        <v>0</v>
      </c>
      <c r="H587" s="54">
        <v>7</v>
      </c>
      <c r="I587" s="22">
        <f t="shared" si="244"/>
        <v>983798</v>
      </c>
      <c r="K587" s="1">
        <v>628701</v>
      </c>
      <c r="L587" s="1">
        <v>77374</v>
      </c>
      <c r="M587" s="1">
        <v>2073</v>
      </c>
      <c r="N587" s="1">
        <v>769</v>
      </c>
      <c r="O587" s="1">
        <v>51</v>
      </c>
      <c r="P587" s="1">
        <v>0</v>
      </c>
      <c r="Q587" s="1">
        <v>0</v>
      </c>
      <c r="R587" s="22">
        <f t="shared" si="245"/>
        <v>708968</v>
      </c>
      <c r="T587" s="1">
        <v>914431</v>
      </c>
      <c r="U587" s="1">
        <v>124378</v>
      </c>
      <c r="V587" s="1">
        <v>820</v>
      </c>
      <c r="W587" s="1">
        <v>1244</v>
      </c>
      <c r="X587" s="1">
        <v>30</v>
      </c>
      <c r="Y587" s="1">
        <v>26</v>
      </c>
      <c r="Z587" s="1">
        <v>0</v>
      </c>
      <c r="AA587" s="22">
        <f t="shared" si="246"/>
        <v>1040929</v>
      </c>
      <c r="AC587" s="1">
        <v>790397</v>
      </c>
      <c r="AD587" s="1">
        <v>100265</v>
      </c>
      <c r="AE587" s="1">
        <v>1426</v>
      </c>
      <c r="AF587" s="1">
        <v>160</v>
      </c>
      <c r="AG587" s="1">
        <v>50</v>
      </c>
      <c r="AH587" s="1">
        <v>0</v>
      </c>
      <c r="AI587" s="1">
        <v>0</v>
      </c>
      <c r="AJ587" s="22">
        <f t="shared" si="247"/>
        <v>892298</v>
      </c>
      <c r="AL587" s="1">
        <v>872696</v>
      </c>
      <c r="AM587" s="1">
        <v>106839</v>
      </c>
      <c r="AN587" s="1">
        <v>3164</v>
      </c>
      <c r="AO587" s="1">
        <v>781</v>
      </c>
      <c r="AP587" s="1">
        <v>36</v>
      </c>
      <c r="AQ587" s="1">
        <v>0</v>
      </c>
      <c r="AR587" s="1">
        <v>0</v>
      </c>
      <c r="AS587" s="22">
        <f t="shared" si="248"/>
        <v>983516</v>
      </c>
      <c r="AU587" s="1">
        <f t="shared" si="249"/>
        <v>4081968</v>
      </c>
      <c r="AV587" s="1">
        <f t="shared" si="250"/>
        <v>514643</v>
      </c>
      <c r="AW587" s="1">
        <f t="shared" si="251"/>
        <v>9185</v>
      </c>
      <c r="AX587" s="1">
        <f t="shared" si="252"/>
        <v>3494</v>
      </c>
      <c r="AY587" s="1">
        <f t="shared" si="253"/>
        <v>186</v>
      </c>
      <c r="AZ587" s="1">
        <f t="shared" si="254"/>
        <v>26</v>
      </c>
      <c r="BA587" s="1">
        <f t="shared" si="255"/>
        <v>7</v>
      </c>
      <c r="BB587" s="22">
        <f t="shared" si="256"/>
        <v>4609509</v>
      </c>
      <c r="BC587" s="1">
        <f t="shared" si="257"/>
        <v>4609502</v>
      </c>
      <c r="BD587" s="1">
        <f t="shared" si="258"/>
        <v>32471</v>
      </c>
      <c r="BE587" s="86">
        <f t="shared" si="224"/>
        <v>41365</v>
      </c>
      <c r="BF587" s="1">
        <f t="shared" si="259"/>
        <v>3738</v>
      </c>
      <c r="BH587" s="62"/>
      <c r="BJ587" s="64"/>
      <c r="BK587" s="1">
        <f t="shared" si="243"/>
        <v>4609.5020000000004</v>
      </c>
      <c r="BL587" s="1">
        <f t="shared" si="242"/>
        <v>32.470999999999997</v>
      </c>
    </row>
    <row r="588" spans="1:64" x14ac:dyDescent="0.25">
      <c r="A588" s="8">
        <v>41395</v>
      </c>
      <c r="B588" s="54">
        <v>876164</v>
      </c>
      <c r="C588" s="54">
        <v>105957</v>
      </c>
      <c r="D588" s="54">
        <v>1720</v>
      </c>
      <c r="E588" s="54">
        <v>541</v>
      </c>
      <c r="F588" s="54">
        <v>19</v>
      </c>
      <c r="G588" s="54">
        <v>0</v>
      </c>
      <c r="H588" s="54">
        <v>7</v>
      </c>
      <c r="I588" s="22">
        <f t="shared" si="244"/>
        <v>984408</v>
      </c>
      <c r="K588" s="1">
        <v>629024</v>
      </c>
      <c r="L588" s="1">
        <v>77460</v>
      </c>
      <c r="M588" s="1">
        <v>2134</v>
      </c>
      <c r="N588" s="1">
        <v>769</v>
      </c>
      <c r="O588" s="1">
        <v>51</v>
      </c>
      <c r="P588" s="1">
        <v>0</v>
      </c>
      <c r="Q588" s="1">
        <v>0</v>
      </c>
      <c r="R588" s="22">
        <f t="shared" si="245"/>
        <v>709438</v>
      </c>
      <c r="T588" s="1">
        <v>915358</v>
      </c>
      <c r="U588" s="1">
        <v>124526</v>
      </c>
      <c r="V588" s="1">
        <v>837</v>
      </c>
      <c r="W588" s="1">
        <v>1246</v>
      </c>
      <c r="X588" s="1">
        <v>30</v>
      </c>
      <c r="Y588" s="1">
        <v>26</v>
      </c>
      <c r="Z588" s="1">
        <v>0</v>
      </c>
      <c r="AA588" s="22">
        <f t="shared" si="246"/>
        <v>1042023</v>
      </c>
      <c r="AC588" s="1">
        <v>790905</v>
      </c>
      <c r="AD588" s="1">
        <v>100350</v>
      </c>
      <c r="AE588" s="1">
        <v>1440</v>
      </c>
      <c r="AF588" s="1">
        <v>161</v>
      </c>
      <c r="AG588" s="1">
        <v>50</v>
      </c>
      <c r="AH588" s="1">
        <v>0</v>
      </c>
      <c r="AI588" s="1">
        <v>0</v>
      </c>
      <c r="AJ588" s="22">
        <f t="shared" si="247"/>
        <v>892906</v>
      </c>
      <c r="AL588" s="1">
        <v>871802</v>
      </c>
      <c r="AM588" s="1">
        <v>106899</v>
      </c>
      <c r="AN588" s="1">
        <v>3259</v>
      </c>
      <c r="AO588" s="1">
        <v>782</v>
      </c>
      <c r="AP588" s="1">
        <v>36</v>
      </c>
      <c r="AQ588" s="1">
        <v>0</v>
      </c>
      <c r="AR588" s="1">
        <v>0</v>
      </c>
      <c r="AS588" s="22">
        <f t="shared" si="248"/>
        <v>982778</v>
      </c>
      <c r="AU588" s="1">
        <f t="shared" si="249"/>
        <v>4083253</v>
      </c>
      <c r="AV588" s="1">
        <f t="shared" si="250"/>
        <v>515192</v>
      </c>
      <c r="AW588" s="1">
        <f t="shared" si="251"/>
        <v>9390</v>
      </c>
      <c r="AX588" s="1">
        <f t="shared" si="252"/>
        <v>3499</v>
      </c>
      <c r="AY588" s="1">
        <f t="shared" si="253"/>
        <v>186</v>
      </c>
      <c r="AZ588" s="1">
        <f t="shared" si="254"/>
        <v>26</v>
      </c>
      <c r="BA588" s="1">
        <f t="shared" si="255"/>
        <v>7</v>
      </c>
      <c r="BB588" s="22">
        <f t="shared" si="256"/>
        <v>4611553</v>
      </c>
      <c r="BC588" s="1">
        <f t="shared" si="257"/>
        <v>4611546</v>
      </c>
      <c r="BD588" s="1">
        <f t="shared" si="258"/>
        <v>34802</v>
      </c>
      <c r="BE588" s="86">
        <f t="shared" si="224"/>
        <v>41395</v>
      </c>
      <c r="BF588" s="1">
        <f t="shared" si="259"/>
        <v>2044</v>
      </c>
      <c r="BH588" s="62"/>
      <c r="BJ588" s="64"/>
      <c r="BK588" s="1">
        <f t="shared" si="243"/>
        <v>4611.5460000000003</v>
      </c>
      <c r="BL588" s="1">
        <f>(BB588-BB576)/1000</f>
        <v>34.802</v>
      </c>
    </row>
    <row r="589" spans="1:64" x14ac:dyDescent="0.25">
      <c r="A589" s="8">
        <v>41426</v>
      </c>
      <c r="B589" s="54">
        <v>876552</v>
      </c>
      <c r="C589" s="54">
        <v>106128</v>
      </c>
      <c r="D589" s="54">
        <v>1731</v>
      </c>
      <c r="E589" s="54">
        <v>541</v>
      </c>
      <c r="F589" s="54">
        <v>19</v>
      </c>
      <c r="G589" s="54">
        <v>0</v>
      </c>
      <c r="H589" s="54">
        <v>7</v>
      </c>
      <c r="I589" s="22">
        <f t="shared" si="244"/>
        <v>984978</v>
      </c>
      <c r="K589" s="1">
        <v>629203</v>
      </c>
      <c r="L589" s="1">
        <v>77503</v>
      </c>
      <c r="M589" s="1">
        <v>2134</v>
      </c>
      <c r="N589" s="1">
        <v>769</v>
      </c>
      <c r="O589" s="1">
        <v>50</v>
      </c>
      <c r="P589" s="1">
        <v>0</v>
      </c>
      <c r="Q589" s="1">
        <v>0</v>
      </c>
      <c r="R589" s="22">
        <f t="shared" si="245"/>
        <v>709659</v>
      </c>
      <c r="T589" s="1">
        <v>914968</v>
      </c>
      <c r="U589" s="1">
        <v>124538</v>
      </c>
      <c r="V589" s="1">
        <v>850</v>
      </c>
      <c r="W589" s="1">
        <v>1247</v>
      </c>
      <c r="X589" s="1">
        <v>30</v>
      </c>
      <c r="Y589" s="1">
        <v>26</v>
      </c>
      <c r="Z589" s="1">
        <v>0</v>
      </c>
      <c r="AA589" s="22">
        <f t="shared" si="246"/>
        <v>1041659</v>
      </c>
      <c r="AC589" s="1">
        <v>792274</v>
      </c>
      <c r="AD589" s="1">
        <v>100554</v>
      </c>
      <c r="AE589" s="1">
        <v>1431</v>
      </c>
      <c r="AF589" s="1">
        <v>161</v>
      </c>
      <c r="AG589" s="1">
        <v>50</v>
      </c>
      <c r="AH589" s="1">
        <v>0</v>
      </c>
      <c r="AI589" s="1">
        <v>0</v>
      </c>
      <c r="AJ589" s="22">
        <f t="shared" si="247"/>
        <v>894470</v>
      </c>
      <c r="AL589" s="1">
        <v>871809</v>
      </c>
      <c r="AM589" s="1">
        <v>106964</v>
      </c>
      <c r="AN589" s="1">
        <v>3381</v>
      </c>
      <c r="AO589" s="1">
        <v>783</v>
      </c>
      <c r="AP589" s="1">
        <v>36</v>
      </c>
      <c r="AQ589" s="1">
        <v>0</v>
      </c>
      <c r="AR589" s="1">
        <v>0</v>
      </c>
      <c r="AS589" s="22">
        <f t="shared" si="248"/>
        <v>982973</v>
      </c>
      <c r="AU589" s="1">
        <f t="shared" si="249"/>
        <v>4084806</v>
      </c>
      <c r="AV589" s="1">
        <f t="shared" si="250"/>
        <v>515687</v>
      </c>
      <c r="AW589" s="1">
        <f t="shared" si="251"/>
        <v>9527</v>
      </c>
      <c r="AX589" s="1">
        <f t="shared" si="252"/>
        <v>3501</v>
      </c>
      <c r="AY589" s="1">
        <f t="shared" si="253"/>
        <v>185</v>
      </c>
      <c r="AZ589" s="1">
        <f t="shared" si="254"/>
        <v>26</v>
      </c>
      <c r="BA589" s="1">
        <f t="shared" si="255"/>
        <v>7</v>
      </c>
      <c r="BB589" s="22">
        <f t="shared" si="256"/>
        <v>4613739</v>
      </c>
      <c r="BC589" s="1">
        <f t="shared" si="257"/>
        <v>4613732</v>
      </c>
      <c r="BD589" s="1">
        <f t="shared" si="258"/>
        <v>38392</v>
      </c>
      <c r="BE589" s="86">
        <f t="shared" si="224"/>
        <v>41426</v>
      </c>
      <c r="BF589" s="1">
        <f t="shared" si="259"/>
        <v>2186</v>
      </c>
      <c r="BH589" s="62"/>
      <c r="BJ589" s="64"/>
      <c r="BK589" s="1">
        <f t="shared" si="243"/>
        <v>4613.732</v>
      </c>
      <c r="BL589" s="1">
        <f t="shared" ref="BL589:BL595" si="260">(BB589-BB577)/1000</f>
        <v>38.392000000000003</v>
      </c>
    </row>
    <row r="590" spans="1:64" x14ac:dyDescent="0.25">
      <c r="A590" s="8">
        <v>41456</v>
      </c>
      <c r="B590" s="54">
        <v>877455</v>
      </c>
      <c r="C590" s="54">
        <v>106134</v>
      </c>
      <c r="D590" s="54">
        <v>1733</v>
      </c>
      <c r="E590" s="54">
        <v>541</v>
      </c>
      <c r="F590" s="54">
        <v>19</v>
      </c>
      <c r="G590" s="54">
        <v>0</v>
      </c>
      <c r="H590" s="54">
        <v>7</v>
      </c>
      <c r="I590" s="22">
        <f t="shared" si="244"/>
        <v>985889</v>
      </c>
      <c r="K590" s="1">
        <v>629910</v>
      </c>
      <c r="L590" s="1">
        <v>77639</v>
      </c>
      <c r="M590" s="1">
        <v>2147</v>
      </c>
      <c r="N590" s="1">
        <v>770</v>
      </c>
      <c r="O590" s="1">
        <v>50</v>
      </c>
      <c r="P590" s="1">
        <v>0</v>
      </c>
      <c r="Q590" s="1">
        <v>0</v>
      </c>
      <c r="R590" s="22">
        <f t="shared" si="245"/>
        <v>710516</v>
      </c>
      <c r="T590" s="1">
        <v>915566</v>
      </c>
      <c r="U590" s="1">
        <v>124581</v>
      </c>
      <c r="V590" s="1">
        <v>859</v>
      </c>
      <c r="W590" s="1">
        <v>1248</v>
      </c>
      <c r="X590" s="1">
        <v>30</v>
      </c>
      <c r="Y590" s="1">
        <v>26</v>
      </c>
      <c r="Z590" s="1">
        <v>0</v>
      </c>
      <c r="AA590" s="22">
        <f t="shared" si="246"/>
        <v>1042310</v>
      </c>
      <c r="AC590" s="1">
        <v>795737</v>
      </c>
      <c r="AD590" s="1">
        <v>100879</v>
      </c>
      <c r="AE590" s="1">
        <v>1437</v>
      </c>
      <c r="AF590" s="1">
        <v>161</v>
      </c>
      <c r="AG590" s="1">
        <v>50</v>
      </c>
      <c r="AH590" s="1">
        <v>0</v>
      </c>
      <c r="AI590" s="1">
        <v>0</v>
      </c>
      <c r="AJ590" s="22">
        <f t="shared" si="247"/>
        <v>898264</v>
      </c>
      <c r="AL590" s="1">
        <v>872641</v>
      </c>
      <c r="AM590" s="1">
        <v>107039</v>
      </c>
      <c r="AN590" s="1">
        <v>3464</v>
      </c>
      <c r="AO590" s="1">
        <v>784</v>
      </c>
      <c r="AP590" s="1">
        <v>36</v>
      </c>
      <c r="AQ590" s="1">
        <v>0</v>
      </c>
      <c r="AR590" s="1">
        <v>0</v>
      </c>
      <c r="AS590" s="22">
        <f t="shared" si="248"/>
        <v>983964</v>
      </c>
      <c r="AU590" s="1">
        <f t="shared" si="249"/>
        <v>4091309</v>
      </c>
      <c r="AV590" s="1">
        <f t="shared" si="250"/>
        <v>516272</v>
      </c>
      <c r="AW590" s="1">
        <f t="shared" si="251"/>
        <v>9640</v>
      </c>
      <c r="AX590" s="1">
        <f t="shared" si="252"/>
        <v>3504</v>
      </c>
      <c r="AY590" s="1">
        <f t="shared" si="253"/>
        <v>185</v>
      </c>
      <c r="AZ590" s="1">
        <f t="shared" si="254"/>
        <v>26</v>
      </c>
      <c r="BA590" s="1">
        <f t="shared" si="255"/>
        <v>7</v>
      </c>
      <c r="BB590" s="22">
        <f t="shared" si="256"/>
        <v>4620943</v>
      </c>
      <c r="BC590" s="1">
        <f t="shared" si="257"/>
        <v>4620936</v>
      </c>
      <c r="BD590" s="1">
        <f t="shared" si="258"/>
        <v>43820</v>
      </c>
      <c r="BE590" s="86">
        <f t="shared" si="224"/>
        <v>41456</v>
      </c>
      <c r="BF590" s="1">
        <f t="shared" si="259"/>
        <v>7204</v>
      </c>
      <c r="BH590" s="62"/>
      <c r="BJ590" s="64"/>
      <c r="BK590" s="1">
        <f t="shared" si="243"/>
        <v>4620.9359999999997</v>
      </c>
      <c r="BL590" s="1">
        <f t="shared" si="260"/>
        <v>43.82</v>
      </c>
    </row>
    <row r="591" spans="1:64" x14ac:dyDescent="0.25">
      <c r="A591" s="8">
        <v>41487</v>
      </c>
      <c r="B591" s="54">
        <v>877878</v>
      </c>
      <c r="C591" s="54">
        <v>106224</v>
      </c>
      <c r="D591" s="54">
        <v>1746</v>
      </c>
      <c r="E591" s="54">
        <v>540</v>
      </c>
      <c r="F591" s="54">
        <v>19</v>
      </c>
      <c r="G591" s="54">
        <v>0</v>
      </c>
      <c r="H591" s="54">
        <v>7</v>
      </c>
      <c r="I591" s="22">
        <f t="shared" si="244"/>
        <v>986414</v>
      </c>
      <c r="K591" s="1">
        <v>630577</v>
      </c>
      <c r="L591" s="1">
        <v>77649</v>
      </c>
      <c r="M591" s="1">
        <v>2166</v>
      </c>
      <c r="N591" s="1">
        <v>770</v>
      </c>
      <c r="O591" s="1">
        <v>50</v>
      </c>
      <c r="P591" s="1">
        <v>0</v>
      </c>
      <c r="Q591" s="1">
        <v>0</v>
      </c>
      <c r="R591" s="22">
        <f t="shared" si="245"/>
        <v>711212</v>
      </c>
      <c r="T591" s="1">
        <v>921740</v>
      </c>
      <c r="U591" s="1">
        <v>124997</v>
      </c>
      <c r="V591" s="1">
        <v>848</v>
      </c>
      <c r="W591" s="1">
        <v>1251</v>
      </c>
      <c r="X591" s="1">
        <v>30</v>
      </c>
      <c r="Y591" s="1">
        <v>26</v>
      </c>
      <c r="Z591" s="1">
        <v>0</v>
      </c>
      <c r="AA591" s="22">
        <f t="shared" si="246"/>
        <v>1048892</v>
      </c>
      <c r="AC591" s="1">
        <v>796806</v>
      </c>
      <c r="AD591" s="1">
        <v>100914</v>
      </c>
      <c r="AE591" s="1">
        <v>1420</v>
      </c>
      <c r="AF591" s="1">
        <v>161</v>
      </c>
      <c r="AG591" s="1">
        <v>50</v>
      </c>
      <c r="AH591" s="1">
        <v>0</v>
      </c>
      <c r="AI591" s="1">
        <v>0</v>
      </c>
      <c r="AJ591" s="22">
        <f t="shared" si="247"/>
        <v>899351</v>
      </c>
      <c r="AL591" s="1">
        <v>873453</v>
      </c>
      <c r="AM591" s="1">
        <v>107137</v>
      </c>
      <c r="AN591" s="1">
        <v>3474</v>
      </c>
      <c r="AO591" s="1">
        <v>782</v>
      </c>
      <c r="AP591" s="1">
        <v>36</v>
      </c>
      <c r="AQ591" s="1">
        <v>0</v>
      </c>
      <c r="AR591" s="1">
        <v>0</v>
      </c>
      <c r="AS591" s="22">
        <f t="shared" si="248"/>
        <v>984882</v>
      </c>
      <c r="AU591" s="1">
        <f t="shared" si="249"/>
        <v>4100454</v>
      </c>
      <c r="AV591" s="1">
        <f t="shared" si="250"/>
        <v>516921</v>
      </c>
      <c r="AW591" s="1">
        <f t="shared" si="251"/>
        <v>9654</v>
      </c>
      <c r="AX591" s="1">
        <f t="shared" si="252"/>
        <v>3504</v>
      </c>
      <c r="AY591" s="1">
        <f t="shared" si="253"/>
        <v>185</v>
      </c>
      <c r="AZ591" s="1">
        <f t="shared" si="254"/>
        <v>26</v>
      </c>
      <c r="BA591" s="1">
        <f t="shared" si="255"/>
        <v>7</v>
      </c>
      <c r="BB591" s="22">
        <f t="shared" si="256"/>
        <v>4630751</v>
      </c>
      <c r="BC591" s="1">
        <f t="shared" si="257"/>
        <v>4630744</v>
      </c>
      <c r="BD591" s="1">
        <f t="shared" si="258"/>
        <v>51166</v>
      </c>
      <c r="BE591" s="86">
        <f t="shared" si="224"/>
        <v>41487</v>
      </c>
      <c r="BF591" s="1">
        <f t="shared" si="259"/>
        <v>9808</v>
      </c>
      <c r="BH591" s="62"/>
      <c r="BJ591" s="64"/>
      <c r="BK591" s="1">
        <f t="shared" si="243"/>
        <v>4630.7439999999997</v>
      </c>
      <c r="BL591" s="1">
        <f t="shared" si="260"/>
        <v>51.165999999999997</v>
      </c>
    </row>
    <row r="592" spans="1:64" x14ac:dyDescent="0.25">
      <c r="A592" s="8">
        <v>41518</v>
      </c>
      <c r="B592" s="54">
        <v>881891</v>
      </c>
      <c r="C592" s="54">
        <f>110228-3560</f>
        <v>106668</v>
      </c>
      <c r="D592" s="54">
        <v>1778</v>
      </c>
      <c r="E592" s="54">
        <v>539</v>
      </c>
      <c r="F592" s="54">
        <v>19</v>
      </c>
      <c r="G592" s="54">
        <v>0</v>
      </c>
      <c r="H592" s="54">
        <v>7</v>
      </c>
      <c r="I592" s="22">
        <f t="shared" si="244"/>
        <v>990902</v>
      </c>
      <c r="K592" s="1">
        <v>631436</v>
      </c>
      <c r="L592" s="1">
        <f>78394-576</f>
        <v>77818</v>
      </c>
      <c r="M592" s="1">
        <v>2203</v>
      </c>
      <c r="N592" s="1">
        <v>768</v>
      </c>
      <c r="O592" s="1">
        <v>50</v>
      </c>
      <c r="P592" s="1">
        <v>0</v>
      </c>
      <c r="Q592" s="1">
        <v>0</v>
      </c>
      <c r="R592" s="22">
        <f t="shared" si="245"/>
        <v>712275</v>
      </c>
      <c r="T592" s="1">
        <v>926563</v>
      </c>
      <c r="U592" s="1">
        <f>127395-2188</f>
        <v>125207</v>
      </c>
      <c r="V592" s="1">
        <v>870</v>
      </c>
      <c r="W592" s="1">
        <v>1253</v>
      </c>
      <c r="X592" s="1">
        <v>30</v>
      </c>
      <c r="Y592" s="1">
        <v>26</v>
      </c>
      <c r="Z592" s="1">
        <v>0</v>
      </c>
      <c r="AA592" s="22">
        <f t="shared" si="246"/>
        <v>1053949</v>
      </c>
      <c r="AC592" s="1">
        <v>797877</v>
      </c>
      <c r="AD592" s="1">
        <f>102703-1675</f>
        <v>101028</v>
      </c>
      <c r="AE592" s="1">
        <v>1423</v>
      </c>
      <c r="AF592" s="1">
        <v>161</v>
      </c>
      <c r="AG592" s="1">
        <v>50</v>
      </c>
      <c r="AH592" s="1">
        <v>0</v>
      </c>
      <c r="AI592" s="1">
        <v>0</v>
      </c>
      <c r="AJ592" s="22">
        <f t="shared" si="247"/>
        <v>900539</v>
      </c>
      <c r="AL592" s="1">
        <v>874910</v>
      </c>
      <c r="AM592" s="1">
        <f>110542-3190</f>
        <v>107352</v>
      </c>
      <c r="AN592" s="1">
        <v>3550</v>
      </c>
      <c r="AO592" s="1">
        <v>783</v>
      </c>
      <c r="AP592" s="1">
        <v>36</v>
      </c>
      <c r="AQ592" s="1">
        <v>0</v>
      </c>
      <c r="AR592" s="1">
        <v>0</v>
      </c>
      <c r="AS592" s="22">
        <f t="shared" si="248"/>
        <v>986631</v>
      </c>
      <c r="AU592" s="1">
        <f t="shared" si="249"/>
        <v>4112677</v>
      </c>
      <c r="AV592" s="1">
        <f>C592+L592+U592+AD592+AM592</f>
        <v>518073</v>
      </c>
      <c r="AW592" s="1">
        <f t="shared" si="251"/>
        <v>9824</v>
      </c>
      <c r="AX592" s="1">
        <f t="shared" si="252"/>
        <v>3504</v>
      </c>
      <c r="AY592" s="1">
        <f t="shared" si="253"/>
        <v>185</v>
      </c>
      <c r="AZ592" s="1">
        <f t="shared" si="254"/>
        <v>26</v>
      </c>
      <c r="BA592" s="1">
        <f t="shared" si="255"/>
        <v>7</v>
      </c>
      <c r="BB592" s="22">
        <f t="shared" si="256"/>
        <v>4644296</v>
      </c>
      <c r="BC592" s="1">
        <f t="shared" si="257"/>
        <v>4644289</v>
      </c>
      <c r="BD592" s="1">
        <f t="shared" si="258"/>
        <v>65320</v>
      </c>
      <c r="BE592" s="86">
        <f t="shared" si="224"/>
        <v>41518</v>
      </c>
      <c r="BF592" s="1">
        <f t="shared" si="259"/>
        <v>13545</v>
      </c>
      <c r="BH592" s="62"/>
      <c r="BJ592" s="64"/>
      <c r="BK592" s="1">
        <f t="shared" si="243"/>
        <v>4644.2889999999998</v>
      </c>
      <c r="BL592" s="1">
        <f t="shared" si="260"/>
        <v>65.319999999999993</v>
      </c>
    </row>
    <row r="593" spans="1:64" x14ac:dyDescent="0.25">
      <c r="A593" s="8">
        <v>41548</v>
      </c>
      <c r="B593" s="54">
        <v>884141</v>
      </c>
      <c r="C593" s="54">
        <f>107219-919</f>
        <v>106300</v>
      </c>
      <c r="D593" s="54">
        <v>1805</v>
      </c>
      <c r="E593" s="54">
        <v>541</v>
      </c>
      <c r="F593" s="54">
        <v>19</v>
      </c>
      <c r="G593" s="54">
        <v>0</v>
      </c>
      <c r="H593" s="54">
        <v>7</v>
      </c>
      <c r="I593" s="22">
        <f t="shared" si="244"/>
        <v>992813</v>
      </c>
      <c r="K593" s="1">
        <v>634560</v>
      </c>
      <c r="L593" s="1">
        <f>78191-178</f>
        <v>78013</v>
      </c>
      <c r="M593" s="1">
        <v>2264</v>
      </c>
      <c r="N593" s="1">
        <v>765</v>
      </c>
      <c r="O593" s="1">
        <v>50</v>
      </c>
      <c r="P593" s="1">
        <v>0</v>
      </c>
      <c r="Q593" s="1">
        <v>0</v>
      </c>
      <c r="R593" s="22">
        <f t="shared" si="245"/>
        <v>715652</v>
      </c>
      <c r="T593" s="1">
        <v>928225</v>
      </c>
      <c r="U593" s="1">
        <f>125627-570</f>
        <v>125057</v>
      </c>
      <c r="V593" s="1">
        <v>889</v>
      </c>
      <c r="W593" s="1">
        <v>1257</v>
      </c>
      <c r="X593" s="1">
        <v>31</v>
      </c>
      <c r="Y593" s="1">
        <v>26</v>
      </c>
      <c r="Z593" s="1">
        <v>0</v>
      </c>
      <c r="AA593" s="22">
        <f t="shared" si="246"/>
        <v>1055485</v>
      </c>
      <c r="AC593" s="1">
        <v>798551</v>
      </c>
      <c r="AD593" s="1">
        <f>101396-613</f>
        <v>100783</v>
      </c>
      <c r="AE593" s="1">
        <v>1423</v>
      </c>
      <c r="AF593" s="1">
        <v>161</v>
      </c>
      <c r="AG593" s="1">
        <v>50</v>
      </c>
      <c r="AH593" s="1">
        <v>0</v>
      </c>
      <c r="AI593" s="1">
        <v>0</v>
      </c>
      <c r="AJ593" s="22">
        <f t="shared" si="247"/>
        <v>900968</v>
      </c>
      <c r="AL593" s="1">
        <v>879012</v>
      </c>
      <c r="AM593" s="1">
        <f>108111-1017</f>
        <v>107094</v>
      </c>
      <c r="AN593" s="1">
        <v>3570</v>
      </c>
      <c r="AO593" s="1">
        <v>784</v>
      </c>
      <c r="AP593" s="1">
        <v>36</v>
      </c>
      <c r="AQ593" s="1">
        <v>0</v>
      </c>
      <c r="AR593" s="1">
        <v>0</v>
      </c>
      <c r="AS593" s="22">
        <f t="shared" si="248"/>
        <v>990496</v>
      </c>
      <c r="AU593" s="1">
        <f t="shared" si="249"/>
        <v>4124489</v>
      </c>
      <c r="AV593" s="1">
        <f t="shared" si="250"/>
        <v>517247</v>
      </c>
      <c r="AW593" s="1">
        <f t="shared" si="251"/>
        <v>9951</v>
      </c>
      <c r="AX593" s="1">
        <f t="shared" si="252"/>
        <v>3508</v>
      </c>
      <c r="AY593" s="1">
        <f t="shared" si="253"/>
        <v>186</v>
      </c>
      <c r="AZ593" s="1">
        <f t="shared" si="254"/>
        <v>26</v>
      </c>
      <c r="BA593" s="1">
        <f t="shared" si="255"/>
        <v>7</v>
      </c>
      <c r="BB593" s="22">
        <f t="shared" si="256"/>
        <v>4655414</v>
      </c>
      <c r="BC593" s="1">
        <f t="shared" si="257"/>
        <v>4655407</v>
      </c>
      <c r="BD593" s="1">
        <f t="shared" si="258"/>
        <v>74662</v>
      </c>
      <c r="BE593" s="86">
        <f t="shared" si="224"/>
        <v>41548</v>
      </c>
      <c r="BF593" s="1">
        <f t="shared" si="259"/>
        <v>11118</v>
      </c>
      <c r="BH593" s="62"/>
      <c r="BJ593" s="85"/>
      <c r="BK593" s="1">
        <f t="shared" si="243"/>
        <v>4655.4070000000002</v>
      </c>
      <c r="BL593" s="1">
        <f>(BB593-BB581)/1000</f>
        <v>74.662000000000006</v>
      </c>
    </row>
    <row r="594" spans="1:64" x14ac:dyDescent="0.25">
      <c r="A594" s="8">
        <v>41579</v>
      </c>
      <c r="B594" s="54">
        <v>885448</v>
      </c>
      <c r="C594" s="54">
        <v>107210</v>
      </c>
      <c r="D594" s="54">
        <v>1814</v>
      </c>
      <c r="E594" s="54">
        <v>559</v>
      </c>
      <c r="F594" s="54">
        <v>19</v>
      </c>
      <c r="G594" s="54">
        <v>0</v>
      </c>
      <c r="H594" s="54">
        <v>7</v>
      </c>
      <c r="I594" s="22">
        <f t="shared" si="244"/>
        <v>995057</v>
      </c>
      <c r="K594" s="1">
        <v>635575</v>
      </c>
      <c r="L594" s="1">
        <v>78269</v>
      </c>
      <c r="M594" s="1">
        <v>2284</v>
      </c>
      <c r="N594" s="1">
        <v>763</v>
      </c>
      <c r="O594" s="1">
        <v>50</v>
      </c>
      <c r="P594" s="1">
        <v>0</v>
      </c>
      <c r="Q594" s="1">
        <v>0</v>
      </c>
      <c r="R594" s="22">
        <f t="shared" si="245"/>
        <v>716941</v>
      </c>
      <c r="T594" s="1">
        <v>928938</v>
      </c>
      <c r="U594" s="1">
        <v>125663</v>
      </c>
      <c r="V594" s="1">
        <v>879</v>
      </c>
      <c r="W594" s="1">
        <v>1259</v>
      </c>
      <c r="X594" s="1">
        <v>31</v>
      </c>
      <c r="Y594" s="1">
        <v>27</v>
      </c>
      <c r="Z594" s="1">
        <v>0</v>
      </c>
      <c r="AA594" s="22">
        <f t="shared" si="246"/>
        <v>1056797</v>
      </c>
      <c r="AC594" s="1">
        <v>799206</v>
      </c>
      <c r="AD594" s="1">
        <v>101456</v>
      </c>
      <c r="AE594" s="1">
        <v>1429</v>
      </c>
      <c r="AF594" s="1">
        <v>161</v>
      </c>
      <c r="AG594" s="1">
        <v>50</v>
      </c>
      <c r="AH594" s="1">
        <v>0</v>
      </c>
      <c r="AI594" s="1">
        <v>0</v>
      </c>
      <c r="AJ594" s="22">
        <f t="shared" si="247"/>
        <v>902302</v>
      </c>
      <c r="AL594" s="1">
        <v>881525</v>
      </c>
      <c r="AM594" s="1">
        <v>108091</v>
      </c>
      <c r="AN594" s="1">
        <v>3610</v>
      </c>
      <c r="AO594" s="1">
        <v>784</v>
      </c>
      <c r="AP594" s="1">
        <v>36</v>
      </c>
      <c r="AQ594" s="1">
        <v>0</v>
      </c>
      <c r="AR594" s="1">
        <v>0</v>
      </c>
      <c r="AS594" s="22">
        <f t="shared" si="248"/>
        <v>994046</v>
      </c>
      <c r="AU594" s="1">
        <f t="shared" si="249"/>
        <v>4130692</v>
      </c>
      <c r="AV594" s="1">
        <f t="shared" si="250"/>
        <v>520689</v>
      </c>
      <c r="AW594" s="1">
        <f t="shared" si="251"/>
        <v>10016</v>
      </c>
      <c r="AX594" s="1">
        <f t="shared" si="252"/>
        <v>3526</v>
      </c>
      <c r="AY594" s="1">
        <f t="shared" si="253"/>
        <v>186</v>
      </c>
      <c r="AZ594" s="1">
        <f t="shared" si="254"/>
        <v>27</v>
      </c>
      <c r="BA594" s="1">
        <f t="shared" si="255"/>
        <v>7</v>
      </c>
      <c r="BB594" s="22">
        <f t="shared" si="256"/>
        <v>4665143</v>
      </c>
      <c r="BC594" s="1">
        <f t="shared" si="257"/>
        <v>4665136</v>
      </c>
      <c r="BD594" s="1">
        <f t="shared" si="258"/>
        <v>81102</v>
      </c>
      <c r="BE594" s="86">
        <f t="shared" si="224"/>
        <v>41579</v>
      </c>
      <c r="BF594" s="1">
        <f t="shared" si="259"/>
        <v>9729</v>
      </c>
      <c r="BH594" s="62"/>
      <c r="BK594" s="1">
        <f t="shared" si="243"/>
        <v>4665.1360000000004</v>
      </c>
      <c r="BL594" s="1">
        <f t="shared" si="260"/>
        <v>81.102000000000004</v>
      </c>
    </row>
    <row r="595" spans="1:64" x14ac:dyDescent="0.25">
      <c r="A595" s="8">
        <v>41609</v>
      </c>
      <c r="B595" s="54">
        <v>886769</v>
      </c>
      <c r="C595" s="54">
        <v>107307</v>
      </c>
      <c r="D595" s="54">
        <v>1816</v>
      </c>
      <c r="E595" s="54">
        <v>569</v>
      </c>
      <c r="F595" s="54">
        <v>19</v>
      </c>
      <c r="G595" s="54">
        <v>0</v>
      </c>
      <c r="H595" s="54">
        <v>7</v>
      </c>
      <c r="I595" s="22">
        <f t="shared" si="244"/>
        <v>996487</v>
      </c>
      <c r="K595" s="1">
        <v>636606</v>
      </c>
      <c r="L595" s="1">
        <v>78357</v>
      </c>
      <c r="M595" s="1">
        <v>2294</v>
      </c>
      <c r="N595" s="1">
        <v>763</v>
      </c>
      <c r="O595" s="1">
        <v>50</v>
      </c>
      <c r="P595" s="1">
        <v>0</v>
      </c>
      <c r="Q595" s="1">
        <v>0</v>
      </c>
      <c r="R595" s="22">
        <f t="shared" si="245"/>
        <v>718070</v>
      </c>
      <c r="T595" s="1">
        <v>929649</v>
      </c>
      <c r="U595" s="1">
        <v>125791</v>
      </c>
      <c r="V595" s="1">
        <v>892</v>
      </c>
      <c r="W595" s="1">
        <v>1258</v>
      </c>
      <c r="X595" s="1">
        <v>31</v>
      </c>
      <c r="Y595" s="1">
        <v>27</v>
      </c>
      <c r="Z595" s="1">
        <v>0</v>
      </c>
      <c r="AA595" s="22">
        <f t="shared" si="246"/>
        <v>1057648</v>
      </c>
      <c r="AC595" s="1">
        <v>800011</v>
      </c>
      <c r="AD595" s="1">
        <v>101539</v>
      </c>
      <c r="AE595" s="1">
        <v>1432</v>
      </c>
      <c r="AF595" s="1">
        <v>161</v>
      </c>
      <c r="AG595" s="1">
        <v>50</v>
      </c>
      <c r="AH595" s="1">
        <v>0</v>
      </c>
      <c r="AI595" s="1">
        <v>0</v>
      </c>
      <c r="AJ595" s="22">
        <f t="shared" si="247"/>
        <v>903193</v>
      </c>
      <c r="AL595" s="1">
        <v>883731</v>
      </c>
      <c r="AM595" s="1">
        <v>108275</v>
      </c>
      <c r="AN595" s="1">
        <v>3635</v>
      </c>
      <c r="AO595" s="1">
        <v>784</v>
      </c>
      <c r="AP595" s="1">
        <v>36</v>
      </c>
      <c r="AQ595" s="1">
        <v>0</v>
      </c>
      <c r="AR595" s="1">
        <v>0</v>
      </c>
      <c r="AS595" s="22">
        <f t="shared" si="248"/>
        <v>996461</v>
      </c>
      <c r="AU595" s="1">
        <f t="shared" si="249"/>
        <v>4136766</v>
      </c>
      <c r="AV595" s="1">
        <f t="shared" si="250"/>
        <v>521269</v>
      </c>
      <c r="AW595" s="1">
        <f t="shared" si="251"/>
        <v>10069</v>
      </c>
      <c r="AX595" s="1">
        <f t="shared" si="252"/>
        <v>3535</v>
      </c>
      <c r="AY595" s="1">
        <f t="shared" si="253"/>
        <v>186</v>
      </c>
      <c r="AZ595" s="1">
        <f t="shared" si="254"/>
        <v>27</v>
      </c>
      <c r="BA595" s="1">
        <f t="shared" si="255"/>
        <v>7</v>
      </c>
      <c r="BB595" s="22">
        <f t="shared" si="256"/>
        <v>4671859</v>
      </c>
      <c r="BC595" s="1">
        <f t="shared" si="257"/>
        <v>4671852</v>
      </c>
      <c r="BD595" s="1">
        <f t="shared" si="258"/>
        <v>83740</v>
      </c>
      <c r="BE595" s="86">
        <f t="shared" si="224"/>
        <v>41609</v>
      </c>
      <c r="BF595" s="1">
        <f t="shared" si="259"/>
        <v>6716</v>
      </c>
      <c r="BH595" s="62"/>
      <c r="BK595" s="1">
        <f t="shared" si="243"/>
        <v>4671.8519999999999</v>
      </c>
      <c r="BL595" s="1">
        <f t="shared" si="260"/>
        <v>83.74</v>
      </c>
    </row>
    <row r="596" spans="1:64" x14ac:dyDescent="0.25">
      <c r="A596" s="8">
        <v>41640</v>
      </c>
      <c r="B596" s="54">
        <v>888228</v>
      </c>
      <c r="C596" s="54">
        <v>107538</v>
      </c>
      <c r="D596" s="54">
        <v>1804</v>
      </c>
      <c r="E596" s="54">
        <v>575</v>
      </c>
      <c r="F596" s="54">
        <v>19</v>
      </c>
      <c r="G596" s="54">
        <v>0</v>
      </c>
      <c r="H596" s="54">
        <v>8</v>
      </c>
      <c r="I596" s="22">
        <f t="shared" ref="I596:I608" si="261">SUM(B596:H596)</f>
        <v>998172</v>
      </c>
      <c r="K596" s="1">
        <v>637987</v>
      </c>
      <c r="L596" s="1">
        <v>78444</v>
      </c>
      <c r="M596" s="1">
        <v>2259</v>
      </c>
      <c r="N596" s="1">
        <v>765</v>
      </c>
      <c r="O596" s="1">
        <v>50</v>
      </c>
      <c r="P596" s="1">
        <v>0</v>
      </c>
      <c r="Q596" s="1">
        <v>0</v>
      </c>
      <c r="R596" s="22">
        <f t="shared" ref="R596:R607" si="262">SUM(K596:Q596)</f>
        <v>719505</v>
      </c>
      <c r="T596" s="1">
        <v>930682</v>
      </c>
      <c r="U596" s="1">
        <v>125849</v>
      </c>
      <c r="V596" s="1">
        <v>890</v>
      </c>
      <c r="W596" s="1">
        <v>1260</v>
      </c>
      <c r="X596" s="1">
        <v>31</v>
      </c>
      <c r="Y596" s="1">
        <v>27</v>
      </c>
      <c r="Z596" s="1">
        <v>0</v>
      </c>
      <c r="AA596" s="22">
        <f t="shared" ref="AA596:AA607" si="263">SUM(T596:Z596)</f>
        <v>1058739</v>
      </c>
      <c r="AC596" s="1">
        <v>800908</v>
      </c>
      <c r="AD596" s="1">
        <v>101719</v>
      </c>
      <c r="AE596" s="1">
        <v>1418</v>
      </c>
      <c r="AF596" s="1">
        <v>161</v>
      </c>
      <c r="AG596" s="1">
        <v>50</v>
      </c>
      <c r="AH596" s="1">
        <v>0</v>
      </c>
      <c r="AI596" s="1">
        <v>0</v>
      </c>
      <c r="AJ596" s="22">
        <f t="shared" ref="AJ596:AJ607" si="264">SUM(AC596:AI596)</f>
        <v>904256</v>
      </c>
      <c r="AL596" s="1">
        <v>886004</v>
      </c>
      <c r="AM596" s="1">
        <v>108462</v>
      </c>
      <c r="AN596" s="1">
        <v>3598</v>
      </c>
      <c r="AO596" s="1">
        <v>784</v>
      </c>
      <c r="AP596" s="1">
        <v>36</v>
      </c>
      <c r="AQ596" s="1">
        <v>0</v>
      </c>
      <c r="AR596" s="1">
        <v>0</v>
      </c>
      <c r="AS596" s="22">
        <f t="shared" ref="AS596:AS607" si="265">SUM(AL596:AR596)</f>
        <v>998884</v>
      </c>
      <c r="AU596" s="1">
        <f t="shared" ref="AU596:AU607" si="266">B596+K596+T596+AC596+AL596</f>
        <v>4143809</v>
      </c>
      <c r="AV596" s="1">
        <f t="shared" ref="AV596:AV607" si="267">C596+L596+U596+AD596+AM596</f>
        <v>522012</v>
      </c>
      <c r="AW596" s="1">
        <f t="shared" si="251"/>
        <v>9969</v>
      </c>
      <c r="AX596" s="1">
        <f t="shared" si="252"/>
        <v>3545</v>
      </c>
      <c r="AY596" s="1">
        <f t="shared" si="253"/>
        <v>186</v>
      </c>
      <c r="AZ596" s="1">
        <f t="shared" si="254"/>
        <v>27</v>
      </c>
      <c r="BA596" s="1">
        <f t="shared" si="255"/>
        <v>8</v>
      </c>
      <c r="BB596" s="22">
        <f t="shared" si="256"/>
        <v>4679556</v>
      </c>
      <c r="BC596" s="1">
        <f t="shared" si="257"/>
        <v>4679548</v>
      </c>
      <c r="BD596" s="1">
        <f t="shared" ref="BD596:BD607" si="268">BB596-BB584</f>
        <v>84587</v>
      </c>
      <c r="BE596" s="86">
        <f t="shared" si="224"/>
        <v>41640</v>
      </c>
      <c r="BF596" s="1">
        <f t="shared" ref="BF596:BF607" si="269">BB596-BB595</f>
        <v>7697</v>
      </c>
      <c r="BG596" s="87">
        <f t="shared" ref="BG596:BG613" si="270">BB596/BB584-1</f>
        <v>1.8408611679425979E-2</v>
      </c>
      <c r="BH596" s="87">
        <f t="shared" ref="BH596:BH613" si="271">BB596/BB595-1</f>
        <v>1.647524037005299E-3</v>
      </c>
      <c r="BK596" s="1">
        <f t="shared" ref="BK596:BK607" si="272">BC596/1000</f>
        <v>4679.5479999999998</v>
      </c>
      <c r="BL596" s="1">
        <f t="shared" ref="BL596:BL607" si="273">(BB596-BB584)/1000</f>
        <v>84.587000000000003</v>
      </c>
    </row>
    <row r="597" spans="1:64" x14ac:dyDescent="0.25">
      <c r="A597" s="8">
        <v>41671</v>
      </c>
      <c r="B597" s="54">
        <v>889500</v>
      </c>
      <c r="C597" s="54">
        <v>107690</v>
      </c>
      <c r="D597" s="54">
        <v>1825</v>
      </c>
      <c r="E597" s="54">
        <v>585</v>
      </c>
      <c r="F597" s="54">
        <v>19</v>
      </c>
      <c r="G597" s="54">
        <v>0</v>
      </c>
      <c r="H597" s="54">
        <v>10</v>
      </c>
      <c r="I597" s="22">
        <f t="shared" si="261"/>
        <v>999629</v>
      </c>
      <c r="K597" s="1">
        <v>639107</v>
      </c>
      <c r="L597" s="1">
        <v>78493</v>
      </c>
      <c r="M597" s="1">
        <v>2287</v>
      </c>
      <c r="N597" s="1">
        <v>763</v>
      </c>
      <c r="O597" s="1">
        <v>50</v>
      </c>
      <c r="P597" s="1">
        <v>0</v>
      </c>
      <c r="Q597" s="1">
        <v>0</v>
      </c>
      <c r="R597" s="22">
        <f t="shared" si="262"/>
        <v>720700</v>
      </c>
      <c r="T597" s="1">
        <v>932435</v>
      </c>
      <c r="U597" s="1">
        <v>125991</v>
      </c>
      <c r="V597" s="1">
        <v>916</v>
      </c>
      <c r="W597" s="1">
        <v>1260</v>
      </c>
      <c r="X597" s="1">
        <v>31</v>
      </c>
      <c r="Y597" s="1">
        <v>27</v>
      </c>
      <c r="Z597" s="1">
        <v>0</v>
      </c>
      <c r="AA597" s="22">
        <f t="shared" si="263"/>
        <v>1060660</v>
      </c>
      <c r="AC597" s="1">
        <v>802053</v>
      </c>
      <c r="AD597" s="1">
        <v>101738</v>
      </c>
      <c r="AE597" s="1">
        <v>1425</v>
      </c>
      <c r="AF597" s="1">
        <v>161</v>
      </c>
      <c r="AG597" s="1">
        <v>50</v>
      </c>
      <c r="AH597" s="1">
        <v>0</v>
      </c>
      <c r="AI597" s="1">
        <v>0</v>
      </c>
      <c r="AJ597" s="22">
        <f t="shared" si="264"/>
        <v>905427</v>
      </c>
      <c r="AL597" s="1">
        <v>887530</v>
      </c>
      <c r="AM597" s="1">
        <v>108621</v>
      </c>
      <c r="AN597" s="1">
        <v>3696</v>
      </c>
      <c r="AO597" s="1">
        <v>790</v>
      </c>
      <c r="AP597" s="1">
        <v>36</v>
      </c>
      <c r="AQ597" s="1">
        <v>0</v>
      </c>
      <c r="AR597" s="1">
        <v>0</v>
      </c>
      <c r="AS597" s="22">
        <f t="shared" si="265"/>
        <v>1000673</v>
      </c>
      <c r="AU597" s="1">
        <f t="shared" si="266"/>
        <v>4150625</v>
      </c>
      <c r="AV597" s="1">
        <f t="shared" si="267"/>
        <v>522533</v>
      </c>
      <c r="AW597" s="1">
        <f t="shared" si="251"/>
        <v>10149</v>
      </c>
      <c r="AX597" s="1">
        <f t="shared" si="252"/>
        <v>3559</v>
      </c>
      <c r="AY597" s="1">
        <f t="shared" si="253"/>
        <v>186</v>
      </c>
      <c r="AZ597" s="1">
        <f t="shared" si="254"/>
        <v>27</v>
      </c>
      <c r="BA597" s="1">
        <f t="shared" si="255"/>
        <v>10</v>
      </c>
      <c r="BB597" s="22">
        <f t="shared" si="256"/>
        <v>4687089</v>
      </c>
      <c r="BC597" s="1">
        <f t="shared" si="257"/>
        <v>4687079</v>
      </c>
      <c r="BD597" s="1">
        <f t="shared" si="268"/>
        <v>87824</v>
      </c>
      <c r="BE597" s="86">
        <f t="shared" ref="BE597:BE609" si="274">A597</f>
        <v>41671</v>
      </c>
      <c r="BF597" s="1">
        <f t="shared" si="269"/>
        <v>7533</v>
      </c>
      <c r="BG597" s="87">
        <f t="shared" si="270"/>
        <v>1.9095224997907279E-2</v>
      </c>
      <c r="BH597" s="87">
        <f t="shared" si="271"/>
        <v>1.6097681062050562E-3</v>
      </c>
      <c r="BK597" s="1">
        <f t="shared" si="272"/>
        <v>4687.0789999999997</v>
      </c>
      <c r="BL597" s="1">
        <f t="shared" si="273"/>
        <v>87.823999999999998</v>
      </c>
    </row>
    <row r="598" spans="1:64" x14ac:dyDescent="0.25">
      <c r="A598" s="8">
        <v>41699</v>
      </c>
      <c r="B598" s="54">
        <v>890863</v>
      </c>
      <c r="C598" s="54">
        <v>107782</v>
      </c>
      <c r="D598" s="54">
        <v>1821</v>
      </c>
      <c r="E598" s="54">
        <v>590</v>
      </c>
      <c r="F598" s="54">
        <v>19</v>
      </c>
      <c r="G598" s="54">
        <v>0</v>
      </c>
      <c r="H598" s="54">
        <v>11</v>
      </c>
      <c r="I598" s="22">
        <f t="shared" si="261"/>
        <v>1001086</v>
      </c>
      <c r="K598" s="1">
        <v>640394</v>
      </c>
      <c r="L598" s="1">
        <v>78621</v>
      </c>
      <c r="M598" s="1">
        <v>2302</v>
      </c>
      <c r="N598" s="1">
        <v>759</v>
      </c>
      <c r="O598" s="1">
        <v>50</v>
      </c>
      <c r="P598" s="1">
        <v>0</v>
      </c>
      <c r="Q598" s="1">
        <v>0</v>
      </c>
      <c r="R598" s="22">
        <f t="shared" si="262"/>
        <v>722126</v>
      </c>
      <c r="T598" s="1">
        <v>934030</v>
      </c>
      <c r="U598" s="1">
        <v>126130</v>
      </c>
      <c r="V598" s="1">
        <v>947</v>
      </c>
      <c r="W598" s="1">
        <v>1262</v>
      </c>
      <c r="X598" s="1">
        <v>31</v>
      </c>
      <c r="Y598" s="1">
        <v>27</v>
      </c>
      <c r="Z598" s="1">
        <v>0</v>
      </c>
      <c r="AA598" s="22">
        <f t="shared" si="263"/>
        <v>1062427</v>
      </c>
      <c r="AC598" s="1">
        <v>803295</v>
      </c>
      <c r="AD598" s="1">
        <v>101916</v>
      </c>
      <c r="AE598" s="1">
        <v>1449</v>
      </c>
      <c r="AF598" s="1">
        <v>161</v>
      </c>
      <c r="AG598" s="1">
        <v>50</v>
      </c>
      <c r="AH598" s="1">
        <v>0</v>
      </c>
      <c r="AI598" s="1">
        <v>0</v>
      </c>
      <c r="AJ598" s="22">
        <f t="shared" si="264"/>
        <v>906871</v>
      </c>
      <c r="AL598" s="1">
        <v>888922</v>
      </c>
      <c r="AM598" s="1">
        <v>108824</v>
      </c>
      <c r="AN598" s="1">
        <v>3760</v>
      </c>
      <c r="AO598" s="1">
        <v>793</v>
      </c>
      <c r="AP598" s="1">
        <v>36</v>
      </c>
      <c r="AQ598" s="1">
        <v>0</v>
      </c>
      <c r="AR598" s="1">
        <v>0</v>
      </c>
      <c r="AS598" s="22">
        <f t="shared" si="265"/>
        <v>1002335</v>
      </c>
      <c r="AU598" s="1">
        <f t="shared" si="266"/>
        <v>4157504</v>
      </c>
      <c r="AV598" s="1">
        <f t="shared" si="267"/>
        <v>523273</v>
      </c>
      <c r="AW598" s="1">
        <f t="shared" si="251"/>
        <v>10279</v>
      </c>
      <c r="AX598" s="1">
        <f t="shared" si="252"/>
        <v>3565</v>
      </c>
      <c r="AY598" s="1">
        <f t="shared" si="253"/>
        <v>186</v>
      </c>
      <c r="AZ598" s="1">
        <f t="shared" si="254"/>
        <v>27</v>
      </c>
      <c r="BA598" s="1">
        <f t="shared" si="255"/>
        <v>11</v>
      </c>
      <c r="BB598" s="22">
        <f t="shared" si="256"/>
        <v>4694845</v>
      </c>
      <c r="BC598" s="1">
        <f t="shared" si="257"/>
        <v>4694834</v>
      </c>
      <c r="BD598" s="1">
        <f t="shared" si="268"/>
        <v>89074</v>
      </c>
      <c r="BE598" s="86">
        <f t="shared" si="274"/>
        <v>41699</v>
      </c>
      <c r="BF598" s="1">
        <f t="shared" si="269"/>
        <v>7756</v>
      </c>
      <c r="BG598" s="87">
        <f t="shared" si="270"/>
        <v>1.9339650191032121E-2</v>
      </c>
      <c r="BH598" s="87">
        <f t="shared" si="271"/>
        <v>1.6547584225519163E-3</v>
      </c>
      <c r="BK598" s="1">
        <f t="shared" si="272"/>
        <v>4694.8339999999998</v>
      </c>
      <c r="BL598" s="1">
        <f t="shared" si="273"/>
        <v>89.073999999999998</v>
      </c>
    </row>
    <row r="599" spans="1:64" x14ac:dyDescent="0.25">
      <c r="A599" s="8">
        <v>41730</v>
      </c>
      <c r="B599" s="54">
        <v>891518</v>
      </c>
      <c r="C599" s="54">
        <v>107960</v>
      </c>
      <c r="D599" s="54">
        <v>1828</v>
      </c>
      <c r="E599" s="54">
        <v>590</v>
      </c>
      <c r="F599" s="54">
        <v>19</v>
      </c>
      <c r="G599" s="54">
        <v>0</v>
      </c>
      <c r="H599" s="54">
        <v>11</v>
      </c>
      <c r="I599" s="22">
        <f t="shared" si="261"/>
        <v>1001926</v>
      </c>
      <c r="K599" s="1">
        <v>641112</v>
      </c>
      <c r="L599" s="1">
        <v>78769</v>
      </c>
      <c r="M599" s="1">
        <v>2318</v>
      </c>
      <c r="N599" s="1">
        <v>759</v>
      </c>
      <c r="O599" s="1">
        <v>50</v>
      </c>
      <c r="P599" s="1">
        <v>0</v>
      </c>
      <c r="Q599" s="1">
        <v>0</v>
      </c>
      <c r="R599" s="22">
        <f t="shared" si="262"/>
        <v>723008</v>
      </c>
      <c r="T599" s="1">
        <v>935046</v>
      </c>
      <c r="U599" s="1">
        <v>126435</v>
      </c>
      <c r="V599" s="1">
        <v>957</v>
      </c>
      <c r="W599" s="1">
        <v>1262</v>
      </c>
      <c r="X599" s="1">
        <v>31</v>
      </c>
      <c r="Y599" s="1">
        <v>27</v>
      </c>
      <c r="Z599" s="1">
        <v>0</v>
      </c>
      <c r="AA599" s="22">
        <f t="shared" si="263"/>
        <v>1063758</v>
      </c>
      <c r="AC599" s="1">
        <v>804339</v>
      </c>
      <c r="AD599" s="1">
        <v>102099</v>
      </c>
      <c r="AE599" s="1">
        <v>1452</v>
      </c>
      <c r="AF599" s="1">
        <v>161</v>
      </c>
      <c r="AG599" s="1">
        <v>50</v>
      </c>
      <c r="AH599" s="1">
        <v>0</v>
      </c>
      <c r="AI599" s="1">
        <v>0</v>
      </c>
      <c r="AJ599" s="22">
        <f t="shared" si="264"/>
        <v>908101</v>
      </c>
      <c r="AL599" s="1">
        <v>889040</v>
      </c>
      <c r="AM599" s="1">
        <v>109140</v>
      </c>
      <c r="AN599" s="1">
        <v>3780</v>
      </c>
      <c r="AO599" s="1">
        <v>793</v>
      </c>
      <c r="AP599" s="1">
        <v>36</v>
      </c>
      <c r="AQ599" s="1">
        <v>0</v>
      </c>
      <c r="AR599" s="1">
        <v>0</v>
      </c>
      <c r="AS599" s="22">
        <f t="shared" si="265"/>
        <v>1002789</v>
      </c>
      <c r="AU599" s="1">
        <f t="shared" si="266"/>
        <v>4161055</v>
      </c>
      <c r="AV599" s="1">
        <f t="shared" si="267"/>
        <v>524403</v>
      </c>
      <c r="AW599" s="1">
        <f t="shared" si="251"/>
        <v>10335</v>
      </c>
      <c r="AX599" s="1">
        <f t="shared" si="252"/>
        <v>3565</v>
      </c>
      <c r="AY599" s="1">
        <f t="shared" si="253"/>
        <v>186</v>
      </c>
      <c r="AZ599" s="1">
        <f t="shared" si="254"/>
        <v>27</v>
      </c>
      <c r="BA599" s="1">
        <f t="shared" si="255"/>
        <v>11</v>
      </c>
      <c r="BB599" s="22">
        <f t="shared" si="256"/>
        <v>4699582</v>
      </c>
      <c r="BC599" s="1">
        <f t="shared" si="257"/>
        <v>4699571</v>
      </c>
      <c r="BD599" s="1">
        <f t="shared" si="268"/>
        <v>90073</v>
      </c>
      <c r="BE599" s="86">
        <f t="shared" si="274"/>
        <v>41730</v>
      </c>
      <c r="BF599" s="1">
        <f t="shared" si="269"/>
        <v>4737</v>
      </c>
      <c r="BG599" s="87">
        <f t="shared" si="270"/>
        <v>1.9540692945821281E-2</v>
      </c>
      <c r="BH599" s="87">
        <f t="shared" si="271"/>
        <v>1.0089789971767793E-3</v>
      </c>
      <c r="BK599" s="1">
        <f t="shared" si="272"/>
        <v>4699.5709999999999</v>
      </c>
      <c r="BL599" s="1">
        <f t="shared" si="273"/>
        <v>90.072999999999993</v>
      </c>
    </row>
    <row r="600" spans="1:64" x14ac:dyDescent="0.25">
      <c r="A600" s="8">
        <v>41760</v>
      </c>
      <c r="B600" s="54">
        <v>892099</v>
      </c>
      <c r="C600" s="54">
        <v>108062</v>
      </c>
      <c r="D600" s="54">
        <v>1807</v>
      </c>
      <c r="E600" s="54">
        <v>590</v>
      </c>
      <c r="F600" s="54">
        <v>19</v>
      </c>
      <c r="G600" s="54">
        <v>0</v>
      </c>
      <c r="H600" s="54">
        <v>11</v>
      </c>
      <c r="I600" s="22">
        <f t="shared" si="261"/>
        <v>1002588</v>
      </c>
      <c r="K600" s="1">
        <v>641622</v>
      </c>
      <c r="L600" s="1">
        <v>78865</v>
      </c>
      <c r="M600" s="1">
        <v>2287</v>
      </c>
      <c r="N600" s="1">
        <v>757</v>
      </c>
      <c r="O600" s="1">
        <v>50</v>
      </c>
      <c r="P600" s="1">
        <v>0</v>
      </c>
      <c r="Q600" s="1">
        <v>0</v>
      </c>
      <c r="R600" s="22">
        <f t="shared" si="262"/>
        <v>723581</v>
      </c>
      <c r="T600" s="1">
        <v>935748</v>
      </c>
      <c r="U600" s="1">
        <v>126574</v>
      </c>
      <c r="V600" s="1">
        <v>974</v>
      </c>
      <c r="W600" s="1">
        <v>1268</v>
      </c>
      <c r="X600" s="1">
        <v>31</v>
      </c>
      <c r="Y600" s="1">
        <v>27</v>
      </c>
      <c r="Z600" s="1">
        <v>0</v>
      </c>
      <c r="AA600" s="22">
        <f t="shared" si="263"/>
        <v>1064622</v>
      </c>
      <c r="AC600" s="1">
        <v>804917</v>
      </c>
      <c r="AD600" s="1">
        <v>102345</v>
      </c>
      <c r="AE600" s="1">
        <v>1462</v>
      </c>
      <c r="AF600" s="1">
        <v>161</v>
      </c>
      <c r="AG600" s="1">
        <v>50</v>
      </c>
      <c r="AH600" s="1">
        <v>0</v>
      </c>
      <c r="AI600" s="1">
        <v>0</v>
      </c>
      <c r="AJ600" s="22">
        <f t="shared" si="264"/>
        <v>908935</v>
      </c>
      <c r="AL600" s="1">
        <v>888693</v>
      </c>
      <c r="AM600" s="1">
        <v>109267</v>
      </c>
      <c r="AN600" s="1">
        <v>3891</v>
      </c>
      <c r="AO600" s="1">
        <v>801</v>
      </c>
      <c r="AP600" s="1">
        <v>36</v>
      </c>
      <c r="AQ600" s="1">
        <v>0</v>
      </c>
      <c r="AR600" s="1">
        <v>0</v>
      </c>
      <c r="AS600" s="22">
        <f t="shared" si="265"/>
        <v>1002688</v>
      </c>
      <c r="AU600" s="1">
        <f t="shared" si="266"/>
        <v>4163079</v>
      </c>
      <c r="AV600" s="1">
        <f t="shared" si="267"/>
        <v>525113</v>
      </c>
      <c r="AW600" s="1">
        <f t="shared" si="251"/>
        <v>10421</v>
      </c>
      <c r="AX600" s="1">
        <f t="shared" si="252"/>
        <v>3577</v>
      </c>
      <c r="AY600" s="1">
        <f t="shared" si="253"/>
        <v>186</v>
      </c>
      <c r="AZ600" s="1">
        <f t="shared" si="254"/>
        <v>27</v>
      </c>
      <c r="BA600" s="1">
        <f t="shared" si="255"/>
        <v>11</v>
      </c>
      <c r="BB600" s="22">
        <f t="shared" si="256"/>
        <v>4702414</v>
      </c>
      <c r="BC600" s="1">
        <f t="shared" si="257"/>
        <v>4702403</v>
      </c>
      <c r="BD600" s="1">
        <f t="shared" si="268"/>
        <v>90861</v>
      </c>
      <c r="BE600" s="86">
        <f t="shared" si="274"/>
        <v>41760</v>
      </c>
      <c r="BF600" s="1">
        <f t="shared" si="269"/>
        <v>2832</v>
      </c>
      <c r="BG600" s="87">
        <f t="shared" si="270"/>
        <v>1.9702907025030303E-2</v>
      </c>
      <c r="BH600" s="87">
        <f t="shared" si="271"/>
        <v>6.0260678502888076E-4</v>
      </c>
      <c r="BK600" s="1">
        <f t="shared" si="272"/>
        <v>4702.4030000000002</v>
      </c>
      <c r="BL600" s="1">
        <f t="shared" si="273"/>
        <v>90.861000000000004</v>
      </c>
    </row>
    <row r="601" spans="1:64" x14ac:dyDescent="0.25">
      <c r="A601" s="8">
        <v>41791</v>
      </c>
      <c r="B601" s="54">
        <v>892616</v>
      </c>
      <c r="C601" s="54">
        <v>108103</v>
      </c>
      <c r="D601" s="54">
        <v>1821</v>
      </c>
      <c r="E601" s="54">
        <v>590</v>
      </c>
      <c r="F601" s="54">
        <v>19</v>
      </c>
      <c r="G601" s="54">
        <v>0</v>
      </c>
      <c r="H601" s="54">
        <v>12</v>
      </c>
      <c r="I601" s="22">
        <f t="shared" si="261"/>
        <v>1003161</v>
      </c>
      <c r="K601" s="1">
        <v>642257</v>
      </c>
      <c r="L601" s="1">
        <v>78891</v>
      </c>
      <c r="M601" s="1">
        <v>2299</v>
      </c>
      <c r="N601" s="1">
        <v>757</v>
      </c>
      <c r="O601" s="1">
        <v>50</v>
      </c>
      <c r="P601" s="1">
        <v>0</v>
      </c>
      <c r="Q601" s="1">
        <v>0</v>
      </c>
      <c r="R601" s="22">
        <f t="shared" si="262"/>
        <v>724254</v>
      </c>
      <c r="T601" s="1">
        <v>936422</v>
      </c>
      <c r="U601" s="1">
        <v>126702</v>
      </c>
      <c r="V601" s="1">
        <v>985</v>
      </c>
      <c r="W601" s="1">
        <v>1268</v>
      </c>
      <c r="X601" s="1">
        <v>31</v>
      </c>
      <c r="Y601" s="1">
        <v>27</v>
      </c>
      <c r="Z601" s="1">
        <v>0</v>
      </c>
      <c r="AA601" s="22">
        <f t="shared" si="263"/>
        <v>1065435</v>
      </c>
      <c r="AC601" s="1">
        <v>805437</v>
      </c>
      <c r="AD601" s="1">
        <v>102342</v>
      </c>
      <c r="AE601" s="1">
        <v>1487</v>
      </c>
      <c r="AF601" s="1">
        <v>161</v>
      </c>
      <c r="AG601" s="1">
        <v>50</v>
      </c>
      <c r="AH601" s="1">
        <v>0</v>
      </c>
      <c r="AI601" s="1">
        <v>0</v>
      </c>
      <c r="AJ601" s="22">
        <f t="shared" si="264"/>
        <v>909477</v>
      </c>
      <c r="AL601" s="1">
        <v>889142</v>
      </c>
      <c r="AM601" s="1">
        <v>109321</v>
      </c>
      <c r="AN601" s="1">
        <v>3866</v>
      </c>
      <c r="AO601" s="1">
        <v>802</v>
      </c>
      <c r="AP601" s="1">
        <v>36</v>
      </c>
      <c r="AQ601" s="1">
        <v>0</v>
      </c>
      <c r="AR601" s="1">
        <v>0</v>
      </c>
      <c r="AS601" s="22">
        <f t="shared" si="265"/>
        <v>1003167</v>
      </c>
      <c r="AU601" s="1">
        <f t="shared" si="266"/>
        <v>4165874</v>
      </c>
      <c r="AV601" s="1">
        <f t="shared" si="267"/>
        <v>525359</v>
      </c>
      <c r="AW601" s="1">
        <f t="shared" si="251"/>
        <v>10458</v>
      </c>
      <c r="AX601" s="1">
        <f t="shared" si="252"/>
        <v>3578</v>
      </c>
      <c r="AY601" s="1">
        <f t="shared" si="253"/>
        <v>186</v>
      </c>
      <c r="AZ601" s="1">
        <f t="shared" si="254"/>
        <v>27</v>
      </c>
      <c r="BA601" s="1">
        <f t="shared" si="255"/>
        <v>12</v>
      </c>
      <c r="BB601" s="22">
        <f t="shared" si="256"/>
        <v>4705494</v>
      </c>
      <c r="BC601" s="1">
        <f t="shared" si="257"/>
        <v>4705482</v>
      </c>
      <c r="BD601" s="1">
        <f t="shared" si="268"/>
        <v>91755</v>
      </c>
      <c r="BE601" s="86">
        <f t="shared" si="274"/>
        <v>41791</v>
      </c>
      <c r="BF601" s="1">
        <f t="shared" si="269"/>
        <v>3080</v>
      </c>
      <c r="BG601" s="87">
        <f t="shared" si="270"/>
        <v>1.9887340831373335E-2</v>
      </c>
      <c r="BH601" s="87">
        <f t="shared" si="271"/>
        <v>6.5498273865305379E-4</v>
      </c>
      <c r="BK601" s="1">
        <f t="shared" si="272"/>
        <v>4705.482</v>
      </c>
      <c r="BL601" s="1">
        <f t="shared" si="273"/>
        <v>91.754999999999995</v>
      </c>
    </row>
    <row r="602" spans="1:64" x14ac:dyDescent="0.25">
      <c r="A602" s="8">
        <v>41821</v>
      </c>
      <c r="B602" s="54">
        <v>893178</v>
      </c>
      <c r="C602" s="54">
        <v>108266</v>
      </c>
      <c r="D602" s="54">
        <v>1828</v>
      </c>
      <c r="E602" s="54">
        <v>589</v>
      </c>
      <c r="F602" s="54">
        <v>19</v>
      </c>
      <c r="G602" s="54">
        <v>0</v>
      </c>
      <c r="H602" s="54">
        <v>11</v>
      </c>
      <c r="I602" s="22">
        <f t="shared" si="261"/>
        <v>1003891</v>
      </c>
      <c r="K602" s="1">
        <v>642923</v>
      </c>
      <c r="L602" s="1">
        <v>78993</v>
      </c>
      <c r="M602" s="1">
        <v>2248</v>
      </c>
      <c r="N602" s="1">
        <v>759</v>
      </c>
      <c r="O602" s="1">
        <v>50</v>
      </c>
      <c r="P602" s="1">
        <v>0</v>
      </c>
      <c r="Q602" s="1">
        <v>0</v>
      </c>
      <c r="R602" s="22">
        <f t="shared" si="262"/>
        <v>724973</v>
      </c>
      <c r="T602" s="1">
        <v>936994</v>
      </c>
      <c r="U602" s="1">
        <v>126796</v>
      </c>
      <c r="V602" s="1">
        <v>1000</v>
      </c>
      <c r="W602" s="1">
        <v>1268</v>
      </c>
      <c r="X602" s="1">
        <v>31</v>
      </c>
      <c r="Y602" s="1">
        <v>27</v>
      </c>
      <c r="Z602" s="1">
        <v>0</v>
      </c>
      <c r="AA602" s="22">
        <f t="shared" si="263"/>
        <v>1066116</v>
      </c>
      <c r="AC602" s="1">
        <v>805804</v>
      </c>
      <c r="AD602" s="1">
        <v>102335</v>
      </c>
      <c r="AE602" s="1">
        <v>1492</v>
      </c>
      <c r="AF602" s="1">
        <v>161</v>
      </c>
      <c r="AG602" s="1">
        <v>50</v>
      </c>
      <c r="AH602" s="1">
        <v>0</v>
      </c>
      <c r="AI602" s="1">
        <v>0</v>
      </c>
      <c r="AJ602" s="22">
        <f t="shared" si="264"/>
        <v>909842</v>
      </c>
      <c r="AL602" s="1">
        <v>890142</v>
      </c>
      <c r="AM602" s="1">
        <v>109548</v>
      </c>
      <c r="AN602" s="1">
        <v>3889</v>
      </c>
      <c r="AO602" s="1">
        <v>802</v>
      </c>
      <c r="AP602" s="1">
        <v>36</v>
      </c>
      <c r="AQ602" s="1">
        <v>0</v>
      </c>
      <c r="AR602" s="1">
        <v>0</v>
      </c>
      <c r="AS602" s="22">
        <f t="shared" si="265"/>
        <v>1004417</v>
      </c>
      <c r="AU602" s="1">
        <f t="shared" si="266"/>
        <v>4169041</v>
      </c>
      <c r="AV602" s="1">
        <f t="shared" si="267"/>
        <v>525938</v>
      </c>
      <c r="AW602" s="1">
        <f t="shared" si="251"/>
        <v>10457</v>
      </c>
      <c r="AX602" s="1">
        <f t="shared" si="252"/>
        <v>3579</v>
      </c>
      <c r="AY602" s="1">
        <f t="shared" si="253"/>
        <v>186</v>
      </c>
      <c r="AZ602" s="1">
        <f t="shared" si="254"/>
        <v>27</v>
      </c>
      <c r="BA602" s="1">
        <f t="shared" si="255"/>
        <v>11</v>
      </c>
      <c r="BB602" s="22">
        <f t="shared" si="256"/>
        <v>4709239</v>
      </c>
      <c r="BC602" s="1">
        <f t="shared" si="257"/>
        <v>4709228</v>
      </c>
      <c r="BD602" s="1">
        <f t="shared" si="268"/>
        <v>88296</v>
      </c>
      <c r="BE602" s="86">
        <f t="shared" si="274"/>
        <v>41821</v>
      </c>
      <c r="BF602" s="1">
        <f t="shared" si="269"/>
        <v>3745</v>
      </c>
      <c r="BG602" s="87">
        <f t="shared" si="270"/>
        <v>1.9107788172241014E-2</v>
      </c>
      <c r="BH602" s="87">
        <f t="shared" si="271"/>
        <v>7.9587817984672071E-4</v>
      </c>
      <c r="BK602" s="1">
        <f t="shared" si="272"/>
        <v>4709.2280000000001</v>
      </c>
      <c r="BL602" s="1">
        <f t="shared" si="273"/>
        <v>88.296000000000006</v>
      </c>
    </row>
    <row r="603" spans="1:64" x14ac:dyDescent="0.25">
      <c r="A603" s="8">
        <v>41852</v>
      </c>
      <c r="B603" s="54">
        <v>893912</v>
      </c>
      <c r="C603" s="54">
        <v>108298</v>
      </c>
      <c r="D603" s="54">
        <v>1847</v>
      </c>
      <c r="E603" s="54">
        <v>590</v>
      </c>
      <c r="F603" s="54">
        <v>19</v>
      </c>
      <c r="G603" s="54">
        <v>0</v>
      </c>
      <c r="H603" s="54">
        <v>11</v>
      </c>
      <c r="I603" s="22">
        <f t="shared" si="261"/>
        <v>1004677</v>
      </c>
      <c r="K603" s="1">
        <v>643693</v>
      </c>
      <c r="L603" s="1">
        <v>78996</v>
      </c>
      <c r="M603" s="1">
        <v>2253</v>
      </c>
      <c r="N603" s="1">
        <v>732</v>
      </c>
      <c r="O603" s="1">
        <v>50</v>
      </c>
      <c r="P603" s="1">
        <v>0</v>
      </c>
      <c r="Q603" s="1">
        <v>0</v>
      </c>
      <c r="R603" s="22">
        <f t="shared" si="262"/>
        <v>725724</v>
      </c>
      <c r="T603" s="1">
        <v>937928</v>
      </c>
      <c r="U603" s="1">
        <v>126818</v>
      </c>
      <c r="V603" s="1">
        <v>1005</v>
      </c>
      <c r="W603" s="1">
        <v>1269</v>
      </c>
      <c r="X603" s="1">
        <v>31</v>
      </c>
      <c r="Y603" s="1">
        <v>27</v>
      </c>
      <c r="Z603" s="1">
        <v>0</v>
      </c>
      <c r="AA603" s="22">
        <f t="shared" si="263"/>
        <v>1067078</v>
      </c>
      <c r="AC603" s="1">
        <v>806037</v>
      </c>
      <c r="AD603" s="1">
        <v>102231</v>
      </c>
      <c r="AE603" s="1">
        <v>1501</v>
      </c>
      <c r="AF603" s="1">
        <v>161</v>
      </c>
      <c r="AG603" s="1">
        <v>50</v>
      </c>
      <c r="AH603" s="1">
        <v>0</v>
      </c>
      <c r="AI603" s="1">
        <v>0</v>
      </c>
      <c r="AJ603" s="22">
        <f t="shared" si="264"/>
        <v>909980</v>
      </c>
      <c r="AL603" s="1">
        <v>890899</v>
      </c>
      <c r="AM603" s="1">
        <v>109715</v>
      </c>
      <c r="AN603" s="1">
        <v>4014</v>
      </c>
      <c r="AO603" s="1">
        <v>803</v>
      </c>
      <c r="AP603" s="1">
        <v>36</v>
      </c>
      <c r="AQ603" s="1">
        <v>0</v>
      </c>
      <c r="AR603" s="1">
        <v>0</v>
      </c>
      <c r="AS603" s="22">
        <f t="shared" si="265"/>
        <v>1005467</v>
      </c>
      <c r="AU603" s="1">
        <f t="shared" si="266"/>
        <v>4172469</v>
      </c>
      <c r="AV603" s="1">
        <f t="shared" si="267"/>
        <v>526058</v>
      </c>
      <c r="AW603" s="1">
        <f t="shared" si="251"/>
        <v>10620</v>
      </c>
      <c r="AX603" s="1">
        <f t="shared" si="252"/>
        <v>3555</v>
      </c>
      <c r="AY603" s="1">
        <f t="shared" si="253"/>
        <v>186</v>
      </c>
      <c r="AZ603" s="1">
        <f t="shared" si="254"/>
        <v>27</v>
      </c>
      <c r="BA603" s="1">
        <f t="shared" si="255"/>
        <v>11</v>
      </c>
      <c r="BB603" s="22">
        <f t="shared" si="256"/>
        <v>4712926</v>
      </c>
      <c r="BC603" s="1">
        <f t="shared" si="257"/>
        <v>4712915</v>
      </c>
      <c r="BD603" s="1">
        <f t="shared" si="268"/>
        <v>82175</v>
      </c>
      <c r="BE603" s="86">
        <f t="shared" si="274"/>
        <v>41852</v>
      </c>
      <c r="BF603" s="1">
        <f t="shared" si="269"/>
        <v>3687</v>
      </c>
      <c r="BG603" s="87">
        <f t="shared" si="270"/>
        <v>1.7745501755546789E-2</v>
      </c>
      <c r="BH603" s="87">
        <f t="shared" si="271"/>
        <v>7.8292904649779338E-4</v>
      </c>
      <c r="BK603" s="1">
        <f t="shared" si="272"/>
        <v>4712.915</v>
      </c>
      <c r="BL603" s="1">
        <f t="shared" si="273"/>
        <v>82.174999999999997</v>
      </c>
    </row>
    <row r="604" spans="1:64" x14ac:dyDescent="0.25">
      <c r="A604" s="8">
        <v>41883</v>
      </c>
      <c r="B604" s="54">
        <v>894957</v>
      </c>
      <c r="C604" s="54">
        <v>108488</v>
      </c>
      <c r="D604" s="54">
        <v>1853</v>
      </c>
      <c r="E604" s="54">
        <v>593</v>
      </c>
      <c r="F604" s="54">
        <v>19</v>
      </c>
      <c r="G604" s="54">
        <v>0</v>
      </c>
      <c r="H604" s="54">
        <v>11</v>
      </c>
      <c r="I604" s="22">
        <f t="shared" si="261"/>
        <v>1005921</v>
      </c>
      <c r="K604" s="1">
        <v>644599</v>
      </c>
      <c r="L604" s="1">
        <v>79354</v>
      </c>
      <c r="M604" s="1">
        <v>2018</v>
      </c>
      <c r="N604" s="1">
        <v>725</v>
      </c>
      <c r="O604" s="1">
        <v>50</v>
      </c>
      <c r="P604" s="1">
        <v>0</v>
      </c>
      <c r="Q604" s="1">
        <v>0</v>
      </c>
      <c r="R604" s="22">
        <f t="shared" si="262"/>
        <v>726746</v>
      </c>
      <c r="T604" s="1">
        <v>939043</v>
      </c>
      <c r="U604" s="1">
        <v>127112</v>
      </c>
      <c r="V604" s="1">
        <v>1011</v>
      </c>
      <c r="W604" s="1">
        <v>1271</v>
      </c>
      <c r="X604" s="1">
        <v>31</v>
      </c>
      <c r="Y604" s="1">
        <v>27</v>
      </c>
      <c r="Z604" s="1">
        <v>0</v>
      </c>
      <c r="AA604" s="22">
        <f t="shared" si="263"/>
        <v>1068495</v>
      </c>
      <c r="AC604" s="1">
        <v>806545</v>
      </c>
      <c r="AD604" s="1">
        <v>102355</v>
      </c>
      <c r="AE604" s="1">
        <v>1508</v>
      </c>
      <c r="AF604" s="1">
        <v>161</v>
      </c>
      <c r="AG604" s="1">
        <v>50</v>
      </c>
      <c r="AH604" s="1">
        <v>0</v>
      </c>
      <c r="AI604" s="1">
        <v>0</v>
      </c>
      <c r="AJ604" s="22">
        <f t="shared" si="264"/>
        <v>910619</v>
      </c>
      <c r="AL604" s="1">
        <v>892033</v>
      </c>
      <c r="AM604" s="1">
        <v>109902</v>
      </c>
      <c r="AN604" s="1">
        <v>4179</v>
      </c>
      <c r="AO604" s="1">
        <v>803</v>
      </c>
      <c r="AP604" s="1">
        <v>36</v>
      </c>
      <c r="AQ604" s="1">
        <v>0</v>
      </c>
      <c r="AR604" s="1">
        <v>0</v>
      </c>
      <c r="AS604" s="22">
        <f t="shared" si="265"/>
        <v>1006953</v>
      </c>
      <c r="AU604" s="1">
        <f t="shared" si="266"/>
        <v>4177177</v>
      </c>
      <c r="AV604" s="1">
        <f t="shared" si="267"/>
        <v>527211</v>
      </c>
      <c r="AW604" s="1">
        <f t="shared" si="251"/>
        <v>10569</v>
      </c>
      <c r="AX604" s="1">
        <f t="shared" si="252"/>
        <v>3553</v>
      </c>
      <c r="AY604" s="1">
        <f t="shared" si="253"/>
        <v>186</v>
      </c>
      <c r="AZ604" s="1">
        <f t="shared" si="254"/>
        <v>27</v>
      </c>
      <c r="BA604" s="1">
        <f t="shared" si="255"/>
        <v>11</v>
      </c>
      <c r="BB604" s="22">
        <f t="shared" si="256"/>
        <v>4718734</v>
      </c>
      <c r="BC604" s="1">
        <f t="shared" si="257"/>
        <v>4718723</v>
      </c>
      <c r="BD604" s="1">
        <f t="shared" si="268"/>
        <v>74438</v>
      </c>
      <c r="BE604" s="86">
        <f t="shared" si="274"/>
        <v>41883</v>
      </c>
      <c r="BF604" s="1">
        <f t="shared" si="269"/>
        <v>5808</v>
      </c>
      <c r="BG604" s="87">
        <f t="shared" si="270"/>
        <v>1.6027832851308377E-2</v>
      </c>
      <c r="BH604" s="87">
        <f t="shared" si="271"/>
        <v>1.2323554411846072E-3</v>
      </c>
      <c r="BK604" s="1">
        <f t="shared" si="272"/>
        <v>4718.723</v>
      </c>
      <c r="BL604" s="1">
        <f t="shared" si="273"/>
        <v>74.438000000000002</v>
      </c>
    </row>
    <row r="605" spans="1:64" x14ac:dyDescent="0.25">
      <c r="A605" s="8">
        <v>41913</v>
      </c>
      <c r="B605" s="54">
        <v>896127</v>
      </c>
      <c r="C605" s="54">
        <v>108572</v>
      </c>
      <c r="D605" s="54">
        <v>1853</v>
      </c>
      <c r="E605" s="54">
        <v>610</v>
      </c>
      <c r="F605" s="54">
        <v>19</v>
      </c>
      <c r="G605" s="54">
        <v>0</v>
      </c>
      <c r="H605" s="54">
        <v>11</v>
      </c>
      <c r="I605" s="22">
        <f t="shared" si="261"/>
        <v>1007192</v>
      </c>
      <c r="K605" s="1">
        <v>645341</v>
      </c>
      <c r="L605" s="1">
        <v>79378</v>
      </c>
      <c r="M605" s="1">
        <v>2014</v>
      </c>
      <c r="N605" s="1">
        <v>725</v>
      </c>
      <c r="O605" s="1">
        <v>50</v>
      </c>
      <c r="P605" s="1">
        <v>0</v>
      </c>
      <c r="Q605" s="1">
        <v>0</v>
      </c>
      <c r="R605" s="22">
        <f t="shared" si="262"/>
        <v>727508</v>
      </c>
      <c r="T605" s="1">
        <v>940321</v>
      </c>
      <c r="U605" s="1">
        <v>127350</v>
      </c>
      <c r="V605" s="1">
        <v>1033</v>
      </c>
      <c r="W605" s="1">
        <v>1278</v>
      </c>
      <c r="X605" s="1">
        <v>31</v>
      </c>
      <c r="Y605" s="1">
        <v>27</v>
      </c>
      <c r="Z605" s="1">
        <v>0</v>
      </c>
      <c r="AA605" s="22">
        <f t="shared" si="263"/>
        <v>1070040</v>
      </c>
      <c r="AC605" s="1">
        <v>807435</v>
      </c>
      <c r="AD605" s="1">
        <v>102414</v>
      </c>
      <c r="AE605" s="1">
        <v>1509</v>
      </c>
      <c r="AF605" s="1">
        <v>161</v>
      </c>
      <c r="AG605" s="1">
        <v>50</v>
      </c>
      <c r="AH605" s="1">
        <v>0</v>
      </c>
      <c r="AI605" s="1">
        <v>0</v>
      </c>
      <c r="AJ605" s="22">
        <f t="shared" si="264"/>
        <v>911569</v>
      </c>
      <c r="AL605" s="1">
        <v>893495</v>
      </c>
      <c r="AM605" s="1">
        <v>110077</v>
      </c>
      <c r="AN605" s="1">
        <v>4190</v>
      </c>
      <c r="AO605" s="1">
        <v>803</v>
      </c>
      <c r="AP605" s="1">
        <v>36</v>
      </c>
      <c r="AQ605" s="1">
        <v>0</v>
      </c>
      <c r="AR605" s="1">
        <v>0</v>
      </c>
      <c r="AS605" s="22">
        <f t="shared" si="265"/>
        <v>1008601</v>
      </c>
      <c r="AU605" s="1">
        <f t="shared" si="266"/>
        <v>4182719</v>
      </c>
      <c r="AV605" s="1">
        <f t="shared" si="267"/>
        <v>527791</v>
      </c>
      <c r="AW605" s="1">
        <f t="shared" si="251"/>
        <v>10599</v>
      </c>
      <c r="AX605" s="1">
        <f t="shared" si="252"/>
        <v>3577</v>
      </c>
      <c r="AY605" s="1">
        <f t="shared" si="253"/>
        <v>186</v>
      </c>
      <c r="AZ605" s="1">
        <f t="shared" si="254"/>
        <v>27</v>
      </c>
      <c r="BA605" s="1">
        <f t="shared" si="255"/>
        <v>11</v>
      </c>
      <c r="BB605" s="22">
        <f t="shared" si="256"/>
        <v>4724910</v>
      </c>
      <c r="BC605" s="1">
        <f t="shared" si="257"/>
        <v>4724899</v>
      </c>
      <c r="BD605" s="1">
        <f t="shared" si="268"/>
        <v>69496</v>
      </c>
      <c r="BE605" s="86">
        <f t="shared" si="274"/>
        <v>41913</v>
      </c>
      <c r="BF605" s="1">
        <f t="shared" si="269"/>
        <v>6176</v>
      </c>
      <c r="BG605" s="87">
        <f t="shared" si="270"/>
        <v>1.4927995662684435E-2</v>
      </c>
      <c r="BH605" s="87">
        <f t="shared" si="271"/>
        <v>1.3088256299254031E-3</v>
      </c>
      <c r="BK605" s="1">
        <f t="shared" si="272"/>
        <v>4724.8990000000003</v>
      </c>
      <c r="BL605" s="1">
        <f t="shared" si="273"/>
        <v>69.495999999999995</v>
      </c>
    </row>
    <row r="606" spans="1:64" x14ac:dyDescent="0.25">
      <c r="A606" s="8">
        <v>41944</v>
      </c>
      <c r="B606" s="54">
        <v>897186</v>
      </c>
      <c r="C606" s="54">
        <v>108748</v>
      </c>
      <c r="D606" s="54">
        <v>1847</v>
      </c>
      <c r="E606" s="54">
        <v>614</v>
      </c>
      <c r="F606" s="54">
        <v>19</v>
      </c>
      <c r="G606" s="54">
        <v>0</v>
      </c>
      <c r="H606" s="54">
        <v>11</v>
      </c>
      <c r="I606" s="22">
        <f t="shared" si="261"/>
        <v>1008425</v>
      </c>
      <c r="K606" s="1">
        <v>646264</v>
      </c>
      <c r="L606" s="1">
        <v>79430</v>
      </c>
      <c r="M606" s="1">
        <v>1970</v>
      </c>
      <c r="N606" s="1">
        <v>724</v>
      </c>
      <c r="O606" s="1">
        <v>50</v>
      </c>
      <c r="P606" s="1">
        <v>0</v>
      </c>
      <c r="Q606" s="1">
        <v>0</v>
      </c>
      <c r="R606" s="22">
        <f t="shared" si="262"/>
        <v>728438</v>
      </c>
      <c r="T606" s="1">
        <v>941138</v>
      </c>
      <c r="U606" s="1">
        <v>127483</v>
      </c>
      <c r="V606" s="1">
        <v>1049</v>
      </c>
      <c r="W606" s="1">
        <v>1293</v>
      </c>
      <c r="X606" s="1">
        <v>31</v>
      </c>
      <c r="Y606" s="1">
        <v>27</v>
      </c>
      <c r="Z606" s="1">
        <v>0</v>
      </c>
      <c r="AA606" s="22">
        <f t="shared" si="263"/>
        <v>1071021</v>
      </c>
      <c r="AC606" s="1">
        <v>808596</v>
      </c>
      <c r="AD606" s="1">
        <v>102555</v>
      </c>
      <c r="AE606" s="1">
        <v>1509</v>
      </c>
      <c r="AF606" s="1">
        <v>161</v>
      </c>
      <c r="AG606" s="1">
        <v>50</v>
      </c>
      <c r="AH606" s="1">
        <v>0</v>
      </c>
      <c r="AI606" s="1">
        <v>0</v>
      </c>
      <c r="AJ606" s="22">
        <f t="shared" si="264"/>
        <v>912871</v>
      </c>
      <c r="AL606" s="1">
        <v>895842</v>
      </c>
      <c r="AM606" s="1">
        <v>110272</v>
      </c>
      <c r="AN606" s="1">
        <v>4179</v>
      </c>
      <c r="AO606" s="1">
        <v>803</v>
      </c>
      <c r="AP606" s="1">
        <v>36</v>
      </c>
      <c r="AQ606" s="1">
        <v>0</v>
      </c>
      <c r="AR606" s="1">
        <v>0</v>
      </c>
      <c r="AS606" s="22">
        <f t="shared" si="265"/>
        <v>1011132</v>
      </c>
      <c r="AU606" s="1">
        <f t="shared" si="266"/>
        <v>4189026</v>
      </c>
      <c r="AV606" s="1">
        <f t="shared" si="267"/>
        <v>528488</v>
      </c>
      <c r="AW606" s="1">
        <f t="shared" si="251"/>
        <v>10554</v>
      </c>
      <c r="AX606" s="1">
        <f t="shared" si="252"/>
        <v>3595</v>
      </c>
      <c r="AY606" s="1">
        <f t="shared" si="253"/>
        <v>186</v>
      </c>
      <c r="AZ606" s="1">
        <f t="shared" si="254"/>
        <v>27</v>
      </c>
      <c r="BA606" s="1">
        <f t="shared" si="255"/>
        <v>11</v>
      </c>
      <c r="BB606" s="22">
        <f t="shared" si="256"/>
        <v>4731887</v>
      </c>
      <c r="BC606" s="1">
        <f t="shared" si="257"/>
        <v>4731876</v>
      </c>
      <c r="BD606" s="1">
        <f t="shared" si="268"/>
        <v>66744</v>
      </c>
      <c r="BE606" s="86">
        <f t="shared" si="274"/>
        <v>41944</v>
      </c>
      <c r="BF606" s="1">
        <f t="shared" si="269"/>
        <v>6977</v>
      </c>
      <c r="BG606" s="87">
        <f t="shared" si="270"/>
        <v>1.4306956935725257E-2</v>
      </c>
      <c r="BH606" s="87">
        <f t="shared" si="271"/>
        <v>1.4766418831257955E-3</v>
      </c>
      <c r="BK606" s="1">
        <f t="shared" si="272"/>
        <v>4731.8760000000002</v>
      </c>
      <c r="BL606" s="1">
        <f t="shared" si="273"/>
        <v>66.744</v>
      </c>
    </row>
    <row r="607" spans="1:64" x14ac:dyDescent="0.25">
      <c r="A607" s="8">
        <v>41974</v>
      </c>
      <c r="B607" s="54">
        <v>898572</v>
      </c>
      <c r="C607" s="54">
        <v>108786</v>
      </c>
      <c r="D607" s="54">
        <v>1826</v>
      </c>
      <c r="E607" s="54">
        <v>622</v>
      </c>
      <c r="F607" s="54">
        <v>19</v>
      </c>
      <c r="G607" s="54">
        <v>0</v>
      </c>
      <c r="H607" s="54">
        <v>11</v>
      </c>
      <c r="I607" s="22">
        <f t="shared" si="261"/>
        <v>1009836</v>
      </c>
      <c r="K607" s="1">
        <v>647137</v>
      </c>
      <c r="L607" s="1">
        <v>79486</v>
      </c>
      <c r="M607" s="1">
        <v>1964</v>
      </c>
      <c r="N607" s="1">
        <v>725</v>
      </c>
      <c r="O607" s="1">
        <v>49</v>
      </c>
      <c r="P607" s="1">
        <v>0</v>
      </c>
      <c r="Q607" s="1">
        <v>0</v>
      </c>
      <c r="R607" s="22">
        <f t="shared" si="262"/>
        <v>729361</v>
      </c>
      <c r="T607" s="1">
        <v>942540</v>
      </c>
      <c r="U607" s="1">
        <v>127632</v>
      </c>
      <c r="V607" s="1">
        <v>1065</v>
      </c>
      <c r="W607" s="1">
        <v>1298</v>
      </c>
      <c r="X607" s="1">
        <v>31</v>
      </c>
      <c r="Y607" s="1">
        <v>27</v>
      </c>
      <c r="Z607" s="1">
        <v>0</v>
      </c>
      <c r="AA607" s="22">
        <f t="shared" si="263"/>
        <v>1072593</v>
      </c>
      <c r="AC607" s="1">
        <v>809431</v>
      </c>
      <c r="AD607" s="1">
        <v>102637</v>
      </c>
      <c r="AE607" s="1">
        <v>1512</v>
      </c>
      <c r="AF607" s="1">
        <v>161</v>
      </c>
      <c r="AG607" s="1">
        <v>50</v>
      </c>
      <c r="AH607" s="1">
        <v>0</v>
      </c>
      <c r="AI607" s="1">
        <v>0</v>
      </c>
      <c r="AJ607" s="22">
        <f t="shared" si="264"/>
        <v>913791</v>
      </c>
      <c r="AL607" s="1">
        <v>898276</v>
      </c>
      <c r="AM607" s="1">
        <v>110375</v>
      </c>
      <c r="AN607" s="1">
        <v>4204</v>
      </c>
      <c r="AO607" s="1">
        <v>804</v>
      </c>
      <c r="AP607" s="1">
        <v>36</v>
      </c>
      <c r="AQ607" s="1">
        <v>0</v>
      </c>
      <c r="AR607" s="1">
        <v>0</v>
      </c>
      <c r="AS607" s="22">
        <f t="shared" si="265"/>
        <v>1013695</v>
      </c>
      <c r="AU607" s="1">
        <f t="shared" si="266"/>
        <v>4195956</v>
      </c>
      <c r="AV607" s="1">
        <f t="shared" si="267"/>
        <v>528916</v>
      </c>
      <c r="AW607" s="1">
        <f t="shared" si="251"/>
        <v>10571</v>
      </c>
      <c r="AX607" s="1">
        <f t="shared" si="252"/>
        <v>3610</v>
      </c>
      <c r="AY607" s="1">
        <f t="shared" si="253"/>
        <v>185</v>
      </c>
      <c r="AZ607" s="1">
        <f t="shared" si="254"/>
        <v>27</v>
      </c>
      <c r="BA607" s="1">
        <f t="shared" si="255"/>
        <v>11</v>
      </c>
      <c r="BB607" s="22">
        <f t="shared" si="256"/>
        <v>4739276</v>
      </c>
      <c r="BC607" s="1">
        <f t="shared" si="257"/>
        <v>4739265</v>
      </c>
      <c r="BD607" s="1">
        <f t="shared" si="268"/>
        <v>67417</v>
      </c>
      <c r="BE607" s="86">
        <f t="shared" si="274"/>
        <v>41974</v>
      </c>
      <c r="BF607" s="1">
        <f t="shared" si="269"/>
        <v>7389</v>
      </c>
      <c r="BG607" s="87">
        <f t="shared" si="270"/>
        <v>1.4430444069480686E-2</v>
      </c>
      <c r="BH607" s="87">
        <f t="shared" si="271"/>
        <v>1.5615334854783836E-3</v>
      </c>
      <c r="BK607" s="1">
        <f t="shared" si="272"/>
        <v>4739.2650000000003</v>
      </c>
      <c r="BL607" s="1">
        <f t="shared" si="273"/>
        <v>67.417000000000002</v>
      </c>
    </row>
    <row r="608" spans="1:64" x14ac:dyDescent="0.25">
      <c r="A608" s="8">
        <v>42005</v>
      </c>
      <c r="B608" s="54">
        <v>900033</v>
      </c>
      <c r="C608" s="54">
        <v>108922</v>
      </c>
      <c r="D608" s="54">
        <v>1811</v>
      </c>
      <c r="E608" s="54">
        <v>626</v>
      </c>
      <c r="F608" s="54">
        <v>19</v>
      </c>
      <c r="G608" s="54">
        <v>0</v>
      </c>
      <c r="H608" s="54">
        <v>11</v>
      </c>
      <c r="I608" s="22">
        <f t="shared" si="261"/>
        <v>1011422</v>
      </c>
      <c r="K608" s="1">
        <v>648158</v>
      </c>
      <c r="L608" s="1">
        <v>79499</v>
      </c>
      <c r="M608" s="1">
        <v>1995</v>
      </c>
      <c r="N608" s="1">
        <v>727</v>
      </c>
      <c r="O608" s="1">
        <v>49</v>
      </c>
      <c r="P608" s="1">
        <v>0</v>
      </c>
      <c r="Q608" s="1">
        <v>0</v>
      </c>
      <c r="R608" s="22">
        <f t="shared" ref="R608:R613" si="275">SUM(K608:Q608)</f>
        <v>730428</v>
      </c>
      <c r="T608" s="1">
        <v>943620</v>
      </c>
      <c r="U608" s="1">
        <v>127709</v>
      </c>
      <c r="V608" s="1">
        <v>1083</v>
      </c>
      <c r="W608" s="1">
        <v>1296</v>
      </c>
      <c r="X608" s="1">
        <v>31</v>
      </c>
      <c r="Y608" s="1">
        <v>27</v>
      </c>
      <c r="Z608" s="1">
        <v>0</v>
      </c>
      <c r="AA608" s="22">
        <f t="shared" ref="AA608:AA613" si="276">SUM(T608:Z608)</f>
        <v>1073766</v>
      </c>
      <c r="AC608" s="1">
        <v>810110</v>
      </c>
      <c r="AD608" s="1">
        <v>102677</v>
      </c>
      <c r="AE608" s="1">
        <v>1507</v>
      </c>
      <c r="AF608" s="1">
        <v>161</v>
      </c>
      <c r="AG608" s="1">
        <v>50</v>
      </c>
      <c r="AH608" s="1">
        <v>0</v>
      </c>
      <c r="AI608" s="1">
        <v>0</v>
      </c>
      <c r="AJ608" s="22">
        <f t="shared" ref="AJ608:AJ613" si="277">SUM(AC608:AI608)</f>
        <v>914505</v>
      </c>
      <c r="AL608" s="1">
        <v>900470</v>
      </c>
      <c r="AM608" s="1">
        <v>110503</v>
      </c>
      <c r="AN608" s="1">
        <v>4278</v>
      </c>
      <c r="AO608" s="1">
        <v>804</v>
      </c>
      <c r="AP608" s="1">
        <v>36</v>
      </c>
      <c r="AQ608" s="1">
        <v>0</v>
      </c>
      <c r="AR608" s="1">
        <v>0</v>
      </c>
      <c r="AS608" s="22">
        <f t="shared" ref="AS608:AS613" si="278">SUM(AL608:AR608)</f>
        <v>1016091</v>
      </c>
      <c r="AU608" s="1">
        <f t="shared" ref="AU608:BA608" si="279">B608+K608+T608+AC608+AL608</f>
        <v>4202391</v>
      </c>
      <c r="AV608" s="1">
        <f t="shared" si="279"/>
        <v>529310</v>
      </c>
      <c r="AW608" s="1">
        <f t="shared" si="279"/>
        <v>10674</v>
      </c>
      <c r="AX608" s="1">
        <f t="shared" si="279"/>
        <v>3614</v>
      </c>
      <c r="AY608" s="1">
        <f t="shared" si="279"/>
        <v>185</v>
      </c>
      <c r="AZ608" s="1">
        <f t="shared" si="279"/>
        <v>27</v>
      </c>
      <c r="BA608" s="1">
        <f t="shared" si="279"/>
        <v>11</v>
      </c>
      <c r="BB608" s="22">
        <f t="shared" ref="BB608:BB613" si="280">SUM(AU608:BA608)</f>
        <v>4746212</v>
      </c>
      <c r="BC608" s="1">
        <f t="shared" ref="BC608:BC613" si="281">SUM(AU608:AZ608)</f>
        <v>4746201</v>
      </c>
      <c r="BD608" s="1">
        <f t="shared" ref="BD608:BD613" si="282">BB608-BB596</f>
        <v>66656</v>
      </c>
      <c r="BE608" s="86">
        <f t="shared" si="274"/>
        <v>42005</v>
      </c>
      <c r="BF608" s="1">
        <f t="shared" ref="BF608:BF613" si="283">BB608-BB607</f>
        <v>6936</v>
      </c>
      <c r="BG608" s="87">
        <f t="shared" si="270"/>
        <v>1.4244086404778589E-2</v>
      </c>
      <c r="BH608" s="87">
        <f t="shared" si="271"/>
        <v>1.4635146803014809E-3</v>
      </c>
      <c r="BK608" s="1">
        <f t="shared" ref="BK608:BK613" si="284">BC608/1000</f>
        <v>4746.201</v>
      </c>
      <c r="BL608" s="1">
        <f t="shared" ref="BL608:BL613" si="285">(BB608-BB596)/1000</f>
        <v>66.656000000000006</v>
      </c>
    </row>
    <row r="609" spans="1:64" x14ac:dyDescent="0.25">
      <c r="A609" s="8">
        <v>42036</v>
      </c>
      <c r="B609" s="54">
        <v>901282</v>
      </c>
      <c r="C609" s="54">
        <v>108958</v>
      </c>
      <c r="D609" s="54">
        <v>1836</v>
      </c>
      <c r="E609" s="54">
        <v>626</v>
      </c>
      <c r="F609" s="54">
        <v>19</v>
      </c>
      <c r="G609" s="54">
        <v>0</v>
      </c>
      <c r="H609" s="54">
        <v>11</v>
      </c>
      <c r="I609" s="22">
        <f t="shared" ref="I609:I614" si="286">SUM(B609:H609)</f>
        <v>1012732</v>
      </c>
      <c r="K609" s="1">
        <v>649201</v>
      </c>
      <c r="L609" s="1">
        <v>79630</v>
      </c>
      <c r="M609" s="1">
        <v>2006</v>
      </c>
      <c r="N609" s="1">
        <v>740</v>
      </c>
      <c r="O609" s="1">
        <v>49</v>
      </c>
      <c r="P609" s="1">
        <v>0</v>
      </c>
      <c r="Q609" s="1">
        <v>0</v>
      </c>
      <c r="R609" s="22">
        <f t="shared" si="275"/>
        <v>731626</v>
      </c>
      <c r="T609" s="1">
        <v>945041</v>
      </c>
      <c r="U609" s="1">
        <v>127621</v>
      </c>
      <c r="V609" s="1">
        <v>1099</v>
      </c>
      <c r="W609" s="1">
        <v>1287</v>
      </c>
      <c r="X609" s="1">
        <v>31</v>
      </c>
      <c r="Y609" s="1">
        <v>27</v>
      </c>
      <c r="Z609" s="1">
        <v>0</v>
      </c>
      <c r="AA609" s="22">
        <f t="shared" si="276"/>
        <v>1075106</v>
      </c>
      <c r="AC609" s="1">
        <v>811282</v>
      </c>
      <c r="AD609" s="1">
        <v>102799</v>
      </c>
      <c r="AE609" s="1">
        <v>1498</v>
      </c>
      <c r="AF609" s="1">
        <v>161</v>
      </c>
      <c r="AG609" s="1">
        <v>50</v>
      </c>
      <c r="AH609" s="1">
        <v>0</v>
      </c>
      <c r="AI609" s="1">
        <v>0</v>
      </c>
      <c r="AJ609" s="22">
        <f t="shared" si="277"/>
        <v>915790</v>
      </c>
      <c r="AL609" s="1">
        <v>902245</v>
      </c>
      <c r="AM609" s="1">
        <v>110698</v>
      </c>
      <c r="AN609" s="1">
        <v>4314</v>
      </c>
      <c r="AO609" s="1">
        <v>804</v>
      </c>
      <c r="AP609" s="1">
        <v>36</v>
      </c>
      <c r="AQ609" s="1">
        <v>0</v>
      </c>
      <c r="AR609" s="1">
        <v>0</v>
      </c>
      <c r="AS609" s="22">
        <f t="shared" si="278"/>
        <v>1018097</v>
      </c>
      <c r="AU609" s="1">
        <f t="shared" ref="AU609:BA609" si="287">B609+K609+T609+AC609+AL609</f>
        <v>4209051</v>
      </c>
      <c r="AV609" s="1">
        <f t="shared" si="287"/>
        <v>529706</v>
      </c>
      <c r="AW609" s="1">
        <f t="shared" si="287"/>
        <v>10753</v>
      </c>
      <c r="AX609" s="1">
        <f t="shared" si="287"/>
        <v>3618</v>
      </c>
      <c r="AY609" s="1">
        <f t="shared" si="287"/>
        <v>185</v>
      </c>
      <c r="AZ609" s="1">
        <f t="shared" si="287"/>
        <v>27</v>
      </c>
      <c r="BA609" s="1">
        <f t="shared" si="287"/>
        <v>11</v>
      </c>
      <c r="BB609" s="22">
        <f t="shared" si="280"/>
        <v>4753351</v>
      </c>
      <c r="BC609" s="1">
        <f t="shared" si="281"/>
        <v>4753340</v>
      </c>
      <c r="BD609" s="1">
        <f t="shared" si="282"/>
        <v>66262</v>
      </c>
      <c r="BE609" s="86">
        <f t="shared" si="274"/>
        <v>42036</v>
      </c>
      <c r="BF609" s="1">
        <f t="shared" si="283"/>
        <v>7139</v>
      </c>
      <c r="BG609" s="87">
        <f t="shared" si="270"/>
        <v>1.4137132877144021E-2</v>
      </c>
      <c r="BH609" s="87">
        <f t="shared" si="271"/>
        <v>1.5041468859797735E-3</v>
      </c>
      <c r="BK609" s="1">
        <f t="shared" si="284"/>
        <v>4753.34</v>
      </c>
      <c r="BL609" s="1">
        <f t="shared" si="285"/>
        <v>66.262</v>
      </c>
    </row>
    <row r="610" spans="1:64" x14ac:dyDescent="0.25">
      <c r="A610" s="8">
        <v>42064</v>
      </c>
      <c r="B610" s="54">
        <v>902574</v>
      </c>
      <c r="C610" s="54">
        <v>109009</v>
      </c>
      <c r="D610" s="54">
        <v>1839</v>
      </c>
      <c r="E610" s="54">
        <v>627</v>
      </c>
      <c r="F610" s="54">
        <v>19</v>
      </c>
      <c r="G610" s="54">
        <v>0</v>
      </c>
      <c r="H610" s="54">
        <v>11</v>
      </c>
      <c r="I610" s="22">
        <f t="shared" si="286"/>
        <v>1014079</v>
      </c>
      <c r="K610" s="1">
        <v>650509</v>
      </c>
      <c r="L610" s="1">
        <v>79732</v>
      </c>
      <c r="M610" s="1">
        <v>2045</v>
      </c>
      <c r="N610" s="1">
        <v>756</v>
      </c>
      <c r="O610" s="1">
        <v>49</v>
      </c>
      <c r="P610" s="1">
        <v>0</v>
      </c>
      <c r="Q610" s="1">
        <v>0</v>
      </c>
      <c r="R610" s="22">
        <f t="shared" si="275"/>
        <v>733091</v>
      </c>
      <c r="T610" s="1">
        <v>946560</v>
      </c>
      <c r="U610" s="1">
        <v>127716</v>
      </c>
      <c r="V610" s="1">
        <v>1120</v>
      </c>
      <c r="W610" s="1">
        <v>1284</v>
      </c>
      <c r="X610" s="1">
        <v>31</v>
      </c>
      <c r="Y610" s="1">
        <v>27</v>
      </c>
      <c r="Z610" s="1">
        <v>0</v>
      </c>
      <c r="AA610" s="22">
        <f t="shared" si="276"/>
        <v>1076738</v>
      </c>
      <c r="AC610" s="1">
        <v>812803</v>
      </c>
      <c r="AD610" s="1">
        <v>102895</v>
      </c>
      <c r="AE610" s="1">
        <v>1486</v>
      </c>
      <c r="AF610" s="1">
        <v>161</v>
      </c>
      <c r="AG610" s="1">
        <v>50</v>
      </c>
      <c r="AH610" s="1">
        <v>0</v>
      </c>
      <c r="AI610" s="1">
        <v>0</v>
      </c>
      <c r="AJ610" s="22">
        <f t="shared" si="277"/>
        <v>917395</v>
      </c>
      <c r="AL610" s="1">
        <v>903773</v>
      </c>
      <c r="AM610" s="1">
        <v>110866</v>
      </c>
      <c r="AN610" s="1">
        <v>4403</v>
      </c>
      <c r="AO610" s="1">
        <v>805</v>
      </c>
      <c r="AP610" s="1">
        <v>36</v>
      </c>
      <c r="AQ610" s="1">
        <v>0</v>
      </c>
      <c r="AR610" s="1">
        <v>0</v>
      </c>
      <c r="AS610" s="22">
        <f t="shared" si="278"/>
        <v>1019883</v>
      </c>
      <c r="AU610" s="1">
        <f t="shared" ref="AU610:BA610" si="288">B610+K610+T610+AC610+AL610</f>
        <v>4216219</v>
      </c>
      <c r="AV610" s="1">
        <f t="shared" si="288"/>
        <v>530218</v>
      </c>
      <c r="AW610" s="1">
        <f t="shared" si="288"/>
        <v>10893</v>
      </c>
      <c r="AX610" s="1">
        <f t="shared" si="288"/>
        <v>3633</v>
      </c>
      <c r="AY610" s="1">
        <f t="shared" si="288"/>
        <v>185</v>
      </c>
      <c r="AZ610" s="1">
        <f t="shared" si="288"/>
        <v>27</v>
      </c>
      <c r="BA610" s="1">
        <f t="shared" si="288"/>
        <v>11</v>
      </c>
      <c r="BB610" s="22">
        <f t="shared" si="280"/>
        <v>4761186</v>
      </c>
      <c r="BC610" s="1">
        <f t="shared" si="281"/>
        <v>4761175</v>
      </c>
      <c r="BD610" s="1">
        <f t="shared" si="282"/>
        <v>66341</v>
      </c>
      <c r="BE610" s="86">
        <f t="shared" ref="BE610:BE615" si="289">A610</f>
        <v>42064</v>
      </c>
      <c r="BF610" s="1">
        <f t="shared" si="283"/>
        <v>7835</v>
      </c>
      <c r="BG610" s="87">
        <f t="shared" si="270"/>
        <v>1.4130604950749248E-2</v>
      </c>
      <c r="BH610" s="87">
        <f t="shared" si="271"/>
        <v>1.6483108442864047E-3</v>
      </c>
      <c r="BK610" s="1">
        <f t="shared" si="284"/>
        <v>4761.1750000000002</v>
      </c>
      <c r="BL610" s="1">
        <f t="shared" si="285"/>
        <v>66.340999999999994</v>
      </c>
    </row>
    <row r="611" spans="1:64" x14ac:dyDescent="0.25">
      <c r="A611" s="8">
        <v>42095</v>
      </c>
      <c r="B611" s="54">
        <v>903241</v>
      </c>
      <c r="C611" s="54">
        <v>109212</v>
      </c>
      <c r="D611" s="54">
        <v>1856</v>
      </c>
      <c r="E611" s="54">
        <v>631</v>
      </c>
      <c r="F611" s="54">
        <v>19</v>
      </c>
      <c r="G611" s="54">
        <v>0</v>
      </c>
      <c r="H611" s="54">
        <v>11</v>
      </c>
      <c r="I611" s="22">
        <f t="shared" si="286"/>
        <v>1014970</v>
      </c>
      <c r="K611" s="1">
        <v>651141</v>
      </c>
      <c r="L611" s="1">
        <v>79846</v>
      </c>
      <c r="M611" s="1">
        <v>2041</v>
      </c>
      <c r="N611" s="1">
        <v>755</v>
      </c>
      <c r="O611" s="1">
        <v>49</v>
      </c>
      <c r="P611" s="1">
        <v>0</v>
      </c>
      <c r="Q611" s="1">
        <v>0</v>
      </c>
      <c r="R611" s="22">
        <f t="shared" si="275"/>
        <v>733832</v>
      </c>
      <c r="T611" s="1">
        <v>948054</v>
      </c>
      <c r="U611" s="1">
        <v>127997</v>
      </c>
      <c r="V611" s="1">
        <v>1117</v>
      </c>
      <c r="W611" s="1">
        <v>1284</v>
      </c>
      <c r="X611" s="1">
        <v>31</v>
      </c>
      <c r="Y611" s="1">
        <v>27</v>
      </c>
      <c r="Z611" s="1">
        <v>0</v>
      </c>
      <c r="AA611" s="22">
        <f t="shared" si="276"/>
        <v>1078510</v>
      </c>
      <c r="AC611" s="1">
        <v>813153</v>
      </c>
      <c r="AD611" s="1">
        <v>103066</v>
      </c>
      <c r="AE611" s="1">
        <v>1479</v>
      </c>
      <c r="AF611" s="1">
        <v>161</v>
      </c>
      <c r="AG611" s="1">
        <v>50</v>
      </c>
      <c r="AH611" s="1">
        <v>0</v>
      </c>
      <c r="AI611" s="1">
        <v>0</v>
      </c>
      <c r="AJ611" s="22">
        <f t="shared" si="277"/>
        <v>917909</v>
      </c>
      <c r="AL611" s="1">
        <v>903781</v>
      </c>
      <c r="AM611" s="1">
        <v>111061</v>
      </c>
      <c r="AN611" s="1">
        <v>4678</v>
      </c>
      <c r="AO611" s="1">
        <v>812</v>
      </c>
      <c r="AP611" s="1">
        <v>36</v>
      </c>
      <c r="AQ611" s="1">
        <v>0</v>
      </c>
      <c r="AR611" s="1">
        <v>0</v>
      </c>
      <c r="AS611" s="22">
        <f t="shared" si="278"/>
        <v>1020368</v>
      </c>
      <c r="AU611" s="1">
        <f t="shared" ref="AU611:BA611" si="290">B611+K611+T611+AC611+AL611</f>
        <v>4219370</v>
      </c>
      <c r="AV611" s="1">
        <f t="shared" si="290"/>
        <v>531182</v>
      </c>
      <c r="AW611" s="1">
        <f t="shared" si="290"/>
        <v>11171</v>
      </c>
      <c r="AX611" s="1">
        <f t="shared" si="290"/>
        <v>3643</v>
      </c>
      <c r="AY611" s="1">
        <f t="shared" si="290"/>
        <v>185</v>
      </c>
      <c r="AZ611" s="1">
        <f t="shared" si="290"/>
        <v>27</v>
      </c>
      <c r="BA611" s="1">
        <f t="shared" si="290"/>
        <v>11</v>
      </c>
      <c r="BB611" s="22">
        <f t="shared" si="280"/>
        <v>4765589</v>
      </c>
      <c r="BC611" s="1">
        <f t="shared" si="281"/>
        <v>4765578</v>
      </c>
      <c r="BD611" s="1">
        <f t="shared" si="282"/>
        <v>66007</v>
      </c>
      <c r="BE611" s="86">
        <f t="shared" si="289"/>
        <v>42095</v>
      </c>
      <c r="BF611" s="1">
        <f t="shared" si="283"/>
        <v>4403</v>
      </c>
      <c r="BG611" s="87">
        <f t="shared" si="270"/>
        <v>1.404529168764368E-2</v>
      </c>
      <c r="BH611" s="87">
        <f t="shared" si="271"/>
        <v>9.2476958472120785E-4</v>
      </c>
      <c r="BK611" s="1">
        <f t="shared" si="284"/>
        <v>4765.5780000000004</v>
      </c>
      <c r="BL611" s="1">
        <f t="shared" si="285"/>
        <v>66.007000000000005</v>
      </c>
    </row>
    <row r="612" spans="1:64" x14ac:dyDescent="0.25">
      <c r="A612" s="8">
        <v>42125</v>
      </c>
      <c r="B612" s="54">
        <v>903599</v>
      </c>
      <c r="C612" s="54">
        <v>109364</v>
      </c>
      <c r="D612" s="54">
        <v>1846</v>
      </c>
      <c r="E612" s="54">
        <v>644</v>
      </c>
      <c r="F612" s="54">
        <v>19</v>
      </c>
      <c r="G612" s="54">
        <v>0</v>
      </c>
      <c r="H612" s="54">
        <v>11</v>
      </c>
      <c r="I612" s="22">
        <f t="shared" si="286"/>
        <v>1015483</v>
      </c>
      <c r="K612" s="1">
        <v>651849</v>
      </c>
      <c r="L612" s="1">
        <v>79962</v>
      </c>
      <c r="M612" s="1">
        <v>2036</v>
      </c>
      <c r="N612" s="1">
        <v>756</v>
      </c>
      <c r="O612" s="1">
        <v>49</v>
      </c>
      <c r="P612" s="1">
        <v>0</v>
      </c>
      <c r="Q612" s="1">
        <v>0</v>
      </c>
      <c r="R612" s="22">
        <f t="shared" si="275"/>
        <v>734652</v>
      </c>
      <c r="T612" s="1">
        <v>948544</v>
      </c>
      <c r="U612" s="1">
        <v>128224</v>
      </c>
      <c r="V612" s="1">
        <v>1132</v>
      </c>
      <c r="W612" s="1">
        <v>1289</v>
      </c>
      <c r="X612" s="1">
        <v>31</v>
      </c>
      <c r="Y612" s="1">
        <v>27</v>
      </c>
      <c r="Z612" s="1">
        <v>0</v>
      </c>
      <c r="AA612" s="22">
        <f t="shared" si="276"/>
        <v>1079247</v>
      </c>
      <c r="AC612" s="1">
        <v>813243</v>
      </c>
      <c r="AD612" s="1">
        <v>103215</v>
      </c>
      <c r="AE612" s="1">
        <v>1484</v>
      </c>
      <c r="AF612" s="1">
        <v>162</v>
      </c>
      <c r="AG612" s="1">
        <v>50</v>
      </c>
      <c r="AH612" s="1">
        <v>0</v>
      </c>
      <c r="AI612" s="1">
        <v>0</v>
      </c>
      <c r="AJ612" s="22">
        <f t="shared" si="277"/>
        <v>918154</v>
      </c>
      <c r="AL612" s="1">
        <v>903529</v>
      </c>
      <c r="AM612" s="1">
        <v>111248</v>
      </c>
      <c r="AN612" s="1">
        <v>4705</v>
      </c>
      <c r="AO612" s="1">
        <v>812</v>
      </c>
      <c r="AP612" s="1">
        <v>36</v>
      </c>
      <c r="AQ612" s="1">
        <v>0</v>
      </c>
      <c r="AR612" s="1">
        <v>0</v>
      </c>
      <c r="AS612" s="22">
        <f t="shared" si="278"/>
        <v>1020330</v>
      </c>
      <c r="AU612" s="1">
        <f t="shared" ref="AU612:BA612" si="291">B612+K612+T612+AC612+AL612</f>
        <v>4220764</v>
      </c>
      <c r="AV612" s="1">
        <f t="shared" si="291"/>
        <v>532013</v>
      </c>
      <c r="AW612" s="1">
        <f t="shared" si="291"/>
        <v>11203</v>
      </c>
      <c r="AX612" s="1">
        <f t="shared" si="291"/>
        <v>3663</v>
      </c>
      <c r="AY612" s="1">
        <f t="shared" si="291"/>
        <v>185</v>
      </c>
      <c r="AZ612" s="1">
        <f t="shared" si="291"/>
        <v>27</v>
      </c>
      <c r="BA612" s="1">
        <f t="shared" si="291"/>
        <v>11</v>
      </c>
      <c r="BB612" s="22">
        <f t="shared" si="280"/>
        <v>4767866</v>
      </c>
      <c r="BC612" s="1">
        <f t="shared" si="281"/>
        <v>4767855</v>
      </c>
      <c r="BD612" s="1">
        <f t="shared" si="282"/>
        <v>65452</v>
      </c>
      <c r="BE612" s="86">
        <f t="shared" si="289"/>
        <v>42125</v>
      </c>
      <c r="BF612" s="1">
        <f t="shared" si="283"/>
        <v>2277</v>
      </c>
      <c r="BG612" s="87">
        <f t="shared" si="270"/>
        <v>1.3918808509842062E-2</v>
      </c>
      <c r="BH612" s="87">
        <f t="shared" si="271"/>
        <v>4.7780033066224803E-4</v>
      </c>
      <c r="BK612" s="1">
        <f t="shared" si="284"/>
        <v>4767.8549999999996</v>
      </c>
      <c r="BL612" s="1">
        <f t="shared" si="285"/>
        <v>65.451999999999998</v>
      </c>
    </row>
    <row r="613" spans="1:64" x14ac:dyDescent="0.25">
      <c r="A613" s="8">
        <v>42156</v>
      </c>
      <c r="B613" s="54">
        <v>904173</v>
      </c>
      <c r="C613" s="54">
        <v>109517</v>
      </c>
      <c r="D613" s="54">
        <v>1866</v>
      </c>
      <c r="E613" s="54">
        <v>683</v>
      </c>
      <c r="F613" s="54">
        <v>19</v>
      </c>
      <c r="G613" s="54">
        <v>0</v>
      </c>
      <c r="H613" s="54">
        <v>11</v>
      </c>
      <c r="I613" s="22">
        <f t="shared" si="286"/>
        <v>1016269</v>
      </c>
      <c r="K613" s="1">
        <v>652653</v>
      </c>
      <c r="L613" s="1">
        <v>80086</v>
      </c>
      <c r="M613" s="1">
        <v>2050</v>
      </c>
      <c r="N613" s="1">
        <v>758</v>
      </c>
      <c r="O613" s="1">
        <v>49</v>
      </c>
      <c r="P613" s="1">
        <v>0</v>
      </c>
      <c r="Q613" s="1">
        <v>0</v>
      </c>
      <c r="R613" s="22">
        <f t="shared" si="275"/>
        <v>735596</v>
      </c>
      <c r="T613" s="1">
        <v>949769</v>
      </c>
      <c r="U613" s="1">
        <v>128455</v>
      </c>
      <c r="V613" s="1">
        <v>1146</v>
      </c>
      <c r="W613" s="1">
        <v>1290</v>
      </c>
      <c r="X613" s="1">
        <v>31</v>
      </c>
      <c r="Y613" s="1">
        <v>27</v>
      </c>
      <c r="Z613" s="1">
        <v>0</v>
      </c>
      <c r="AA613" s="22">
        <f t="shared" si="276"/>
        <v>1080718</v>
      </c>
      <c r="AC613" s="1">
        <v>813522</v>
      </c>
      <c r="AD613" s="1">
        <v>103323</v>
      </c>
      <c r="AE613" s="1">
        <v>1493</v>
      </c>
      <c r="AF613" s="1">
        <v>162</v>
      </c>
      <c r="AG613" s="1">
        <v>50</v>
      </c>
      <c r="AH613" s="1">
        <v>0</v>
      </c>
      <c r="AI613" s="1">
        <v>0</v>
      </c>
      <c r="AJ613" s="22">
        <f t="shared" si="277"/>
        <v>918550</v>
      </c>
      <c r="AL613" s="1">
        <v>904437</v>
      </c>
      <c r="AM613" s="1">
        <v>111394</v>
      </c>
      <c r="AN613" s="1">
        <v>4686</v>
      </c>
      <c r="AO613" s="1">
        <v>812</v>
      </c>
      <c r="AP613" s="1">
        <v>36</v>
      </c>
      <c r="AQ613" s="1">
        <v>0</v>
      </c>
      <c r="AR613" s="1">
        <v>0</v>
      </c>
      <c r="AS613" s="22">
        <f t="shared" si="278"/>
        <v>1021365</v>
      </c>
      <c r="AU613" s="1">
        <f t="shared" ref="AU613:BA613" si="292">B613+K613+T613+AC613+AL613</f>
        <v>4224554</v>
      </c>
      <c r="AV613" s="1">
        <f t="shared" si="292"/>
        <v>532775</v>
      </c>
      <c r="AW613" s="1">
        <f t="shared" si="292"/>
        <v>11241</v>
      </c>
      <c r="AX613" s="1">
        <f t="shared" si="292"/>
        <v>3705</v>
      </c>
      <c r="AY613" s="1">
        <f t="shared" si="292"/>
        <v>185</v>
      </c>
      <c r="AZ613" s="1">
        <f t="shared" si="292"/>
        <v>27</v>
      </c>
      <c r="BA613" s="1">
        <f t="shared" si="292"/>
        <v>11</v>
      </c>
      <c r="BB613" s="22">
        <f t="shared" si="280"/>
        <v>4772498</v>
      </c>
      <c r="BC613" s="1">
        <f t="shared" si="281"/>
        <v>4772487</v>
      </c>
      <c r="BD613" s="1">
        <f t="shared" si="282"/>
        <v>67004</v>
      </c>
      <c r="BE613" s="86">
        <f t="shared" si="289"/>
        <v>42156</v>
      </c>
      <c r="BF613" s="1">
        <f t="shared" si="283"/>
        <v>4632</v>
      </c>
      <c r="BG613" s="87">
        <f t="shared" si="270"/>
        <v>1.423952511681037E-2</v>
      </c>
      <c r="BH613" s="87">
        <f t="shared" si="271"/>
        <v>9.7150381323629631E-4</v>
      </c>
      <c r="BK613" s="1">
        <f t="shared" si="284"/>
        <v>4772.4870000000001</v>
      </c>
      <c r="BL613" s="1">
        <f t="shared" si="285"/>
        <v>67.004000000000005</v>
      </c>
    </row>
    <row r="614" spans="1:64" x14ac:dyDescent="0.25">
      <c r="A614" s="8">
        <v>42186</v>
      </c>
      <c r="B614" s="54">
        <v>904589</v>
      </c>
      <c r="C614" s="54">
        <v>109697</v>
      </c>
      <c r="D614" s="54">
        <v>1873</v>
      </c>
      <c r="E614" s="54">
        <v>683</v>
      </c>
      <c r="F614" s="54">
        <v>19</v>
      </c>
      <c r="G614" s="54">
        <v>0</v>
      </c>
      <c r="H614" s="54">
        <v>11</v>
      </c>
      <c r="I614" s="22">
        <f t="shared" si="286"/>
        <v>1016872</v>
      </c>
      <c r="K614" s="1">
        <v>653245</v>
      </c>
      <c r="L614" s="1">
        <v>80157</v>
      </c>
      <c r="M614" s="1">
        <v>2058</v>
      </c>
      <c r="N614" s="1">
        <v>759</v>
      </c>
      <c r="O614" s="1">
        <v>49</v>
      </c>
      <c r="P614" s="1">
        <v>0</v>
      </c>
      <c r="Q614" s="1">
        <v>0</v>
      </c>
      <c r="R614" s="22">
        <f t="shared" ref="R614:R619" si="293">SUM(K614:Q614)</f>
        <v>736268</v>
      </c>
      <c r="T614" s="1">
        <v>950910</v>
      </c>
      <c r="U614" s="1">
        <v>128663</v>
      </c>
      <c r="V614" s="1">
        <v>1170</v>
      </c>
      <c r="W614" s="1">
        <v>1290</v>
      </c>
      <c r="X614" s="1">
        <v>31</v>
      </c>
      <c r="Y614" s="1">
        <v>27</v>
      </c>
      <c r="Z614" s="1">
        <v>0</v>
      </c>
      <c r="AA614" s="22">
        <f t="shared" ref="AA614:AA619" si="294">SUM(T614:Z614)</f>
        <v>1082091</v>
      </c>
      <c r="AC614" s="1">
        <v>813938</v>
      </c>
      <c r="AD614" s="1">
        <v>103443</v>
      </c>
      <c r="AE614" s="1">
        <v>1488</v>
      </c>
      <c r="AF614" s="1">
        <v>162</v>
      </c>
      <c r="AG614" s="1">
        <v>50</v>
      </c>
      <c r="AH614" s="1">
        <v>0</v>
      </c>
      <c r="AI614" s="1">
        <v>0</v>
      </c>
      <c r="AJ614" s="22">
        <f t="shared" ref="AJ614:AJ619" si="295">SUM(AC614:AI614)</f>
        <v>919081</v>
      </c>
      <c r="AL614" s="1">
        <v>905209</v>
      </c>
      <c r="AM614" s="1">
        <v>111458</v>
      </c>
      <c r="AN614" s="1">
        <v>4730</v>
      </c>
      <c r="AO614" s="1">
        <v>812</v>
      </c>
      <c r="AP614" s="1">
        <v>36</v>
      </c>
      <c r="AQ614" s="1">
        <v>0</v>
      </c>
      <c r="AR614" s="1">
        <v>0</v>
      </c>
      <c r="AS614" s="22">
        <f t="shared" ref="AS614:AS619" si="296">SUM(AL614:AR614)</f>
        <v>1022245</v>
      </c>
      <c r="AU614" s="1">
        <f t="shared" ref="AU614:BA614" si="297">B614+K614+T614+AC614+AL614</f>
        <v>4227891</v>
      </c>
      <c r="AV614" s="1">
        <f t="shared" si="297"/>
        <v>533418</v>
      </c>
      <c r="AW614" s="1">
        <f t="shared" si="297"/>
        <v>11319</v>
      </c>
      <c r="AX614" s="1">
        <f t="shared" si="297"/>
        <v>3706</v>
      </c>
      <c r="AY614" s="1">
        <f t="shared" si="297"/>
        <v>185</v>
      </c>
      <c r="AZ614" s="1">
        <f t="shared" si="297"/>
        <v>27</v>
      </c>
      <c r="BA614" s="1">
        <f t="shared" si="297"/>
        <v>11</v>
      </c>
      <c r="BB614" s="22">
        <f t="shared" ref="BB614:BB619" si="298">SUM(AU614:BA614)</f>
        <v>4776557</v>
      </c>
      <c r="BC614" s="1">
        <f t="shared" ref="BC614:BC619" si="299">SUM(AU614:AZ614)</f>
        <v>4776546</v>
      </c>
      <c r="BD614" s="1">
        <f t="shared" ref="BD614:BD619" si="300">BB614-BB602</f>
        <v>67318</v>
      </c>
      <c r="BE614" s="86">
        <f t="shared" si="289"/>
        <v>42186</v>
      </c>
      <c r="BF614" s="1">
        <f t="shared" ref="BF614:BF619" si="301">BB614-BB613</f>
        <v>4059</v>
      </c>
      <c r="BG614" s="87">
        <f t="shared" ref="BG614:BG619" si="302">BB614/BB602-1</f>
        <v>1.4294878641750719E-2</v>
      </c>
      <c r="BH614" s="87">
        <f t="shared" ref="BH614:BH619" si="303">BB614/BB613-1</f>
        <v>8.504979991610373E-4</v>
      </c>
      <c r="BK614" s="1">
        <f t="shared" ref="BK614:BK619" si="304">BC614/1000</f>
        <v>4776.5460000000003</v>
      </c>
      <c r="BL614" s="1">
        <f t="shared" ref="BL614:BL619" si="305">(BB614-BB602)/1000</f>
        <v>67.317999999999998</v>
      </c>
    </row>
    <row r="615" spans="1:64" x14ac:dyDescent="0.25">
      <c r="A615" s="8">
        <v>42217</v>
      </c>
      <c r="B615" s="54">
        <v>905522</v>
      </c>
      <c r="C615" s="54">
        <v>109711</v>
      </c>
      <c r="D615" s="54">
        <v>1874</v>
      </c>
      <c r="E615" s="54">
        <v>683</v>
      </c>
      <c r="F615" s="54">
        <v>19</v>
      </c>
      <c r="G615" s="54">
        <v>0</v>
      </c>
      <c r="H615" s="54">
        <v>12</v>
      </c>
      <c r="I615" s="22">
        <f t="shared" ref="I615:I620" si="306">SUM(B615:H615)</f>
        <v>1017821</v>
      </c>
      <c r="K615" s="1">
        <v>654109</v>
      </c>
      <c r="L615" s="1">
        <v>80201</v>
      </c>
      <c r="M615" s="1">
        <v>2127</v>
      </c>
      <c r="N615" s="1">
        <v>758</v>
      </c>
      <c r="O615" s="1">
        <v>49</v>
      </c>
      <c r="P615" s="1">
        <v>0</v>
      </c>
      <c r="Q615" s="1">
        <v>0</v>
      </c>
      <c r="R615" s="22">
        <f t="shared" si="293"/>
        <v>737244</v>
      </c>
      <c r="T615" s="1">
        <v>951571</v>
      </c>
      <c r="U615" s="1">
        <v>128807</v>
      </c>
      <c r="V615" s="1">
        <v>1180</v>
      </c>
      <c r="W615" s="1">
        <v>1291</v>
      </c>
      <c r="X615" s="1">
        <v>31</v>
      </c>
      <c r="Y615" s="1">
        <v>27</v>
      </c>
      <c r="Z615" s="1">
        <v>0</v>
      </c>
      <c r="AA615" s="22">
        <f t="shared" si="294"/>
        <v>1082907</v>
      </c>
      <c r="AC615" s="1">
        <v>814522</v>
      </c>
      <c r="AD615" s="1">
        <v>103521</v>
      </c>
      <c r="AE615" s="1">
        <v>1513</v>
      </c>
      <c r="AF615" s="1">
        <v>162</v>
      </c>
      <c r="AG615" s="1">
        <v>50</v>
      </c>
      <c r="AH615" s="1">
        <v>0</v>
      </c>
      <c r="AI615" s="1">
        <v>0</v>
      </c>
      <c r="AJ615" s="22">
        <f t="shared" si="295"/>
        <v>919768</v>
      </c>
      <c r="AL615" s="1">
        <v>906663</v>
      </c>
      <c r="AM615" s="1">
        <v>111642</v>
      </c>
      <c r="AN615" s="1">
        <v>4861</v>
      </c>
      <c r="AO615" s="1">
        <v>813</v>
      </c>
      <c r="AP615" s="1">
        <v>36</v>
      </c>
      <c r="AQ615" s="1">
        <v>0</v>
      </c>
      <c r="AR615" s="1">
        <v>0</v>
      </c>
      <c r="AS615" s="22">
        <f t="shared" si="296"/>
        <v>1024015</v>
      </c>
      <c r="AU615" s="1">
        <f t="shared" ref="AU615:BA615" si="307">B615+K615+T615+AC615+AL615</f>
        <v>4232387</v>
      </c>
      <c r="AV615" s="1">
        <f t="shared" si="307"/>
        <v>533882</v>
      </c>
      <c r="AW615" s="1">
        <f t="shared" si="307"/>
        <v>11555</v>
      </c>
      <c r="AX615" s="1">
        <f t="shared" si="307"/>
        <v>3707</v>
      </c>
      <c r="AY615" s="1">
        <f t="shared" si="307"/>
        <v>185</v>
      </c>
      <c r="AZ615" s="1">
        <f t="shared" si="307"/>
        <v>27</v>
      </c>
      <c r="BA615" s="1">
        <f t="shared" si="307"/>
        <v>12</v>
      </c>
      <c r="BB615" s="22">
        <f t="shared" si="298"/>
        <v>4781755</v>
      </c>
      <c r="BC615" s="1">
        <f t="shared" si="299"/>
        <v>4781743</v>
      </c>
      <c r="BD615" s="1">
        <f t="shared" si="300"/>
        <v>68829</v>
      </c>
      <c r="BE615" s="86">
        <f t="shared" si="289"/>
        <v>42217</v>
      </c>
      <c r="BF615" s="1">
        <f t="shared" si="301"/>
        <v>5198</v>
      </c>
      <c r="BG615" s="87">
        <f t="shared" si="302"/>
        <v>1.460430314416139E-2</v>
      </c>
      <c r="BH615" s="87">
        <f t="shared" si="303"/>
        <v>1.0882315441855805E-3</v>
      </c>
      <c r="BK615" s="1">
        <f t="shared" si="304"/>
        <v>4781.7430000000004</v>
      </c>
      <c r="BL615" s="1">
        <f t="shared" si="305"/>
        <v>68.828999999999994</v>
      </c>
    </row>
    <row r="616" spans="1:64" x14ac:dyDescent="0.25">
      <c r="A616" s="8">
        <v>42248</v>
      </c>
      <c r="B616" s="54">
        <v>906099</v>
      </c>
      <c r="C616" s="54">
        <v>109808</v>
      </c>
      <c r="D616" s="54">
        <v>1871</v>
      </c>
      <c r="E616" s="54">
        <v>688</v>
      </c>
      <c r="F616" s="54">
        <v>19</v>
      </c>
      <c r="G616" s="54">
        <v>0</v>
      </c>
      <c r="H616" s="54">
        <v>12</v>
      </c>
      <c r="I616" s="22">
        <f t="shared" si="306"/>
        <v>1018497</v>
      </c>
      <c r="K616" s="1">
        <v>654678</v>
      </c>
      <c r="L616" s="1">
        <v>80320</v>
      </c>
      <c r="M616" s="1">
        <v>2150</v>
      </c>
      <c r="N616" s="1">
        <v>762</v>
      </c>
      <c r="O616" s="1">
        <v>49</v>
      </c>
      <c r="P616" s="1">
        <v>0</v>
      </c>
      <c r="Q616" s="1">
        <v>0</v>
      </c>
      <c r="R616" s="22">
        <f t="shared" si="293"/>
        <v>737959</v>
      </c>
      <c r="T616" s="1">
        <v>952325</v>
      </c>
      <c r="U616" s="1">
        <v>128922</v>
      </c>
      <c r="V616" s="1">
        <v>1172</v>
      </c>
      <c r="W616" s="1">
        <v>1292</v>
      </c>
      <c r="X616" s="1">
        <v>31</v>
      </c>
      <c r="Y616" s="1">
        <v>27</v>
      </c>
      <c r="Z616" s="1">
        <v>0</v>
      </c>
      <c r="AA616" s="22">
        <f t="shared" si="294"/>
        <v>1083769</v>
      </c>
      <c r="AC616" s="1">
        <v>814767</v>
      </c>
      <c r="AD616" s="1">
        <v>103542</v>
      </c>
      <c r="AE616" s="1">
        <v>1517</v>
      </c>
      <c r="AF616" s="1">
        <v>163</v>
      </c>
      <c r="AG616" s="1">
        <v>50</v>
      </c>
      <c r="AH616" s="1">
        <v>0</v>
      </c>
      <c r="AI616" s="1">
        <v>0</v>
      </c>
      <c r="AJ616" s="22">
        <f t="shared" si="295"/>
        <v>920039</v>
      </c>
      <c r="AL616" s="1">
        <v>907692</v>
      </c>
      <c r="AM616" s="1">
        <v>111804</v>
      </c>
      <c r="AN616" s="1">
        <v>4983</v>
      </c>
      <c r="AO616" s="1">
        <v>813</v>
      </c>
      <c r="AP616" s="1">
        <v>36</v>
      </c>
      <c r="AQ616" s="1">
        <v>0</v>
      </c>
      <c r="AR616" s="1">
        <v>0</v>
      </c>
      <c r="AS616" s="22">
        <f t="shared" si="296"/>
        <v>1025328</v>
      </c>
      <c r="AU616" s="1">
        <f t="shared" ref="AU616:BA616" si="308">B616+K616+T616+AC616+AL616</f>
        <v>4235561</v>
      </c>
      <c r="AV616" s="1">
        <f t="shared" si="308"/>
        <v>534396</v>
      </c>
      <c r="AW616" s="1">
        <f t="shared" si="308"/>
        <v>11693</v>
      </c>
      <c r="AX616" s="1">
        <f t="shared" si="308"/>
        <v>3718</v>
      </c>
      <c r="AY616" s="1">
        <f t="shared" si="308"/>
        <v>185</v>
      </c>
      <c r="AZ616" s="1">
        <f t="shared" si="308"/>
        <v>27</v>
      </c>
      <c r="BA616" s="1">
        <f t="shared" si="308"/>
        <v>12</v>
      </c>
      <c r="BB616" s="22">
        <f t="shared" si="298"/>
        <v>4785592</v>
      </c>
      <c r="BC616" s="1">
        <f t="shared" si="299"/>
        <v>4785580</v>
      </c>
      <c r="BD616" s="1">
        <f t="shared" si="300"/>
        <v>66858</v>
      </c>
      <c r="BE616" s="86">
        <f t="shared" ref="BE616:BE621" si="309">A616</f>
        <v>42248</v>
      </c>
      <c r="BF616" s="1">
        <f t="shared" si="301"/>
        <v>3837</v>
      </c>
      <c r="BG616" s="87">
        <f t="shared" si="302"/>
        <v>1.4168630823437001E-2</v>
      </c>
      <c r="BH616" s="87">
        <f t="shared" si="303"/>
        <v>8.0242505105343476E-4</v>
      </c>
      <c r="BK616" s="1">
        <f t="shared" si="304"/>
        <v>4785.58</v>
      </c>
      <c r="BL616" s="1">
        <f t="shared" si="305"/>
        <v>66.858000000000004</v>
      </c>
    </row>
    <row r="617" spans="1:64" x14ac:dyDescent="0.25">
      <c r="A617" s="8">
        <v>42278</v>
      </c>
      <c r="B617" s="54">
        <v>906810</v>
      </c>
      <c r="C617" s="54">
        <v>109789</v>
      </c>
      <c r="D617" s="54">
        <v>1871</v>
      </c>
      <c r="E617" s="54">
        <v>696</v>
      </c>
      <c r="F617" s="54">
        <v>19</v>
      </c>
      <c r="G617" s="54">
        <v>0</v>
      </c>
      <c r="H617" s="54">
        <v>12</v>
      </c>
      <c r="I617" s="22">
        <f t="shared" si="306"/>
        <v>1019197</v>
      </c>
      <c r="K617" s="1">
        <v>655118</v>
      </c>
      <c r="L617" s="1">
        <v>80459</v>
      </c>
      <c r="M617" s="1">
        <v>2146</v>
      </c>
      <c r="N617" s="1">
        <v>762</v>
      </c>
      <c r="O617" s="1">
        <v>49</v>
      </c>
      <c r="P617" s="1">
        <v>0</v>
      </c>
      <c r="Q617" s="1">
        <v>0</v>
      </c>
      <c r="R617" s="22">
        <f t="shared" si="293"/>
        <v>738534</v>
      </c>
      <c r="T617" s="1">
        <v>953390</v>
      </c>
      <c r="U617" s="1">
        <v>128899</v>
      </c>
      <c r="V617" s="1">
        <v>1195</v>
      </c>
      <c r="W617" s="1">
        <v>1294</v>
      </c>
      <c r="X617" s="1">
        <v>31</v>
      </c>
      <c r="Y617" s="1">
        <v>27</v>
      </c>
      <c r="Z617" s="1">
        <v>0</v>
      </c>
      <c r="AA617" s="22">
        <f t="shared" si="294"/>
        <v>1084836</v>
      </c>
      <c r="AC617" s="1">
        <v>815039</v>
      </c>
      <c r="AD617" s="1">
        <v>103547</v>
      </c>
      <c r="AE617" s="1">
        <v>1517</v>
      </c>
      <c r="AF617" s="1">
        <v>163</v>
      </c>
      <c r="AG617" s="1">
        <v>50</v>
      </c>
      <c r="AH617" s="1">
        <v>0</v>
      </c>
      <c r="AI617" s="1">
        <v>0</v>
      </c>
      <c r="AJ617" s="22">
        <f t="shared" si="295"/>
        <v>920316</v>
      </c>
      <c r="AL617" s="1">
        <v>909087</v>
      </c>
      <c r="AM617" s="1">
        <v>111922</v>
      </c>
      <c r="AN617" s="1">
        <v>5049</v>
      </c>
      <c r="AO617" s="1">
        <v>812</v>
      </c>
      <c r="AP617" s="1">
        <v>36</v>
      </c>
      <c r="AQ617" s="1">
        <v>0</v>
      </c>
      <c r="AR617" s="1">
        <v>0</v>
      </c>
      <c r="AS617" s="22">
        <f t="shared" si="296"/>
        <v>1026906</v>
      </c>
      <c r="AU617" s="1">
        <f t="shared" ref="AU617:BA617" si="310">B617+K617+T617+AC617+AL617</f>
        <v>4239444</v>
      </c>
      <c r="AV617" s="1">
        <f t="shared" si="310"/>
        <v>534616</v>
      </c>
      <c r="AW617" s="1">
        <f t="shared" si="310"/>
        <v>11778</v>
      </c>
      <c r="AX617" s="1">
        <f t="shared" si="310"/>
        <v>3727</v>
      </c>
      <c r="AY617" s="1">
        <f t="shared" si="310"/>
        <v>185</v>
      </c>
      <c r="AZ617" s="1">
        <f t="shared" si="310"/>
        <v>27</v>
      </c>
      <c r="BA617" s="1">
        <f t="shared" si="310"/>
        <v>12</v>
      </c>
      <c r="BB617" s="22">
        <f t="shared" si="298"/>
        <v>4789789</v>
      </c>
      <c r="BC617" s="1">
        <f t="shared" si="299"/>
        <v>4789777</v>
      </c>
      <c r="BD617" s="1">
        <f t="shared" si="300"/>
        <v>64879</v>
      </c>
      <c r="BE617" s="86">
        <f t="shared" si="309"/>
        <v>42278</v>
      </c>
      <c r="BF617" s="1">
        <f t="shared" si="301"/>
        <v>4197</v>
      </c>
      <c r="BG617" s="87">
        <f t="shared" si="302"/>
        <v>1.37312668389451E-2</v>
      </c>
      <c r="BH617" s="87">
        <f t="shared" si="303"/>
        <v>8.7700748413155338E-4</v>
      </c>
      <c r="BK617" s="1">
        <f t="shared" si="304"/>
        <v>4789.777</v>
      </c>
      <c r="BL617" s="1">
        <f t="shared" si="305"/>
        <v>64.879000000000005</v>
      </c>
    </row>
    <row r="618" spans="1:64" x14ac:dyDescent="0.25">
      <c r="A618" s="8">
        <v>42309</v>
      </c>
      <c r="B618" s="54">
        <v>907898</v>
      </c>
      <c r="C618" s="54">
        <v>109939</v>
      </c>
      <c r="D618" s="54">
        <v>1873</v>
      </c>
      <c r="E618" s="54">
        <v>703</v>
      </c>
      <c r="F618" s="54">
        <v>19</v>
      </c>
      <c r="G618" s="54">
        <v>0</v>
      </c>
      <c r="H618" s="54">
        <v>12</v>
      </c>
      <c r="I618" s="22">
        <f t="shared" si="306"/>
        <v>1020444</v>
      </c>
      <c r="K618" s="1">
        <v>655957</v>
      </c>
      <c r="L618" s="1">
        <v>80542</v>
      </c>
      <c r="M618" s="1">
        <v>2118</v>
      </c>
      <c r="N618" s="1">
        <v>762</v>
      </c>
      <c r="O618" s="1">
        <v>49</v>
      </c>
      <c r="P618" s="1">
        <v>0</v>
      </c>
      <c r="Q618" s="1">
        <v>0</v>
      </c>
      <c r="R618" s="22">
        <f t="shared" si="293"/>
        <v>739428</v>
      </c>
      <c r="T618" s="1">
        <v>955152</v>
      </c>
      <c r="U618" s="1">
        <v>129096</v>
      </c>
      <c r="V618" s="1">
        <v>1219</v>
      </c>
      <c r="W618" s="1">
        <v>1294</v>
      </c>
      <c r="X618" s="1">
        <v>31</v>
      </c>
      <c r="Y618" s="1">
        <v>27</v>
      </c>
      <c r="Z618" s="1">
        <v>0</v>
      </c>
      <c r="AA618" s="22">
        <f t="shared" si="294"/>
        <v>1086819</v>
      </c>
      <c r="AC618" s="1">
        <v>816068</v>
      </c>
      <c r="AD618" s="1">
        <v>103603</v>
      </c>
      <c r="AE618" s="1">
        <v>1526</v>
      </c>
      <c r="AF618" s="1">
        <v>163</v>
      </c>
      <c r="AG618" s="1">
        <v>50</v>
      </c>
      <c r="AH618" s="1">
        <v>0</v>
      </c>
      <c r="AI618" s="1">
        <v>0</v>
      </c>
      <c r="AJ618" s="22">
        <f t="shared" si="295"/>
        <v>921410</v>
      </c>
      <c r="AL618" s="1">
        <v>911762</v>
      </c>
      <c r="AM618" s="1">
        <v>112159</v>
      </c>
      <c r="AN618" s="1">
        <v>5079</v>
      </c>
      <c r="AO618" s="1">
        <v>813</v>
      </c>
      <c r="AP618" s="1">
        <v>36</v>
      </c>
      <c r="AQ618" s="1">
        <v>0</v>
      </c>
      <c r="AR618" s="1">
        <v>0</v>
      </c>
      <c r="AS618" s="22">
        <f t="shared" si="296"/>
        <v>1029849</v>
      </c>
      <c r="AU618" s="1">
        <f t="shared" ref="AU618:BA618" si="311">B618+K618+T618+AC618+AL618</f>
        <v>4246837</v>
      </c>
      <c r="AV618" s="1">
        <f t="shared" si="311"/>
        <v>535339</v>
      </c>
      <c r="AW618" s="1">
        <f t="shared" si="311"/>
        <v>11815</v>
      </c>
      <c r="AX618" s="1">
        <f t="shared" si="311"/>
        <v>3735</v>
      </c>
      <c r="AY618" s="1">
        <f t="shared" si="311"/>
        <v>185</v>
      </c>
      <c r="AZ618" s="1">
        <f t="shared" si="311"/>
        <v>27</v>
      </c>
      <c r="BA618" s="1">
        <f t="shared" si="311"/>
        <v>12</v>
      </c>
      <c r="BB618" s="22">
        <f t="shared" si="298"/>
        <v>4797950</v>
      </c>
      <c r="BC618" s="1">
        <f t="shared" si="299"/>
        <v>4797938</v>
      </c>
      <c r="BD618" s="1">
        <f t="shared" si="300"/>
        <v>66063</v>
      </c>
      <c r="BE618" s="86">
        <f t="shared" si="309"/>
        <v>42309</v>
      </c>
      <c r="BF618" s="1">
        <f t="shared" si="301"/>
        <v>8161</v>
      </c>
      <c r="BG618" s="87">
        <f t="shared" si="302"/>
        <v>1.3961237874023702E-2</v>
      </c>
      <c r="BH618" s="87">
        <f t="shared" si="303"/>
        <v>1.7038328828262728E-3</v>
      </c>
      <c r="BK618" s="1">
        <f t="shared" si="304"/>
        <v>4797.9380000000001</v>
      </c>
      <c r="BL618" s="1">
        <f t="shared" si="305"/>
        <v>66.063000000000002</v>
      </c>
    </row>
    <row r="619" spans="1:64" x14ac:dyDescent="0.25">
      <c r="A619" s="8">
        <v>42339</v>
      </c>
      <c r="B619" s="54">
        <v>909238</v>
      </c>
      <c r="C619" s="54">
        <v>110117</v>
      </c>
      <c r="D619" s="54">
        <v>1870</v>
      </c>
      <c r="E619" s="54">
        <v>703</v>
      </c>
      <c r="F619" s="54">
        <v>19</v>
      </c>
      <c r="G619" s="54">
        <v>0</v>
      </c>
      <c r="H619" s="54">
        <v>12</v>
      </c>
      <c r="I619" s="22">
        <f t="shared" si="306"/>
        <v>1021959</v>
      </c>
      <c r="K619" s="1">
        <v>657172</v>
      </c>
      <c r="L619" s="1">
        <v>80573</v>
      </c>
      <c r="M619" s="1">
        <v>2101</v>
      </c>
      <c r="N619" s="1">
        <v>763</v>
      </c>
      <c r="O619" s="1">
        <v>49</v>
      </c>
      <c r="P619" s="1">
        <v>0</v>
      </c>
      <c r="Q619" s="1">
        <v>0</v>
      </c>
      <c r="R619" s="22">
        <f t="shared" si="293"/>
        <v>740658</v>
      </c>
      <c r="T619" s="1">
        <v>956779</v>
      </c>
      <c r="U619" s="1">
        <v>129195</v>
      </c>
      <c r="V619" s="1">
        <v>1224</v>
      </c>
      <c r="W619" s="1">
        <v>1295</v>
      </c>
      <c r="X619" s="1">
        <v>31</v>
      </c>
      <c r="Y619" s="1">
        <v>27</v>
      </c>
      <c r="Z619" s="1">
        <v>0</v>
      </c>
      <c r="AA619" s="22">
        <f t="shared" si="294"/>
        <v>1088551</v>
      </c>
      <c r="AC619" s="1">
        <v>817226</v>
      </c>
      <c r="AD619" s="1">
        <v>103743</v>
      </c>
      <c r="AE619" s="1">
        <v>1528</v>
      </c>
      <c r="AF619" s="1">
        <v>163</v>
      </c>
      <c r="AG619" s="1">
        <v>50</v>
      </c>
      <c r="AH619" s="1">
        <v>0</v>
      </c>
      <c r="AI619" s="1">
        <v>0</v>
      </c>
      <c r="AJ619" s="22">
        <f t="shared" si="295"/>
        <v>922710</v>
      </c>
      <c r="AL619" s="1">
        <v>914220</v>
      </c>
      <c r="AM619" s="1">
        <v>112291</v>
      </c>
      <c r="AN619" s="1">
        <v>4996</v>
      </c>
      <c r="AO619" s="1">
        <v>813</v>
      </c>
      <c r="AP619" s="1">
        <v>36</v>
      </c>
      <c r="AQ619" s="1">
        <v>0</v>
      </c>
      <c r="AR619" s="1">
        <v>0</v>
      </c>
      <c r="AS619" s="22">
        <f t="shared" si="296"/>
        <v>1032356</v>
      </c>
      <c r="AU619" s="1">
        <f t="shared" ref="AU619:BA619" si="312">B619+K619+T619+AC619+AL619</f>
        <v>4254635</v>
      </c>
      <c r="AV619" s="1">
        <f t="shared" si="312"/>
        <v>535919</v>
      </c>
      <c r="AW619" s="1">
        <f t="shared" si="312"/>
        <v>11719</v>
      </c>
      <c r="AX619" s="1">
        <f t="shared" si="312"/>
        <v>3737</v>
      </c>
      <c r="AY619" s="1">
        <f t="shared" si="312"/>
        <v>185</v>
      </c>
      <c r="AZ619" s="1">
        <f t="shared" si="312"/>
        <v>27</v>
      </c>
      <c r="BA619" s="1">
        <f t="shared" si="312"/>
        <v>12</v>
      </c>
      <c r="BB619" s="22">
        <f t="shared" si="298"/>
        <v>4806234</v>
      </c>
      <c r="BC619" s="1">
        <f t="shared" si="299"/>
        <v>4806222</v>
      </c>
      <c r="BD619" s="1">
        <f t="shared" si="300"/>
        <v>66958</v>
      </c>
      <c r="BE619" s="86">
        <f t="shared" si="309"/>
        <v>42339</v>
      </c>
      <c r="BF619" s="1">
        <f t="shared" si="301"/>
        <v>8284</v>
      </c>
      <c r="BG619" s="87">
        <f t="shared" si="302"/>
        <v>1.4128318333855194E-2</v>
      </c>
      <c r="BH619" s="87">
        <f t="shared" si="303"/>
        <v>1.7265707229128235E-3</v>
      </c>
      <c r="BK619" s="1">
        <f t="shared" si="304"/>
        <v>4806.2219999999998</v>
      </c>
      <c r="BL619" s="1">
        <f t="shared" si="305"/>
        <v>66.957999999999998</v>
      </c>
    </row>
    <row r="620" spans="1:64" x14ac:dyDescent="0.25">
      <c r="A620" s="8">
        <v>42370</v>
      </c>
      <c r="B620" s="54">
        <v>909913</v>
      </c>
      <c r="C620" s="54">
        <v>110128</v>
      </c>
      <c r="D620" s="54">
        <v>1839</v>
      </c>
      <c r="E620" s="54">
        <v>703</v>
      </c>
      <c r="F620" s="54">
        <v>19</v>
      </c>
      <c r="G620" s="54">
        <v>0</v>
      </c>
      <c r="H620" s="54">
        <v>13</v>
      </c>
      <c r="I620" s="22">
        <f t="shared" si="306"/>
        <v>1022615</v>
      </c>
      <c r="K620" s="1">
        <v>657781</v>
      </c>
      <c r="L620" s="1">
        <v>80616</v>
      </c>
      <c r="M620" s="1">
        <v>2078</v>
      </c>
      <c r="N620" s="1">
        <v>763</v>
      </c>
      <c r="O620" s="1">
        <v>49</v>
      </c>
      <c r="P620" s="1">
        <v>0</v>
      </c>
      <c r="Q620" s="1">
        <v>0</v>
      </c>
      <c r="R620" s="22">
        <f>SUM(K620:Q620)</f>
        <v>741287</v>
      </c>
      <c r="T620" s="1">
        <v>957586</v>
      </c>
      <c r="U620" s="1">
        <v>129180</v>
      </c>
      <c r="V620" s="1">
        <v>1193</v>
      </c>
      <c r="W620" s="1">
        <v>1297</v>
      </c>
      <c r="X620" s="1">
        <v>31</v>
      </c>
      <c r="Y620" s="1">
        <v>27</v>
      </c>
      <c r="Z620" s="1">
        <v>0</v>
      </c>
      <c r="AA620" s="22">
        <f>SUM(T620:Z620)</f>
        <v>1089314</v>
      </c>
      <c r="AC620" s="1">
        <v>817679</v>
      </c>
      <c r="AD620" s="1">
        <v>103725</v>
      </c>
      <c r="AE620" s="1">
        <v>1506</v>
      </c>
      <c r="AF620" s="1">
        <v>163</v>
      </c>
      <c r="AG620" s="1">
        <v>50</v>
      </c>
      <c r="AH620" s="1">
        <v>0</v>
      </c>
      <c r="AI620" s="1">
        <v>0</v>
      </c>
      <c r="AJ620" s="22">
        <f>SUM(AC620:AI620)</f>
        <v>923123</v>
      </c>
      <c r="AL620" s="1">
        <v>916364</v>
      </c>
      <c r="AM620" s="1">
        <v>112338</v>
      </c>
      <c r="AN620" s="1">
        <v>4721</v>
      </c>
      <c r="AO620" s="1">
        <v>813</v>
      </c>
      <c r="AP620" s="1">
        <v>36</v>
      </c>
      <c r="AQ620" s="1">
        <v>0</v>
      </c>
      <c r="AR620" s="1">
        <v>0</v>
      </c>
      <c r="AS620" s="22">
        <f>SUM(AL620:AR620)</f>
        <v>1034272</v>
      </c>
      <c r="AU620" s="1">
        <f t="shared" ref="AU620:BA620" si="313">B620+K620+T620+AC620+AL620</f>
        <v>4259323</v>
      </c>
      <c r="AV620" s="1">
        <f t="shared" si="313"/>
        <v>535987</v>
      </c>
      <c r="AW620" s="1">
        <f t="shared" si="313"/>
        <v>11337</v>
      </c>
      <c r="AX620" s="1">
        <f t="shared" si="313"/>
        <v>3739</v>
      </c>
      <c r="AY620" s="1">
        <f t="shared" si="313"/>
        <v>185</v>
      </c>
      <c r="AZ620" s="1">
        <f t="shared" si="313"/>
        <v>27</v>
      </c>
      <c r="BA620" s="1">
        <f t="shared" si="313"/>
        <v>13</v>
      </c>
      <c r="BB620" s="22">
        <f>SUM(AU620:BA620)</f>
        <v>4810611</v>
      </c>
      <c r="BC620" s="1">
        <f>SUM(AU620:AZ620)</f>
        <v>4810598</v>
      </c>
      <c r="BD620" s="1">
        <f>BB620-BB608</f>
        <v>64399</v>
      </c>
      <c r="BE620" s="86">
        <f t="shared" si="309"/>
        <v>42370</v>
      </c>
      <c r="BF620" s="1">
        <f>BB620-BB619</f>
        <v>4377</v>
      </c>
      <c r="BG620" s="87">
        <f>BB620/BB608-1</f>
        <v>1.3568504735987252E-2</v>
      </c>
      <c r="BH620" s="87">
        <f>BB620/BB619-1</f>
        <v>9.1069223845541281E-4</v>
      </c>
      <c r="BK620" s="1">
        <f>BC620/1000</f>
        <v>4810.598</v>
      </c>
      <c r="BL620" s="1">
        <f>(BB620-BB608)/1000</f>
        <v>64.399000000000001</v>
      </c>
    </row>
    <row r="621" spans="1:64" x14ac:dyDescent="0.25">
      <c r="A621" s="8">
        <v>42401</v>
      </c>
      <c r="B621" s="54">
        <v>910813</v>
      </c>
      <c r="C621" s="54">
        <v>110322</v>
      </c>
      <c r="D621" s="54">
        <v>1847</v>
      </c>
      <c r="E621" s="54">
        <v>703</v>
      </c>
      <c r="F621" s="54">
        <v>19</v>
      </c>
      <c r="G621" s="54">
        <v>0</v>
      </c>
      <c r="H621" s="54">
        <v>13</v>
      </c>
      <c r="I621" s="22">
        <f>SUM(B621:H621)</f>
        <v>1023717</v>
      </c>
      <c r="K621" s="1">
        <v>658729</v>
      </c>
      <c r="L621" s="1">
        <v>80796</v>
      </c>
      <c r="M621" s="1">
        <v>2121</v>
      </c>
      <c r="N621" s="1">
        <v>764</v>
      </c>
      <c r="O621" s="1">
        <v>49</v>
      </c>
      <c r="P621" s="1">
        <v>0</v>
      </c>
      <c r="Q621" s="1">
        <v>0</v>
      </c>
      <c r="R621" s="22">
        <f>SUM(K621:Q621)</f>
        <v>742459</v>
      </c>
      <c r="T621" s="1">
        <v>959016</v>
      </c>
      <c r="U621" s="1">
        <v>129419</v>
      </c>
      <c r="V621" s="1">
        <v>1219</v>
      </c>
      <c r="W621" s="1">
        <v>1297</v>
      </c>
      <c r="X621" s="1">
        <v>31</v>
      </c>
      <c r="Y621" s="1">
        <v>27</v>
      </c>
      <c r="Z621" s="1">
        <v>0</v>
      </c>
      <c r="AA621" s="22">
        <f>SUM(T621:Z621)</f>
        <v>1091009</v>
      </c>
      <c r="AC621" s="1">
        <v>818486</v>
      </c>
      <c r="AD621" s="1">
        <v>104062</v>
      </c>
      <c r="AE621" s="1">
        <v>1523</v>
      </c>
      <c r="AF621" s="1">
        <v>165</v>
      </c>
      <c r="AG621" s="1">
        <v>50</v>
      </c>
      <c r="AH621" s="1">
        <v>0</v>
      </c>
      <c r="AI621" s="1">
        <v>0</v>
      </c>
      <c r="AJ621" s="22">
        <f>SUM(AC621:AI621)</f>
        <v>924286</v>
      </c>
      <c r="AL621" s="1">
        <v>918140</v>
      </c>
      <c r="AM621" s="1">
        <v>112575</v>
      </c>
      <c r="AN621" s="1">
        <v>4886</v>
      </c>
      <c r="AO621" s="1">
        <v>814</v>
      </c>
      <c r="AP621" s="1">
        <v>36</v>
      </c>
      <c r="AQ621" s="1">
        <v>0</v>
      </c>
      <c r="AR621" s="1">
        <v>0</v>
      </c>
      <c r="AS621" s="22">
        <f>SUM(AL621:AR621)</f>
        <v>1036451</v>
      </c>
      <c r="AU621" s="1">
        <f t="shared" ref="AU621:BA621" si="314">B621+K621+T621+AC621+AL621</f>
        <v>4265184</v>
      </c>
      <c r="AV621" s="1">
        <f t="shared" si="314"/>
        <v>537174</v>
      </c>
      <c r="AW621" s="1">
        <f t="shared" si="314"/>
        <v>11596</v>
      </c>
      <c r="AX621" s="1">
        <f t="shared" si="314"/>
        <v>3743</v>
      </c>
      <c r="AY621" s="1">
        <f t="shared" si="314"/>
        <v>185</v>
      </c>
      <c r="AZ621" s="1">
        <f t="shared" si="314"/>
        <v>27</v>
      </c>
      <c r="BA621" s="1">
        <f t="shared" si="314"/>
        <v>13</v>
      </c>
      <c r="BB621" s="22">
        <f>SUM(AU621:BA621)</f>
        <v>4817922</v>
      </c>
      <c r="BC621" s="1">
        <f>SUM(AU621:AZ621)</f>
        <v>4817909</v>
      </c>
      <c r="BD621" s="1">
        <f>BB621-BB609</f>
        <v>64571</v>
      </c>
      <c r="BE621" s="86">
        <f t="shared" si="309"/>
        <v>42401</v>
      </c>
      <c r="BF621" s="1">
        <f>BB621-BB620</f>
        <v>7311</v>
      </c>
      <c r="BG621" s="87">
        <f>BB621/BB609-1</f>
        <v>1.3584311362657697E-2</v>
      </c>
      <c r="BH621" s="87">
        <f>BB621/BB620-1</f>
        <v>1.5197653686818136E-3</v>
      </c>
      <c r="BK621" s="1">
        <f>BC621/1000</f>
        <v>4817.9089999999997</v>
      </c>
      <c r="BL621" s="1">
        <f>(BB621-BB609)/1000</f>
        <v>64.570999999999998</v>
      </c>
    </row>
    <row r="622" spans="1:64" x14ac:dyDescent="0.25">
      <c r="A622" s="8"/>
      <c r="B622" s="54"/>
      <c r="C622" s="54"/>
      <c r="D622" s="54"/>
      <c r="E622" s="54"/>
      <c r="F622" s="54"/>
      <c r="G622" s="54"/>
      <c r="H622" s="54"/>
      <c r="I622" s="22"/>
      <c r="K622" s="1"/>
      <c r="L622" s="1"/>
      <c r="M622" s="1"/>
      <c r="N622" s="1"/>
      <c r="O622" s="1"/>
      <c r="P622" s="1"/>
      <c r="Q622" s="1"/>
      <c r="R622" s="22"/>
      <c r="T622" s="1"/>
      <c r="U622" s="1"/>
      <c r="V622" s="1"/>
      <c r="W622" s="1"/>
      <c r="X622" s="1"/>
      <c r="Y622" s="1"/>
      <c r="Z622" s="1"/>
      <c r="AA622" s="22"/>
      <c r="AC622" s="1"/>
      <c r="AD622" s="1"/>
      <c r="AE622" s="1"/>
      <c r="AF622" s="1"/>
      <c r="AG622" s="1"/>
      <c r="AH622" s="1"/>
      <c r="AI622" s="1"/>
      <c r="AJ622" s="22"/>
      <c r="AL622" s="1"/>
      <c r="AM622" s="1"/>
      <c r="AN622" s="1"/>
      <c r="AO622" s="1"/>
      <c r="AP622" s="1"/>
      <c r="AQ622" s="1"/>
      <c r="AR622" s="1"/>
      <c r="AS622" s="22"/>
      <c r="AU622" s="1"/>
      <c r="AV622" s="1"/>
      <c r="AW622" s="1"/>
      <c r="AX622" s="1"/>
      <c r="AY622" s="1"/>
      <c r="AZ622" s="1"/>
      <c r="BA622" s="1"/>
      <c r="BB622" s="22"/>
      <c r="BC622" s="1"/>
      <c r="BD622" s="1"/>
      <c r="BE622" s="86"/>
      <c r="BF622" s="1"/>
      <c r="BG622" s="87"/>
      <c r="BH622" s="87"/>
      <c r="BK622" s="1"/>
      <c r="BL622" s="1"/>
    </row>
    <row r="624" spans="1:64" x14ac:dyDescent="0.25">
      <c r="A624" s="55" t="s">
        <v>517</v>
      </c>
      <c r="I624" s="63"/>
      <c r="J624" s="64"/>
      <c r="K624" s="64"/>
      <c r="L624" s="64"/>
      <c r="M624" s="64"/>
      <c r="N624" s="64"/>
      <c r="O624" s="64"/>
      <c r="P624" s="64"/>
      <c r="Q624" s="64"/>
      <c r="R624" s="63"/>
      <c r="S624" s="64"/>
      <c r="T624" s="64"/>
      <c r="U624" s="1"/>
      <c r="V624" s="64"/>
      <c r="W624" s="64"/>
      <c r="X624" s="64"/>
      <c r="Y624" s="64"/>
      <c r="Z624" s="64"/>
      <c r="AA624" s="63"/>
      <c r="AB624" s="64"/>
      <c r="AC624" s="64"/>
      <c r="AD624" s="66"/>
      <c r="AE624" s="64"/>
      <c r="AF624" s="64"/>
      <c r="AG624" s="64"/>
      <c r="AH624" s="64"/>
      <c r="AI624" s="64"/>
      <c r="AJ624" s="63"/>
      <c r="AK624" s="64"/>
      <c r="AL624" s="64"/>
      <c r="AM624" s="64"/>
      <c r="AN624" s="64"/>
      <c r="AO624" s="64"/>
      <c r="AP624" s="64"/>
      <c r="AQ624" s="64"/>
      <c r="AR624" s="64"/>
      <c r="AS624" s="63"/>
      <c r="AT624" s="64"/>
      <c r="BB624" s="63">
        <f>BB621/BB620-1</f>
        <v>1.5197653686818136E-3</v>
      </c>
    </row>
    <row r="625" spans="1:57" x14ac:dyDescent="0.25">
      <c r="A625" s="55" t="s">
        <v>519</v>
      </c>
      <c r="I625" s="57"/>
      <c r="R625" s="57"/>
      <c r="AA625" s="57"/>
      <c r="AJ625" s="57"/>
      <c r="AS625" s="57"/>
      <c r="BB625" s="57">
        <f>BB621-BB609</f>
        <v>64571</v>
      </c>
    </row>
    <row r="626" spans="1:57" x14ac:dyDescent="0.25">
      <c r="A626" s="56" t="s">
        <v>518</v>
      </c>
      <c r="I626" s="63"/>
      <c r="J626" s="64"/>
      <c r="K626" s="64"/>
      <c r="L626" s="64"/>
      <c r="M626" s="64"/>
      <c r="N626" s="64"/>
      <c r="O626" s="64"/>
      <c r="P626" s="64"/>
      <c r="Q626" s="64"/>
      <c r="R626" s="63"/>
      <c r="S626" s="64"/>
      <c r="T626" s="64"/>
      <c r="U626" s="64"/>
      <c r="V626" s="64"/>
      <c r="W626" s="64"/>
      <c r="X626" s="64"/>
      <c r="Y626" s="64"/>
      <c r="Z626" s="64"/>
      <c r="AA626" s="63"/>
      <c r="AB626" s="64"/>
      <c r="AC626" s="64"/>
      <c r="AD626" s="64"/>
      <c r="AE626" s="64"/>
      <c r="AF626" s="64"/>
      <c r="AG626" s="64"/>
      <c r="AH626" s="64"/>
      <c r="AI626" s="64"/>
      <c r="AJ626" s="63"/>
      <c r="AK626" s="64"/>
      <c r="AL626" s="64"/>
      <c r="AM626" s="1"/>
      <c r="AN626" s="64"/>
      <c r="AO626" s="64"/>
      <c r="AP626" s="64"/>
      <c r="AQ626" s="64"/>
      <c r="AR626" s="64"/>
      <c r="AS626" s="63"/>
      <c r="AT626" s="64"/>
      <c r="BB626" s="63">
        <f>BB621/BB609-1</f>
        <v>1.3584311362657697E-2</v>
      </c>
    </row>
    <row r="628" spans="1:57" x14ac:dyDescent="0.25">
      <c r="C628" s="65"/>
      <c r="L628" s="65"/>
      <c r="U628" s="65"/>
      <c r="AD628" s="65"/>
      <c r="AM628" s="65"/>
      <c r="AV628" s="65"/>
    </row>
    <row r="629" spans="1:57"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row>
    <row r="630" spans="1:57" x14ac:dyDescent="0.25">
      <c r="C630" s="1"/>
      <c r="L630" s="1"/>
      <c r="T630" s="1"/>
      <c r="U630" s="1"/>
      <c r="V630" s="1"/>
      <c r="W630" s="1"/>
      <c r="X630" s="1"/>
      <c r="Y630" s="1"/>
      <c r="Z630" s="1"/>
      <c r="AA630" s="1"/>
      <c r="AC630" s="1"/>
      <c r="AD630" s="1"/>
      <c r="AE630" s="1"/>
      <c r="AF630" s="1"/>
      <c r="AG630" s="1"/>
      <c r="AH630" s="1"/>
      <c r="AI630" s="1"/>
      <c r="AJ630" s="1"/>
      <c r="AM630" s="1"/>
    </row>
    <row r="631" spans="1:57" x14ac:dyDescent="0.25">
      <c r="BD631" s="91"/>
      <c r="BE631" s="91"/>
    </row>
    <row r="632" spans="1:57" x14ac:dyDescent="0.25">
      <c r="BD632" s="50"/>
      <c r="BE632" s="60"/>
    </row>
    <row r="633" spans="1:57" x14ac:dyDescent="0.25">
      <c r="BD633" s="50"/>
      <c r="BE633" s="60"/>
    </row>
    <row r="634" spans="1:57" x14ac:dyDescent="0.25">
      <c r="BD634" s="50"/>
      <c r="BE634" s="60"/>
    </row>
    <row r="635" spans="1:57" x14ac:dyDescent="0.25">
      <c r="BD635" s="50"/>
      <c r="BE635" s="60"/>
    </row>
    <row r="636" spans="1:57" x14ac:dyDescent="0.25">
      <c r="BD636" s="50"/>
      <c r="BE636" s="60"/>
    </row>
    <row r="637" spans="1:57" x14ac:dyDescent="0.25">
      <c r="BD637" s="50"/>
      <c r="BE637" s="60"/>
    </row>
    <row r="639" spans="1:57" x14ac:dyDescent="0.25">
      <c r="BD639" s="50"/>
      <c r="BE639" s="60"/>
    </row>
    <row r="640" spans="1:57" x14ac:dyDescent="0.25">
      <c r="AU640" s="9"/>
      <c r="AV640" s="9"/>
      <c r="AW640" s="9"/>
      <c r="AX640" s="9"/>
      <c r="AY640" s="9"/>
      <c r="AZ640" s="9"/>
      <c r="BA640" s="9"/>
    </row>
    <row r="641" spans="1:53" x14ac:dyDescent="0.25">
      <c r="AU641" s="9"/>
      <c r="AV641" s="9"/>
      <c r="AW641" s="9"/>
      <c r="AX641" s="9"/>
      <c r="AY641" s="9"/>
      <c r="AZ641" s="9"/>
      <c r="BA641" s="9"/>
    </row>
    <row r="642" spans="1:53" x14ac:dyDescent="0.25">
      <c r="A642" s="46" t="s">
        <v>521</v>
      </c>
      <c r="AU642" s="1"/>
      <c r="AV642" s="1"/>
      <c r="AW642" s="1"/>
      <c r="AX642" s="1"/>
      <c r="AY642" s="1"/>
      <c r="AZ642" s="1"/>
      <c r="BA642" s="1"/>
    </row>
    <row r="643" spans="1:53" x14ac:dyDescent="0.25">
      <c r="A643" s="46" t="s">
        <v>522</v>
      </c>
      <c r="AU643" s="1"/>
      <c r="AV643" s="1"/>
      <c r="AW643" s="1"/>
      <c r="AX643" s="1"/>
      <c r="AY643" s="1"/>
      <c r="AZ643" s="1"/>
      <c r="BA643" s="1"/>
    </row>
    <row r="644" spans="1:53" x14ac:dyDescent="0.25">
      <c r="A644" s="46" t="s">
        <v>523</v>
      </c>
      <c r="AU644" s="1"/>
      <c r="AV644" s="1"/>
      <c r="AW644" s="1"/>
      <c r="AX644" s="1"/>
      <c r="AY644" s="1"/>
      <c r="AZ644" s="1"/>
      <c r="BA644" s="1"/>
    </row>
    <row r="645" spans="1:53" x14ac:dyDescent="0.25">
      <c r="A645" s="46" t="s">
        <v>524</v>
      </c>
      <c r="AU645" s="1"/>
      <c r="AV645" s="1"/>
      <c r="AW645" s="1"/>
      <c r="AX645" s="1"/>
      <c r="AY645" s="1"/>
      <c r="AZ645" s="1"/>
      <c r="BA645" s="1"/>
    </row>
    <row r="646" spans="1:53" x14ac:dyDescent="0.25">
      <c r="A646" s="46" t="s">
        <v>525</v>
      </c>
      <c r="AU646" s="1"/>
      <c r="AV646" s="1"/>
      <c r="AW646" s="1"/>
      <c r="AX646" s="1"/>
      <c r="AY646" s="1"/>
      <c r="AZ646" s="1"/>
      <c r="BA646" s="1"/>
    </row>
    <row r="647" spans="1:53" x14ac:dyDescent="0.25">
      <c r="A647" s="46" t="s">
        <v>526</v>
      </c>
      <c r="AU647" s="1"/>
      <c r="AV647" s="1"/>
      <c r="AW647" s="1"/>
      <c r="AX647" s="1"/>
      <c r="AY647" s="1"/>
      <c r="AZ647" s="1"/>
      <c r="BA647" s="1"/>
    </row>
    <row r="648" spans="1:53" x14ac:dyDescent="0.25">
      <c r="A648" s="46" t="s">
        <v>527</v>
      </c>
      <c r="AU648" s="1"/>
      <c r="AV648" s="1"/>
      <c r="AW648" s="1"/>
      <c r="AX648" s="1"/>
      <c r="AY648" s="1"/>
      <c r="AZ648" s="1"/>
      <c r="BA648" s="1"/>
    </row>
    <row r="649" spans="1:53" x14ac:dyDescent="0.25">
      <c r="A649" s="46" t="s">
        <v>528</v>
      </c>
      <c r="AU649" s="1"/>
      <c r="AV649" s="1"/>
      <c r="AW649" s="1"/>
      <c r="AX649" s="1"/>
      <c r="AY649" s="1"/>
      <c r="AZ649" s="1"/>
      <c r="BA649" s="1"/>
    </row>
    <row r="650" spans="1:53" x14ac:dyDescent="0.25">
      <c r="A650" s="46" t="s">
        <v>529</v>
      </c>
      <c r="AU650" s="1"/>
      <c r="AV650" s="1"/>
      <c r="AW650" s="1"/>
      <c r="AX650" s="1"/>
      <c r="AY650" s="1"/>
      <c r="AZ650" s="1"/>
      <c r="BA650" s="1"/>
    </row>
    <row r="651" spans="1:53" x14ac:dyDescent="0.25">
      <c r="A651" s="46" t="s">
        <v>530</v>
      </c>
      <c r="AU651" s="1"/>
      <c r="AV651" s="1"/>
      <c r="AW651" s="1"/>
      <c r="AX651" s="1"/>
      <c r="AY651" s="1"/>
      <c r="AZ651" s="1"/>
      <c r="BA651" s="1"/>
    </row>
  </sheetData>
  <mergeCells count="1">
    <mergeCell ref="BD631:BE631"/>
  </mergeCells>
  <phoneticPr fontId="0" type="noConversion"/>
  <printOptions gridLines="1" gridLinesSet="0"/>
  <pageMargins left="0.75" right="0.75" top="1" bottom="1" header="0.5" footer="0.5"/>
  <pageSetup scale="92" pageOrder="overThenDown" orientation="portrait" r:id="rId1"/>
  <headerFooter alignWithMargins="0"/>
  <rowBreaks count="1" manualBreakCount="1">
    <brk id="55" max="16383" man="1"/>
  </rowBreaks>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654"/>
  <sheetViews>
    <sheetView zoomScaleNormal="100" workbookViewId="0">
      <pane xSplit="1" ySplit="7" topLeftCell="B8" activePane="bottomRight" state="frozen"/>
      <selection activeCell="A486" sqref="A486"/>
      <selection pane="topRight" activeCell="A486" sqref="A486"/>
      <selection pane="bottomLeft" activeCell="A486" sqref="A486"/>
      <selection pane="bottomRight" sqref="A1:A2"/>
    </sheetView>
  </sheetViews>
  <sheetFormatPr defaultRowHeight="13.2" x14ac:dyDescent="0.25"/>
  <cols>
    <col min="1" max="1" width="11.33203125" bestFit="1" customWidth="1"/>
    <col min="2" max="2" width="11.109375" bestFit="1" customWidth="1"/>
    <col min="3" max="3" width="12" customWidth="1"/>
    <col min="4" max="4" width="9.44140625" bestFit="1" customWidth="1"/>
    <col min="5" max="5" width="8.88671875" bestFit="1" customWidth="1"/>
    <col min="6" max="6" width="6.5546875" bestFit="1" customWidth="1"/>
    <col min="7" max="7" width="6.109375" bestFit="1" customWidth="1"/>
    <col min="8" max="8" width="7.109375" bestFit="1" customWidth="1"/>
    <col min="9" max="9" width="9.109375" bestFit="1" customWidth="1"/>
    <col min="10" max="10" width="11.109375" bestFit="1" customWidth="1"/>
    <col min="11" max="12" width="12" bestFit="1" customWidth="1"/>
    <col min="13" max="13" width="9.44140625" bestFit="1" customWidth="1"/>
    <col min="14" max="14" width="8.88671875" bestFit="1" customWidth="1"/>
    <col min="15" max="15" width="6" bestFit="1" customWidth="1"/>
    <col min="16" max="16" width="6.109375" bestFit="1" customWidth="1"/>
    <col min="17" max="17" width="7.109375" bestFit="1" customWidth="1"/>
    <col min="18" max="18" width="9.6640625" bestFit="1" customWidth="1"/>
  </cols>
  <sheetData>
    <row r="1" spans="1:18" x14ac:dyDescent="0.25">
      <c r="A1" s="97" t="s">
        <v>546</v>
      </c>
    </row>
    <row r="2" spans="1:18" x14ac:dyDescent="0.25">
      <c r="A2" s="97" t="s">
        <v>544</v>
      </c>
    </row>
    <row r="3" spans="1:18" ht="13.8" thickBot="1" x14ac:dyDescent="0.3"/>
    <row r="4" spans="1:18" ht="14.4" thickTop="1" thickBot="1" x14ac:dyDescent="0.3">
      <c r="B4" s="24" t="s">
        <v>54</v>
      </c>
      <c r="C4" s="25"/>
      <c r="D4" s="25"/>
      <c r="E4" s="25"/>
      <c r="F4" s="25"/>
      <c r="G4" s="25"/>
      <c r="H4" s="25"/>
      <c r="I4" s="26"/>
    </row>
    <row r="5" spans="1:18" ht="13.8" thickTop="1" x14ac:dyDescent="0.25"/>
    <row r="6" spans="1:18" s="19" customFormat="1" x14ac:dyDescent="0.25">
      <c r="B6" s="17"/>
      <c r="C6" s="17"/>
      <c r="D6" s="17"/>
      <c r="E6" s="17" t="s">
        <v>6</v>
      </c>
      <c r="F6" s="17"/>
      <c r="G6" s="17"/>
      <c r="H6" s="17"/>
      <c r="I6" s="17"/>
      <c r="K6" s="17"/>
      <c r="L6" s="17"/>
      <c r="M6" s="17"/>
      <c r="N6" s="17" t="s">
        <v>6</v>
      </c>
      <c r="O6" s="17"/>
      <c r="P6" s="17"/>
      <c r="Q6" s="17"/>
      <c r="R6" s="17"/>
    </row>
    <row r="7" spans="1:18" s="19" customFormat="1" x14ac:dyDescent="0.25">
      <c r="A7" s="19" t="s">
        <v>7</v>
      </c>
      <c r="B7" s="17" t="s">
        <v>8</v>
      </c>
      <c r="C7" s="17" t="s">
        <v>9</v>
      </c>
      <c r="D7" s="17" t="s">
        <v>10</v>
      </c>
      <c r="E7" s="17" t="s">
        <v>11</v>
      </c>
      <c r="F7" s="17" t="s">
        <v>12</v>
      </c>
      <c r="G7" s="17" t="s">
        <v>13</v>
      </c>
      <c r="H7" s="17" t="s">
        <v>14</v>
      </c>
      <c r="I7" s="20" t="s">
        <v>15</v>
      </c>
      <c r="K7" s="17" t="s">
        <v>8</v>
      </c>
      <c r="L7" s="17" t="s">
        <v>9</v>
      </c>
      <c r="M7" s="17" t="s">
        <v>10</v>
      </c>
      <c r="N7" s="17" t="s">
        <v>11</v>
      </c>
      <c r="O7" s="17" t="s">
        <v>12</v>
      </c>
      <c r="P7" s="17" t="s">
        <v>13</v>
      </c>
      <c r="Q7" s="17" t="s">
        <v>14</v>
      </c>
      <c r="R7" s="20" t="s">
        <v>15</v>
      </c>
    </row>
    <row r="8" spans="1:18" x14ac:dyDescent="0.25">
      <c r="A8" s="21">
        <v>23743</v>
      </c>
      <c r="B8" s="1">
        <f>'Division - Monthly'!AU8</f>
        <v>837759</v>
      </c>
      <c r="C8" s="1">
        <f>'Division - Monthly'!AV8</f>
        <v>94815</v>
      </c>
      <c r="D8" s="1">
        <f>'Division - Monthly'!AW8</f>
        <v>4271</v>
      </c>
      <c r="E8" s="1">
        <f>'Division - Monthly'!AX8</f>
        <v>260</v>
      </c>
      <c r="F8" s="1">
        <f>'Division - Monthly'!AY8</f>
        <v>8155</v>
      </c>
      <c r="G8" s="1">
        <f>'Division - Monthly'!AZ8</f>
        <v>0</v>
      </c>
      <c r="H8" s="1">
        <f>'Division - Monthly'!BA8</f>
        <v>20</v>
      </c>
      <c r="I8" s="22">
        <f t="shared" ref="I8:I71" si="0">SUM(B8:H8)</f>
        <v>945280</v>
      </c>
    </row>
    <row r="9" spans="1:18" x14ac:dyDescent="0.25">
      <c r="A9" s="21">
        <v>23774</v>
      </c>
      <c r="B9" s="1">
        <f>'Division - Monthly'!AU9</f>
        <v>849130</v>
      </c>
      <c r="C9" s="1">
        <f>'Division - Monthly'!AV9</f>
        <v>95021</v>
      </c>
      <c r="D9" s="1">
        <f>'Division - Monthly'!AW9</f>
        <v>4282</v>
      </c>
      <c r="E9" s="1">
        <f>'Division - Monthly'!AX9</f>
        <v>265</v>
      </c>
      <c r="F9" s="1">
        <f>'Division - Monthly'!AY9</f>
        <v>8199</v>
      </c>
      <c r="G9" s="1">
        <f>'Division - Monthly'!AZ9</f>
        <v>0</v>
      </c>
      <c r="H9" s="1">
        <f>'Division - Monthly'!BA9</f>
        <v>20</v>
      </c>
      <c r="I9" s="22">
        <f t="shared" si="0"/>
        <v>956917</v>
      </c>
    </row>
    <row r="10" spans="1:18" x14ac:dyDescent="0.25">
      <c r="A10" s="21">
        <v>23802</v>
      </c>
      <c r="B10" s="1">
        <f>'Division - Monthly'!AU10</f>
        <v>854330</v>
      </c>
      <c r="C10" s="1">
        <f>'Division - Monthly'!AV10</f>
        <v>94813</v>
      </c>
      <c r="D10" s="1">
        <f>'Division - Monthly'!AW10</f>
        <v>4298</v>
      </c>
      <c r="E10" s="1">
        <f>'Division - Monthly'!AX10</f>
        <v>274</v>
      </c>
      <c r="F10" s="1">
        <f>'Division - Monthly'!AY10</f>
        <v>8246</v>
      </c>
      <c r="G10" s="1">
        <f>'Division - Monthly'!AZ10</f>
        <v>0</v>
      </c>
      <c r="H10" s="1">
        <f>'Division - Monthly'!BA10</f>
        <v>20</v>
      </c>
      <c r="I10" s="22">
        <f t="shared" si="0"/>
        <v>961981</v>
      </c>
    </row>
    <row r="11" spans="1:18" x14ac:dyDescent="0.25">
      <c r="A11" s="21">
        <v>23833</v>
      </c>
      <c r="B11" s="1">
        <f>'Division - Monthly'!AU11</f>
        <v>848935</v>
      </c>
      <c r="C11" s="1">
        <f>'Division - Monthly'!AV11</f>
        <v>94831</v>
      </c>
      <c r="D11" s="1">
        <f>'Division - Monthly'!AW11</f>
        <v>4308</v>
      </c>
      <c r="E11" s="1">
        <f>'Division - Monthly'!AX11</f>
        <v>275</v>
      </c>
      <c r="F11" s="1">
        <f>'Division - Monthly'!AY11</f>
        <v>8283</v>
      </c>
      <c r="G11" s="1">
        <f>'Division - Monthly'!AZ11</f>
        <v>0</v>
      </c>
      <c r="H11" s="1">
        <f>'Division - Monthly'!BA11</f>
        <v>20</v>
      </c>
      <c r="I11" s="22">
        <f t="shared" si="0"/>
        <v>956652</v>
      </c>
    </row>
    <row r="12" spans="1:18" x14ac:dyDescent="0.25">
      <c r="A12" s="21">
        <v>23863</v>
      </c>
      <c r="B12" s="1">
        <f>'Division - Monthly'!AU12</f>
        <v>836273</v>
      </c>
      <c r="C12" s="1">
        <f>'Division - Monthly'!AV12</f>
        <v>94639</v>
      </c>
      <c r="D12" s="1">
        <f>'Division - Monthly'!AW12</f>
        <v>4324</v>
      </c>
      <c r="E12" s="1">
        <f>'Division - Monthly'!AX12</f>
        <v>272</v>
      </c>
      <c r="F12" s="1">
        <f>'Division - Monthly'!AY12</f>
        <v>8338</v>
      </c>
      <c r="G12" s="1">
        <f>'Division - Monthly'!AZ12</f>
        <v>0</v>
      </c>
      <c r="H12" s="1">
        <f>'Division - Monthly'!BA12</f>
        <v>21</v>
      </c>
      <c r="I12" s="22">
        <f t="shared" si="0"/>
        <v>943867</v>
      </c>
    </row>
    <row r="13" spans="1:18" x14ac:dyDescent="0.25">
      <c r="A13" s="21">
        <v>23894</v>
      </c>
      <c r="B13" s="1">
        <f>'Division - Monthly'!AU13</f>
        <v>826260</v>
      </c>
      <c r="C13" s="1">
        <f>'Division - Monthly'!AV13</f>
        <v>94382</v>
      </c>
      <c r="D13" s="1">
        <f>'Division - Monthly'!AW13</f>
        <v>4330</v>
      </c>
      <c r="E13" s="1">
        <f>'Division - Monthly'!AX13</f>
        <v>270</v>
      </c>
      <c r="F13" s="1">
        <f>'Division - Monthly'!AY13</f>
        <v>8486</v>
      </c>
      <c r="G13" s="1">
        <f>'Division - Monthly'!AZ13</f>
        <v>0</v>
      </c>
      <c r="H13" s="1">
        <f>'Division - Monthly'!BA13</f>
        <v>22</v>
      </c>
      <c r="I13" s="22">
        <f t="shared" si="0"/>
        <v>933750</v>
      </c>
    </row>
    <row r="14" spans="1:18" x14ac:dyDescent="0.25">
      <c r="A14" s="21">
        <v>23924</v>
      </c>
      <c r="B14" s="1">
        <f>'Division - Monthly'!AU14</f>
        <v>823569</v>
      </c>
      <c r="C14" s="1">
        <f>'Division - Monthly'!AV14</f>
        <v>94257</v>
      </c>
      <c r="D14" s="1">
        <f>'Division - Monthly'!AW14</f>
        <v>4330</v>
      </c>
      <c r="E14" s="1">
        <f>'Division - Monthly'!AX14</f>
        <v>278</v>
      </c>
      <c r="F14" s="1">
        <f>'Division - Monthly'!AY14</f>
        <v>8503</v>
      </c>
      <c r="G14" s="1">
        <f>'Division - Monthly'!AZ14</f>
        <v>0</v>
      </c>
      <c r="H14" s="1">
        <f>'Division - Monthly'!BA14</f>
        <v>21</v>
      </c>
      <c r="I14" s="22">
        <f t="shared" si="0"/>
        <v>930958</v>
      </c>
    </row>
    <row r="15" spans="1:18" x14ac:dyDescent="0.25">
      <c r="A15" s="21">
        <v>23955</v>
      </c>
      <c r="B15" s="1">
        <f>'Division - Monthly'!AU15</f>
        <v>824856</v>
      </c>
      <c r="C15" s="1">
        <f>'Division - Monthly'!AV15</f>
        <v>94442</v>
      </c>
      <c r="D15" s="1">
        <f>'Division - Monthly'!AW15</f>
        <v>4314</v>
      </c>
      <c r="E15" s="1">
        <f>'Division - Monthly'!AX15</f>
        <v>279</v>
      </c>
      <c r="F15" s="1">
        <f>'Division - Monthly'!AY15</f>
        <v>8512</v>
      </c>
      <c r="G15" s="1">
        <f>'Division - Monthly'!AZ15</f>
        <v>0</v>
      </c>
      <c r="H15" s="1">
        <f>'Division - Monthly'!BA15</f>
        <v>23</v>
      </c>
      <c r="I15" s="22">
        <f t="shared" si="0"/>
        <v>932426</v>
      </c>
    </row>
    <row r="16" spans="1:18" x14ac:dyDescent="0.25">
      <c r="A16" s="21">
        <v>23986</v>
      </c>
      <c r="B16" s="1">
        <f>'Division - Monthly'!AU16</f>
        <v>833088</v>
      </c>
      <c r="C16" s="1">
        <f>'Division - Monthly'!AV16</f>
        <v>94685</v>
      </c>
      <c r="D16" s="1">
        <f>'Division - Monthly'!AW16</f>
        <v>4329</v>
      </c>
      <c r="E16" s="1">
        <f>'Division - Monthly'!AX16</f>
        <v>278</v>
      </c>
      <c r="F16" s="1">
        <f>'Division - Monthly'!AY16</f>
        <v>8557</v>
      </c>
      <c r="G16" s="1">
        <f>'Division - Monthly'!AZ16</f>
        <v>0</v>
      </c>
      <c r="H16" s="1">
        <f>'Division - Monthly'!BA16</f>
        <v>24</v>
      </c>
      <c r="I16" s="22">
        <f t="shared" si="0"/>
        <v>940961</v>
      </c>
    </row>
    <row r="17" spans="1:9" x14ac:dyDescent="0.25">
      <c r="A17" s="21">
        <v>24016</v>
      </c>
      <c r="B17" s="1">
        <f>'Division - Monthly'!AU17</f>
        <v>840809</v>
      </c>
      <c r="C17" s="1">
        <f>'Division - Monthly'!AV17</f>
        <v>95124</v>
      </c>
      <c r="D17" s="1">
        <f>'Division - Monthly'!AW17</f>
        <v>4343</v>
      </c>
      <c r="E17" s="1">
        <f>'Division - Monthly'!AX17</f>
        <v>277</v>
      </c>
      <c r="F17" s="1">
        <f>'Division - Monthly'!AY17</f>
        <v>8613</v>
      </c>
      <c r="G17" s="1">
        <f>'Division - Monthly'!AZ17</f>
        <v>0</v>
      </c>
      <c r="H17" s="1">
        <f>'Division - Monthly'!BA17</f>
        <v>25</v>
      </c>
      <c r="I17" s="22">
        <f t="shared" si="0"/>
        <v>949191</v>
      </c>
    </row>
    <row r="18" spans="1:9" x14ac:dyDescent="0.25">
      <c r="A18" s="21">
        <v>24047</v>
      </c>
      <c r="B18" s="1">
        <f>'Division - Monthly'!AU18</f>
        <v>854369</v>
      </c>
      <c r="C18" s="1">
        <f>'Division - Monthly'!AV18</f>
        <v>95782</v>
      </c>
      <c r="D18" s="1">
        <f>'Division - Monthly'!AW18</f>
        <v>4337</v>
      </c>
      <c r="E18" s="1">
        <f>'Division - Monthly'!AX18</f>
        <v>300</v>
      </c>
      <c r="F18" s="1">
        <f>'Division - Monthly'!AY18</f>
        <v>8668</v>
      </c>
      <c r="G18" s="1">
        <f>'Division - Monthly'!AZ18</f>
        <v>0</v>
      </c>
      <c r="H18" s="1">
        <f>'Division - Monthly'!BA18</f>
        <v>25</v>
      </c>
      <c r="I18" s="22">
        <f t="shared" si="0"/>
        <v>963481</v>
      </c>
    </row>
    <row r="19" spans="1:9" x14ac:dyDescent="0.25">
      <c r="A19" s="21">
        <v>24077</v>
      </c>
      <c r="B19" s="1">
        <f>'Division - Monthly'!AU19</f>
        <v>869874</v>
      </c>
      <c r="C19" s="1">
        <f>'Division - Monthly'!AV19</f>
        <v>96361</v>
      </c>
      <c r="D19" s="1">
        <f>'Division - Monthly'!AW19</f>
        <v>4382</v>
      </c>
      <c r="E19" s="1">
        <f>'Division - Monthly'!AX19</f>
        <v>302</v>
      </c>
      <c r="F19" s="1">
        <f>'Division - Monthly'!AY19</f>
        <v>8688</v>
      </c>
      <c r="G19" s="1">
        <f>'Division - Monthly'!AZ19</f>
        <v>0</v>
      </c>
      <c r="H19" s="1">
        <f>'Division - Monthly'!BA19</f>
        <v>25</v>
      </c>
      <c r="I19" s="22">
        <f t="shared" si="0"/>
        <v>979632</v>
      </c>
    </row>
    <row r="20" spans="1:9" x14ac:dyDescent="0.25">
      <c r="A20" s="21">
        <v>24108</v>
      </c>
      <c r="B20" s="1">
        <f>'Division - Monthly'!AU20</f>
        <v>883117</v>
      </c>
      <c r="C20" s="1">
        <f>'Division - Monthly'!AV20</f>
        <v>96590</v>
      </c>
      <c r="D20" s="1">
        <f>'Division - Monthly'!AW20</f>
        <v>4396</v>
      </c>
      <c r="E20" s="1">
        <f>'Division - Monthly'!AX20</f>
        <v>308</v>
      </c>
      <c r="F20" s="1">
        <f>'Division - Monthly'!AY20</f>
        <v>8728</v>
      </c>
      <c r="G20" s="1">
        <f>'Division - Monthly'!AZ20</f>
        <v>0</v>
      </c>
      <c r="H20" s="1">
        <f>'Division - Monthly'!BA20</f>
        <v>25</v>
      </c>
      <c r="I20" s="22">
        <f t="shared" si="0"/>
        <v>993164</v>
      </c>
    </row>
    <row r="21" spans="1:9" x14ac:dyDescent="0.25">
      <c r="A21" s="21">
        <v>24139</v>
      </c>
      <c r="B21" s="1">
        <f>'Division - Monthly'!AU21</f>
        <v>894392</v>
      </c>
      <c r="C21" s="1">
        <f>'Division - Monthly'!AV21</f>
        <v>97148</v>
      </c>
      <c r="D21" s="1">
        <f>'Division - Monthly'!AW21</f>
        <v>4365</v>
      </c>
      <c r="E21" s="1">
        <f>'Division - Monthly'!AX21</f>
        <v>308</v>
      </c>
      <c r="F21" s="1">
        <f>'Division - Monthly'!AY21</f>
        <v>8878</v>
      </c>
      <c r="G21" s="1">
        <f>'Division - Monthly'!AZ21</f>
        <v>0</v>
      </c>
      <c r="H21" s="1">
        <f>'Division - Monthly'!BA21</f>
        <v>24</v>
      </c>
      <c r="I21" s="22">
        <f t="shared" si="0"/>
        <v>1005115</v>
      </c>
    </row>
    <row r="22" spans="1:9" x14ac:dyDescent="0.25">
      <c r="A22" s="21">
        <v>24167</v>
      </c>
      <c r="B22" s="1">
        <f>'Division - Monthly'!AU22</f>
        <v>900041</v>
      </c>
      <c r="C22" s="1">
        <f>'Division - Monthly'!AV22</f>
        <v>97601</v>
      </c>
      <c r="D22" s="1">
        <f>'Division - Monthly'!AW22</f>
        <v>4356</v>
      </c>
      <c r="E22" s="1">
        <f>'Division - Monthly'!AX22</f>
        <v>311</v>
      </c>
      <c r="F22" s="1">
        <f>'Division - Monthly'!AY22</f>
        <v>8935</v>
      </c>
      <c r="G22" s="1">
        <f>'Division - Monthly'!AZ22</f>
        <v>0</v>
      </c>
      <c r="H22" s="1">
        <f>'Division - Monthly'!BA22</f>
        <v>24</v>
      </c>
      <c r="I22" s="22">
        <f t="shared" si="0"/>
        <v>1011268</v>
      </c>
    </row>
    <row r="23" spans="1:9" x14ac:dyDescent="0.25">
      <c r="A23" s="21">
        <v>24198</v>
      </c>
      <c r="B23" s="1">
        <f>'Division - Monthly'!AU23</f>
        <v>894363</v>
      </c>
      <c r="C23" s="1">
        <f>'Division - Monthly'!AV23</f>
        <v>98418</v>
      </c>
      <c r="D23" s="1">
        <f>'Division - Monthly'!AW23</f>
        <v>4348</v>
      </c>
      <c r="E23" s="1">
        <f>'Division - Monthly'!AX23</f>
        <v>320</v>
      </c>
      <c r="F23" s="1">
        <f>'Division - Monthly'!AY23</f>
        <v>8971</v>
      </c>
      <c r="G23" s="1">
        <f>'Division - Monthly'!AZ23</f>
        <v>0</v>
      </c>
      <c r="H23" s="1">
        <f>'Division - Monthly'!BA23</f>
        <v>24</v>
      </c>
      <c r="I23" s="22">
        <f t="shared" si="0"/>
        <v>1006444</v>
      </c>
    </row>
    <row r="24" spans="1:9" x14ac:dyDescent="0.25">
      <c r="A24" s="21">
        <v>24228</v>
      </c>
      <c r="B24" s="1">
        <f>'Division - Monthly'!AU24</f>
        <v>881956</v>
      </c>
      <c r="C24" s="1">
        <f>'Division - Monthly'!AV24</f>
        <v>98635</v>
      </c>
      <c r="D24" s="1">
        <f>'Division - Monthly'!AW24</f>
        <v>4364</v>
      </c>
      <c r="E24" s="1">
        <f>'Division - Monthly'!AX24</f>
        <v>322</v>
      </c>
      <c r="F24" s="1">
        <f>'Division - Monthly'!AY24</f>
        <v>9017</v>
      </c>
      <c r="G24" s="1">
        <f>'Division - Monthly'!AZ24</f>
        <v>0</v>
      </c>
      <c r="H24" s="1">
        <f>'Division - Monthly'!BA24</f>
        <v>24</v>
      </c>
      <c r="I24" s="22">
        <f t="shared" si="0"/>
        <v>994318</v>
      </c>
    </row>
    <row r="25" spans="1:9" x14ac:dyDescent="0.25">
      <c r="A25" s="21">
        <v>24259</v>
      </c>
      <c r="B25" s="1">
        <f>'Division - Monthly'!AU25</f>
        <v>874084</v>
      </c>
      <c r="C25" s="1">
        <f>'Division - Monthly'!AV25</f>
        <v>98599</v>
      </c>
      <c r="D25" s="1">
        <f>'Division - Monthly'!AW25</f>
        <v>4372</v>
      </c>
      <c r="E25" s="1">
        <f>'Division - Monthly'!AX25</f>
        <v>324</v>
      </c>
      <c r="F25" s="1">
        <f>'Division - Monthly'!AY25</f>
        <v>9060</v>
      </c>
      <c r="G25" s="1">
        <f>'Division - Monthly'!AZ25</f>
        <v>0</v>
      </c>
      <c r="H25" s="1">
        <f>'Division - Monthly'!BA25</f>
        <v>24</v>
      </c>
      <c r="I25" s="22">
        <f t="shared" si="0"/>
        <v>986463</v>
      </c>
    </row>
    <row r="26" spans="1:9" x14ac:dyDescent="0.25">
      <c r="A26" s="21">
        <v>24289</v>
      </c>
      <c r="B26" s="1">
        <f>'Division - Monthly'!AU26</f>
        <v>870610</v>
      </c>
      <c r="C26" s="1">
        <f>'Division - Monthly'!AV26</f>
        <v>98263</v>
      </c>
      <c r="D26" s="1">
        <f>'Division - Monthly'!AW26</f>
        <v>4349</v>
      </c>
      <c r="E26" s="1">
        <f>'Division - Monthly'!AX26</f>
        <v>330</v>
      </c>
      <c r="F26" s="1">
        <f>'Division - Monthly'!AY26</f>
        <v>9114</v>
      </c>
      <c r="G26" s="1">
        <f>'Division - Monthly'!AZ26</f>
        <v>0</v>
      </c>
      <c r="H26" s="1">
        <f>'Division - Monthly'!BA26</f>
        <v>23</v>
      </c>
      <c r="I26" s="22">
        <f t="shared" si="0"/>
        <v>982689</v>
      </c>
    </row>
    <row r="27" spans="1:9" x14ac:dyDescent="0.25">
      <c r="A27" s="21">
        <v>24320</v>
      </c>
      <c r="B27" s="1">
        <f>'Division - Monthly'!AU27</f>
        <v>872628</v>
      </c>
      <c r="C27" s="1">
        <f>'Division - Monthly'!AV27</f>
        <v>98250</v>
      </c>
      <c r="D27" s="1">
        <f>'Division - Monthly'!AW27</f>
        <v>4357</v>
      </c>
      <c r="E27" s="1">
        <f>'Division - Monthly'!AX27</f>
        <v>331</v>
      </c>
      <c r="F27" s="1">
        <f>'Division - Monthly'!AY27</f>
        <v>9116</v>
      </c>
      <c r="G27" s="1">
        <f>'Division - Monthly'!AZ27</f>
        <v>0</v>
      </c>
      <c r="H27" s="1">
        <f>'Division - Monthly'!BA27</f>
        <v>23</v>
      </c>
      <c r="I27" s="22">
        <f t="shared" si="0"/>
        <v>984705</v>
      </c>
    </row>
    <row r="28" spans="1:9" x14ac:dyDescent="0.25">
      <c r="A28" s="21">
        <v>24351</v>
      </c>
      <c r="B28" s="1">
        <f>'Division - Monthly'!AU28</f>
        <v>878647</v>
      </c>
      <c r="C28" s="1">
        <f>'Division - Monthly'!AV28</f>
        <v>98564</v>
      </c>
      <c r="D28" s="1">
        <f>'Division - Monthly'!AW28</f>
        <v>4342</v>
      </c>
      <c r="E28" s="1">
        <f>'Division - Monthly'!AX28</f>
        <v>339</v>
      </c>
      <c r="F28" s="1">
        <f>'Division - Monthly'!AY28</f>
        <v>9164</v>
      </c>
      <c r="G28" s="1">
        <f>'Division - Monthly'!AZ28</f>
        <v>0</v>
      </c>
      <c r="H28" s="1">
        <f>'Division - Monthly'!BA28</f>
        <v>24</v>
      </c>
      <c r="I28" s="22">
        <f t="shared" si="0"/>
        <v>991080</v>
      </c>
    </row>
    <row r="29" spans="1:9" x14ac:dyDescent="0.25">
      <c r="A29" s="21">
        <v>24381</v>
      </c>
      <c r="B29" s="1">
        <f>'Division - Monthly'!AU29</f>
        <v>887831</v>
      </c>
      <c r="C29" s="1">
        <f>'Division - Monthly'!AV29</f>
        <v>98879</v>
      </c>
      <c r="D29" s="1">
        <f>'Division - Monthly'!AW29</f>
        <v>4357</v>
      </c>
      <c r="E29" s="1">
        <f>'Division - Monthly'!AX29</f>
        <v>347</v>
      </c>
      <c r="F29" s="1">
        <f>'Division - Monthly'!AY29</f>
        <v>9240</v>
      </c>
      <c r="G29" s="1">
        <f>'Division - Monthly'!AZ29</f>
        <v>0</v>
      </c>
      <c r="H29" s="1">
        <f>'Division - Monthly'!BA29</f>
        <v>24</v>
      </c>
      <c r="I29" s="22">
        <f t="shared" si="0"/>
        <v>1000678</v>
      </c>
    </row>
    <row r="30" spans="1:9" x14ac:dyDescent="0.25">
      <c r="A30" s="21">
        <v>24412</v>
      </c>
      <c r="B30" s="1">
        <f>'Division - Monthly'!AU30</f>
        <v>900833</v>
      </c>
      <c r="C30" s="1">
        <f>'Division - Monthly'!AV30</f>
        <v>99385</v>
      </c>
      <c r="D30" s="1">
        <f>'Division - Monthly'!AW30</f>
        <v>4344</v>
      </c>
      <c r="E30" s="1">
        <f>'Division - Monthly'!AX30</f>
        <v>355</v>
      </c>
      <c r="F30" s="1">
        <f>'Division - Monthly'!AY30</f>
        <v>9333</v>
      </c>
      <c r="G30" s="1">
        <f>'Division - Monthly'!AZ30</f>
        <v>0</v>
      </c>
      <c r="H30" s="1">
        <f>'Division - Monthly'!BA30</f>
        <v>24</v>
      </c>
      <c r="I30" s="22">
        <f t="shared" si="0"/>
        <v>1014274</v>
      </c>
    </row>
    <row r="31" spans="1:9" x14ac:dyDescent="0.25">
      <c r="A31" s="21">
        <v>24442</v>
      </c>
      <c r="B31" s="1">
        <f>'Division - Monthly'!AU31</f>
        <v>916247</v>
      </c>
      <c r="C31" s="1">
        <f>'Division - Monthly'!AV31</f>
        <v>99594</v>
      </c>
      <c r="D31" s="1">
        <f>'Division - Monthly'!AW31</f>
        <v>4379</v>
      </c>
      <c r="E31" s="1">
        <f>'Division - Monthly'!AX31</f>
        <v>361</v>
      </c>
      <c r="F31" s="1">
        <f>'Division - Monthly'!AY31</f>
        <v>9435</v>
      </c>
      <c r="G31" s="1">
        <f>'Division - Monthly'!AZ31</f>
        <v>0</v>
      </c>
      <c r="H31" s="1">
        <f>'Division - Monthly'!BA31</f>
        <v>24</v>
      </c>
      <c r="I31" s="22">
        <f t="shared" si="0"/>
        <v>1030040</v>
      </c>
    </row>
    <row r="32" spans="1:9" x14ac:dyDescent="0.25">
      <c r="A32" s="21">
        <v>24473</v>
      </c>
      <c r="B32" s="1">
        <f>'Division - Monthly'!AU32</f>
        <v>930664</v>
      </c>
      <c r="C32" s="1">
        <f>'Division - Monthly'!AV32</f>
        <v>100041</v>
      </c>
      <c r="D32" s="1">
        <f>'Division - Monthly'!AW32</f>
        <v>4388</v>
      </c>
      <c r="E32" s="1">
        <f>'Division - Monthly'!AX32</f>
        <v>366</v>
      </c>
      <c r="F32" s="1">
        <f>'Division - Monthly'!AY32</f>
        <v>9447</v>
      </c>
      <c r="G32" s="1">
        <f>'Division - Monthly'!AZ32</f>
        <v>0</v>
      </c>
      <c r="H32" s="1">
        <f>'Division - Monthly'!BA32</f>
        <v>24</v>
      </c>
      <c r="I32" s="22">
        <f t="shared" si="0"/>
        <v>1044930</v>
      </c>
    </row>
    <row r="33" spans="1:9" x14ac:dyDescent="0.25">
      <c r="A33" s="21">
        <v>24504</v>
      </c>
      <c r="B33" s="1">
        <f>'Division - Monthly'!AU33</f>
        <v>940767</v>
      </c>
      <c r="C33" s="1">
        <f>'Division - Monthly'!AV33</f>
        <v>100014</v>
      </c>
      <c r="D33" s="1">
        <f>'Division - Monthly'!AW33</f>
        <v>4390</v>
      </c>
      <c r="E33" s="1">
        <f>'Division - Monthly'!AX33</f>
        <v>621</v>
      </c>
      <c r="F33" s="1">
        <f>'Division - Monthly'!AY33</f>
        <v>9442</v>
      </c>
      <c r="G33" s="1">
        <f>'Division - Monthly'!AZ33</f>
        <v>0</v>
      </c>
      <c r="H33" s="1">
        <f>'Division - Monthly'!BA33</f>
        <v>25</v>
      </c>
      <c r="I33" s="22">
        <f t="shared" si="0"/>
        <v>1055259</v>
      </c>
    </row>
    <row r="34" spans="1:9" x14ac:dyDescent="0.25">
      <c r="A34" s="21">
        <v>24532</v>
      </c>
      <c r="B34" s="1">
        <f>'Division - Monthly'!AU34</f>
        <v>946472</v>
      </c>
      <c r="C34" s="1">
        <f>'Division - Monthly'!AV34</f>
        <v>100633</v>
      </c>
      <c r="D34" s="1">
        <f>'Division - Monthly'!AW34</f>
        <v>4410</v>
      </c>
      <c r="E34" s="1">
        <f>'Division - Monthly'!AX34</f>
        <v>511</v>
      </c>
      <c r="F34" s="1">
        <f>'Division - Monthly'!AY34</f>
        <v>9503</v>
      </c>
      <c r="G34" s="1">
        <f>'Division - Monthly'!AZ34</f>
        <v>0</v>
      </c>
      <c r="H34" s="1">
        <f>'Division - Monthly'!BA34</f>
        <v>27</v>
      </c>
      <c r="I34" s="22">
        <f t="shared" si="0"/>
        <v>1061556</v>
      </c>
    </row>
    <row r="35" spans="1:9" x14ac:dyDescent="0.25">
      <c r="A35" s="21">
        <v>24563</v>
      </c>
      <c r="B35" s="1">
        <f>'Division - Monthly'!AU35</f>
        <v>941616</v>
      </c>
      <c r="C35" s="1">
        <f>'Division - Monthly'!AV35</f>
        <v>101046</v>
      </c>
      <c r="D35" s="1">
        <f>'Division - Monthly'!AW35</f>
        <v>4439</v>
      </c>
      <c r="E35" s="1">
        <f>'Division - Monthly'!AX35</f>
        <v>516</v>
      </c>
      <c r="F35" s="1">
        <f>'Division - Monthly'!AY35</f>
        <v>9484</v>
      </c>
      <c r="G35" s="1">
        <f>'Division - Monthly'!AZ35</f>
        <v>0</v>
      </c>
      <c r="H35" s="1">
        <f>'Division - Monthly'!BA35</f>
        <v>26</v>
      </c>
      <c r="I35" s="22">
        <f t="shared" si="0"/>
        <v>1057127</v>
      </c>
    </row>
    <row r="36" spans="1:9" x14ac:dyDescent="0.25">
      <c r="A36" s="21">
        <v>24593</v>
      </c>
      <c r="B36" s="1">
        <f>'Division - Monthly'!AU36</f>
        <v>928285</v>
      </c>
      <c r="C36" s="1">
        <f>'Division - Monthly'!AV36</f>
        <v>101189</v>
      </c>
      <c r="D36" s="1">
        <f>'Division - Monthly'!AW36</f>
        <v>4463</v>
      </c>
      <c r="E36" s="1">
        <f>'Division - Monthly'!AX36</f>
        <v>525</v>
      </c>
      <c r="F36" s="1">
        <f>'Division - Monthly'!AY36</f>
        <v>9612</v>
      </c>
      <c r="G36" s="1">
        <f>'Division - Monthly'!AZ36</f>
        <v>0</v>
      </c>
      <c r="H36" s="1">
        <f>'Division - Monthly'!BA36</f>
        <v>25</v>
      </c>
      <c r="I36" s="22">
        <f t="shared" si="0"/>
        <v>1044099</v>
      </c>
    </row>
    <row r="37" spans="1:9" x14ac:dyDescent="0.25">
      <c r="A37" s="21">
        <v>24624</v>
      </c>
      <c r="B37" s="1">
        <f>'Division - Monthly'!AU37</f>
        <v>920064</v>
      </c>
      <c r="C37" s="1">
        <f>'Division - Monthly'!AV37</f>
        <v>101230</v>
      </c>
      <c r="D37" s="1">
        <f>'Division - Monthly'!AW37</f>
        <v>4453</v>
      </c>
      <c r="E37" s="1">
        <f>'Division - Monthly'!AX37</f>
        <v>527</v>
      </c>
      <c r="F37" s="1">
        <f>'Division - Monthly'!AY37</f>
        <v>9630</v>
      </c>
      <c r="G37" s="1">
        <f>'Division - Monthly'!AZ37</f>
        <v>0</v>
      </c>
      <c r="H37" s="1">
        <f>'Division - Monthly'!BA37</f>
        <v>25</v>
      </c>
      <c r="I37" s="22">
        <f t="shared" si="0"/>
        <v>1035929</v>
      </c>
    </row>
    <row r="38" spans="1:9" x14ac:dyDescent="0.25">
      <c r="A38" s="21">
        <v>24654</v>
      </c>
      <c r="B38" s="1">
        <f>'Division - Monthly'!AU38</f>
        <v>916751</v>
      </c>
      <c r="C38" s="1">
        <f>'Division - Monthly'!AV38</f>
        <v>101281</v>
      </c>
      <c r="D38" s="1">
        <f>'Division - Monthly'!AW38</f>
        <v>4453</v>
      </c>
      <c r="E38" s="1">
        <f>'Division - Monthly'!AX38</f>
        <v>529</v>
      </c>
      <c r="F38" s="1">
        <f>'Division - Monthly'!AY38</f>
        <v>9908</v>
      </c>
      <c r="G38" s="1">
        <f>'Division - Monthly'!AZ38</f>
        <v>0</v>
      </c>
      <c r="H38" s="1">
        <f>'Division - Monthly'!BA38</f>
        <v>25</v>
      </c>
      <c r="I38" s="22">
        <f t="shared" si="0"/>
        <v>1032947</v>
      </c>
    </row>
    <row r="39" spans="1:9" x14ac:dyDescent="0.25">
      <c r="A39" s="21">
        <v>24685</v>
      </c>
      <c r="B39" s="1">
        <f>'Division - Monthly'!AU39</f>
        <v>918799</v>
      </c>
      <c r="C39" s="1">
        <f>'Division - Monthly'!AV39</f>
        <v>101606</v>
      </c>
      <c r="D39" s="1">
        <f>'Division - Monthly'!AW39</f>
        <v>4445</v>
      </c>
      <c r="E39" s="1">
        <f>'Division - Monthly'!AX39</f>
        <v>532</v>
      </c>
      <c r="F39" s="1">
        <f>'Division - Monthly'!AY39</f>
        <v>9878</v>
      </c>
      <c r="G39" s="1">
        <f>'Division - Monthly'!AZ39</f>
        <v>0</v>
      </c>
      <c r="H39" s="1">
        <f>'Division - Monthly'!BA39</f>
        <v>25</v>
      </c>
      <c r="I39" s="22">
        <f t="shared" si="0"/>
        <v>1035285</v>
      </c>
    </row>
    <row r="40" spans="1:9" x14ac:dyDescent="0.25">
      <c r="A40" s="21">
        <v>24716</v>
      </c>
      <c r="B40" s="1">
        <f>'Division - Monthly'!AU40</f>
        <v>925179</v>
      </c>
      <c r="C40" s="1">
        <f>'Division - Monthly'!AV40</f>
        <v>102184</v>
      </c>
      <c r="D40" s="1">
        <f>'Division - Monthly'!AW40</f>
        <v>4474</v>
      </c>
      <c r="E40" s="1">
        <f>'Division - Monthly'!AX40</f>
        <v>534</v>
      </c>
      <c r="F40" s="1">
        <f>'Division - Monthly'!AY40</f>
        <v>9885</v>
      </c>
      <c r="G40" s="1">
        <f>'Division - Monthly'!AZ40</f>
        <v>0</v>
      </c>
      <c r="H40" s="1">
        <f>'Division - Monthly'!BA40</f>
        <v>26</v>
      </c>
      <c r="I40" s="22">
        <f t="shared" si="0"/>
        <v>1042282</v>
      </c>
    </row>
    <row r="41" spans="1:9" x14ac:dyDescent="0.25">
      <c r="A41" s="21">
        <v>24746</v>
      </c>
      <c r="B41" s="1">
        <f>'Division - Monthly'!AU41</f>
        <v>934746</v>
      </c>
      <c r="C41" s="1">
        <f>'Division - Monthly'!AV41</f>
        <v>103116</v>
      </c>
      <c r="D41" s="1">
        <f>'Division - Monthly'!AW41</f>
        <v>4482</v>
      </c>
      <c r="E41" s="1">
        <f>'Division - Monthly'!AX41</f>
        <v>534</v>
      </c>
      <c r="F41" s="1">
        <f>'Division - Monthly'!AY41</f>
        <v>9904</v>
      </c>
      <c r="G41" s="1">
        <f>'Division - Monthly'!AZ41</f>
        <v>0</v>
      </c>
      <c r="H41" s="1">
        <f>'Division - Monthly'!BA41</f>
        <v>26</v>
      </c>
      <c r="I41" s="22">
        <f t="shared" si="0"/>
        <v>1052808</v>
      </c>
    </row>
    <row r="42" spans="1:9" x14ac:dyDescent="0.25">
      <c r="A42" s="21">
        <v>24777</v>
      </c>
      <c r="B42" s="1">
        <f>'Division - Monthly'!AU42</f>
        <v>949309</v>
      </c>
      <c r="C42" s="1">
        <f>'Division - Monthly'!AV42</f>
        <v>104075</v>
      </c>
      <c r="D42" s="1">
        <f>'Division - Monthly'!AW42</f>
        <v>4518</v>
      </c>
      <c r="E42" s="1">
        <f>'Division - Monthly'!AX42</f>
        <v>537</v>
      </c>
      <c r="F42" s="1">
        <f>'Division - Monthly'!AY42</f>
        <v>9896</v>
      </c>
      <c r="G42" s="1">
        <f>'Division - Monthly'!AZ42</f>
        <v>0</v>
      </c>
      <c r="H42" s="1">
        <f>'Division - Monthly'!BA42</f>
        <v>26</v>
      </c>
      <c r="I42" s="22">
        <f t="shared" si="0"/>
        <v>1068361</v>
      </c>
    </row>
    <row r="43" spans="1:9" x14ac:dyDescent="0.25">
      <c r="A43" s="21">
        <v>24807</v>
      </c>
      <c r="B43" s="1">
        <f>'Division - Monthly'!AU43</f>
        <v>965463</v>
      </c>
      <c r="C43" s="1">
        <f>'Division - Monthly'!AV43</f>
        <v>104972</v>
      </c>
      <c r="D43" s="1">
        <f>'Division - Monthly'!AW43</f>
        <v>4538</v>
      </c>
      <c r="E43" s="1">
        <f>'Division - Monthly'!AX43</f>
        <v>540</v>
      </c>
      <c r="F43" s="1">
        <f>'Division - Monthly'!AY43</f>
        <v>9894</v>
      </c>
      <c r="G43" s="1">
        <f>'Division - Monthly'!AZ43</f>
        <v>0</v>
      </c>
      <c r="H43" s="1">
        <f>'Division - Monthly'!BA43</f>
        <v>26</v>
      </c>
      <c r="I43" s="22">
        <f t="shared" si="0"/>
        <v>1085433</v>
      </c>
    </row>
    <row r="44" spans="1:9" x14ac:dyDescent="0.25">
      <c r="A44" s="21">
        <v>24838</v>
      </c>
      <c r="B44" s="1">
        <f>'Division - Monthly'!AU44</f>
        <v>978850</v>
      </c>
      <c r="C44" s="1">
        <f>'Division - Monthly'!AV44</f>
        <v>105354</v>
      </c>
      <c r="D44" s="1">
        <f>'Division - Monthly'!AW44</f>
        <v>4567</v>
      </c>
      <c r="E44" s="1">
        <f>'Division - Monthly'!AX44</f>
        <v>540</v>
      </c>
      <c r="F44" s="1">
        <f>'Division - Monthly'!AY44</f>
        <v>9871</v>
      </c>
      <c r="G44" s="1">
        <f>'Division - Monthly'!AZ44</f>
        <v>0</v>
      </c>
      <c r="H44" s="1">
        <f>'Division - Monthly'!BA44</f>
        <v>26</v>
      </c>
      <c r="I44" s="22">
        <f t="shared" si="0"/>
        <v>1099208</v>
      </c>
    </row>
    <row r="45" spans="1:9" x14ac:dyDescent="0.25">
      <c r="A45" s="21">
        <v>24869</v>
      </c>
      <c r="B45" s="1">
        <f>'Division - Monthly'!AU45</f>
        <v>989603</v>
      </c>
      <c r="C45" s="1">
        <f>'Division - Monthly'!AV45</f>
        <v>105717</v>
      </c>
      <c r="D45" s="1">
        <f>'Division - Monthly'!AW45</f>
        <v>4574</v>
      </c>
      <c r="E45" s="1">
        <f>'Division - Monthly'!AX45</f>
        <v>546</v>
      </c>
      <c r="F45" s="1">
        <f>'Division - Monthly'!AY45</f>
        <v>9974</v>
      </c>
      <c r="G45" s="1">
        <f>'Division - Monthly'!AZ45</f>
        <v>0</v>
      </c>
      <c r="H45" s="1">
        <f>'Division - Monthly'!BA45</f>
        <v>26</v>
      </c>
      <c r="I45" s="22">
        <f t="shared" si="0"/>
        <v>1110440</v>
      </c>
    </row>
    <row r="46" spans="1:9" x14ac:dyDescent="0.25">
      <c r="A46" s="21">
        <v>24898</v>
      </c>
      <c r="B46" s="1">
        <f>'Division - Monthly'!AU46</f>
        <v>994771</v>
      </c>
      <c r="C46" s="1">
        <f>'Division - Monthly'!AV46</f>
        <v>106579</v>
      </c>
      <c r="D46" s="1">
        <f>'Division - Monthly'!AW46</f>
        <v>4612</v>
      </c>
      <c r="E46" s="1">
        <f>'Division - Monthly'!AX46</f>
        <v>552</v>
      </c>
      <c r="F46" s="1">
        <f>'Division - Monthly'!AY46</f>
        <v>9958</v>
      </c>
      <c r="G46" s="1">
        <f>'Division - Monthly'!AZ46</f>
        <v>0</v>
      </c>
      <c r="H46" s="1">
        <f>'Division - Monthly'!BA46</f>
        <v>26</v>
      </c>
      <c r="I46" s="22">
        <f t="shared" si="0"/>
        <v>1116498</v>
      </c>
    </row>
    <row r="47" spans="1:9" x14ac:dyDescent="0.25">
      <c r="A47" s="21">
        <v>24929</v>
      </c>
      <c r="B47" s="1">
        <f>'Division - Monthly'!AU47</f>
        <v>990027</v>
      </c>
      <c r="C47" s="1">
        <f>'Division - Monthly'!AV47</f>
        <v>107239</v>
      </c>
      <c r="D47" s="1">
        <f>'Division - Monthly'!AW47</f>
        <v>4644</v>
      </c>
      <c r="E47" s="1">
        <f>'Division - Monthly'!AX47</f>
        <v>555</v>
      </c>
      <c r="F47" s="1">
        <f>'Division - Monthly'!AY47</f>
        <v>9943</v>
      </c>
      <c r="G47" s="1">
        <f>'Division - Monthly'!AZ47</f>
        <v>0</v>
      </c>
      <c r="H47" s="1">
        <f>'Division - Monthly'!BA47</f>
        <v>26</v>
      </c>
      <c r="I47" s="22">
        <f t="shared" si="0"/>
        <v>1112434</v>
      </c>
    </row>
    <row r="48" spans="1:9" x14ac:dyDescent="0.25">
      <c r="A48" s="21">
        <v>24959</v>
      </c>
      <c r="B48" s="1">
        <f>'Division - Monthly'!AU48</f>
        <v>978240</v>
      </c>
      <c r="C48" s="1">
        <f>'Division - Monthly'!AV48</f>
        <v>107700</v>
      </c>
      <c r="D48" s="1">
        <f>'Division - Monthly'!AW48</f>
        <v>4671</v>
      </c>
      <c r="E48" s="1">
        <f>'Division - Monthly'!AX48</f>
        <v>558</v>
      </c>
      <c r="F48" s="1">
        <f>'Division - Monthly'!AY48</f>
        <v>9944</v>
      </c>
      <c r="G48" s="1">
        <f>'Division - Monthly'!AZ48</f>
        <v>0</v>
      </c>
      <c r="H48" s="1">
        <f>'Division - Monthly'!BA48</f>
        <v>27</v>
      </c>
      <c r="I48" s="22">
        <f t="shared" si="0"/>
        <v>1101140</v>
      </c>
    </row>
    <row r="49" spans="1:9" x14ac:dyDescent="0.25">
      <c r="A49" s="21">
        <v>24990</v>
      </c>
      <c r="B49" s="1">
        <f>'Division - Monthly'!AU49</f>
        <v>970160</v>
      </c>
      <c r="C49" s="1">
        <f>'Division - Monthly'!AV49</f>
        <v>107940</v>
      </c>
      <c r="D49" s="1">
        <f>'Division - Monthly'!AW49</f>
        <v>4679</v>
      </c>
      <c r="E49" s="1">
        <f>'Division - Monthly'!AX49</f>
        <v>562</v>
      </c>
      <c r="F49" s="1">
        <f>'Division - Monthly'!AY49</f>
        <v>9928</v>
      </c>
      <c r="G49" s="1">
        <f>'Division - Monthly'!AZ49</f>
        <v>0</v>
      </c>
      <c r="H49" s="1">
        <f>'Division - Monthly'!BA49</f>
        <v>30</v>
      </c>
      <c r="I49" s="22">
        <f t="shared" si="0"/>
        <v>1093299</v>
      </c>
    </row>
    <row r="50" spans="1:9" x14ac:dyDescent="0.25">
      <c r="A50" s="21">
        <v>25020</v>
      </c>
      <c r="B50" s="1">
        <f>'Division - Monthly'!AU50</f>
        <v>967287</v>
      </c>
      <c r="C50" s="1">
        <f>'Division - Monthly'!AV50</f>
        <v>108190</v>
      </c>
      <c r="D50" s="1">
        <f>'Division - Monthly'!AW50</f>
        <v>4669</v>
      </c>
      <c r="E50" s="1">
        <f>'Division - Monthly'!AX50</f>
        <v>563</v>
      </c>
      <c r="F50" s="1">
        <f>'Division - Monthly'!AY50</f>
        <v>9890</v>
      </c>
      <c r="G50" s="1">
        <f>'Division - Monthly'!AZ50</f>
        <v>0</v>
      </c>
      <c r="H50" s="1">
        <f>'Division - Monthly'!BA50</f>
        <v>29</v>
      </c>
      <c r="I50" s="22">
        <f t="shared" si="0"/>
        <v>1090628</v>
      </c>
    </row>
    <row r="51" spans="1:9" x14ac:dyDescent="0.25">
      <c r="A51" s="21">
        <v>25051</v>
      </c>
      <c r="B51" s="1">
        <f>'Division - Monthly'!AU51</f>
        <v>970509</v>
      </c>
      <c r="C51" s="1">
        <f>'Division - Monthly'!AV51</f>
        <v>108786</v>
      </c>
      <c r="D51" s="1">
        <f>'Division - Monthly'!AW51</f>
        <v>4673</v>
      </c>
      <c r="E51" s="1">
        <f>'Division - Monthly'!AX51</f>
        <v>563</v>
      </c>
      <c r="F51" s="1">
        <f>'Division - Monthly'!AY51</f>
        <v>9876</v>
      </c>
      <c r="G51" s="1">
        <f>'Division - Monthly'!AZ51</f>
        <v>0</v>
      </c>
      <c r="H51" s="1">
        <f>'Division - Monthly'!BA51</f>
        <v>29</v>
      </c>
      <c r="I51" s="22">
        <f t="shared" si="0"/>
        <v>1094436</v>
      </c>
    </row>
    <row r="52" spans="1:9" x14ac:dyDescent="0.25">
      <c r="A52" s="21">
        <v>25082</v>
      </c>
      <c r="B52" s="1">
        <f>'Division - Monthly'!AU52</f>
        <v>977789</v>
      </c>
      <c r="C52" s="1">
        <f>'Division - Monthly'!AV52</f>
        <v>109380</v>
      </c>
      <c r="D52" s="1">
        <f>'Division - Monthly'!AW52</f>
        <v>4700</v>
      </c>
      <c r="E52" s="1">
        <f>'Division - Monthly'!AX52</f>
        <v>565</v>
      </c>
      <c r="F52" s="1">
        <f>'Division - Monthly'!AY52</f>
        <v>9877</v>
      </c>
      <c r="G52" s="1">
        <f>'Division - Monthly'!AZ52</f>
        <v>0</v>
      </c>
      <c r="H52" s="1">
        <f>'Division - Monthly'!BA52</f>
        <v>29</v>
      </c>
      <c r="I52" s="22">
        <f t="shared" si="0"/>
        <v>1102340</v>
      </c>
    </row>
    <row r="53" spans="1:9" x14ac:dyDescent="0.25">
      <c r="A53" s="21">
        <v>25112</v>
      </c>
      <c r="B53" s="1">
        <f>'Division - Monthly'!AU53</f>
        <v>988070</v>
      </c>
      <c r="C53" s="1">
        <f>'Division - Monthly'!AV53</f>
        <v>110226</v>
      </c>
      <c r="D53" s="1">
        <f>'Division - Monthly'!AW53</f>
        <v>4734</v>
      </c>
      <c r="E53" s="1">
        <f>'Division - Monthly'!AX53</f>
        <v>570</v>
      </c>
      <c r="F53" s="1">
        <f>'Division - Monthly'!AY53</f>
        <v>9892</v>
      </c>
      <c r="G53" s="1">
        <f>'Division - Monthly'!AZ53</f>
        <v>0</v>
      </c>
      <c r="H53" s="1">
        <f>'Division - Monthly'!BA53</f>
        <v>29</v>
      </c>
      <c r="I53" s="22">
        <f t="shared" si="0"/>
        <v>1113521</v>
      </c>
    </row>
    <row r="54" spans="1:9" x14ac:dyDescent="0.25">
      <c r="A54" s="21">
        <v>25143</v>
      </c>
      <c r="B54" s="47">
        <v>1003599.5</v>
      </c>
      <c r="C54" s="47">
        <v>111068</v>
      </c>
      <c r="D54" s="47">
        <v>4767</v>
      </c>
      <c r="E54" s="47">
        <v>574.5</v>
      </c>
      <c r="F54" s="47">
        <v>9879</v>
      </c>
      <c r="G54" s="47">
        <v>0</v>
      </c>
      <c r="H54" s="47">
        <v>27</v>
      </c>
      <c r="I54" s="48">
        <f t="shared" si="0"/>
        <v>1129915</v>
      </c>
    </row>
    <row r="55" spans="1:9" x14ac:dyDescent="0.25">
      <c r="A55" s="21">
        <v>25173</v>
      </c>
      <c r="B55" s="1">
        <f>'Division - Monthly'!AU55</f>
        <v>1019565</v>
      </c>
      <c r="C55" s="1">
        <f>'Division - Monthly'!AV55</f>
        <v>111930</v>
      </c>
      <c r="D55" s="1">
        <f>'Division - Monthly'!AW55</f>
        <v>4750</v>
      </c>
      <c r="E55" s="1">
        <f>'Division - Monthly'!AX55</f>
        <v>576</v>
      </c>
      <c r="F55" s="1">
        <f>'Division - Monthly'!AY55</f>
        <v>9926</v>
      </c>
      <c r="G55" s="1">
        <f>'Division - Monthly'!AZ55</f>
        <v>0</v>
      </c>
      <c r="H55" s="1">
        <f>'Division - Monthly'!BA55</f>
        <v>27</v>
      </c>
      <c r="I55" s="22">
        <f t="shared" si="0"/>
        <v>1146774</v>
      </c>
    </row>
    <row r="56" spans="1:9" x14ac:dyDescent="0.25">
      <c r="A56" s="21">
        <v>25204</v>
      </c>
      <c r="B56" s="1">
        <f>'Division - Monthly'!AU56</f>
        <v>1032156</v>
      </c>
      <c r="C56" s="1">
        <f>'Division - Monthly'!AV56</f>
        <v>112559</v>
      </c>
      <c r="D56" s="1">
        <f>'Division - Monthly'!AW56</f>
        <v>4785</v>
      </c>
      <c r="E56" s="1">
        <f>'Division - Monthly'!AX56</f>
        <v>581</v>
      </c>
      <c r="F56" s="1">
        <f>'Division - Monthly'!AY56</f>
        <v>10030</v>
      </c>
      <c r="G56" s="1">
        <f>'Division - Monthly'!AZ56</f>
        <v>0</v>
      </c>
      <c r="H56" s="1">
        <f>'Division - Monthly'!BA56</f>
        <v>27</v>
      </c>
      <c r="I56" s="22">
        <f t="shared" si="0"/>
        <v>1160138</v>
      </c>
    </row>
    <row r="57" spans="1:9" x14ac:dyDescent="0.25">
      <c r="A57" s="21">
        <v>25235</v>
      </c>
      <c r="B57" s="1">
        <f>'Division - Monthly'!AU57</f>
        <v>1042808</v>
      </c>
      <c r="C57" s="1">
        <f>'Division - Monthly'!AV57</f>
        <v>113268</v>
      </c>
      <c r="D57" s="1">
        <f>'Division - Monthly'!AW57</f>
        <v>4828</v>
      </c>
      <c r="E57" s="1">
        <f>'Division - Monthly'!AX57</f>
        <v>587</v>
      </c>
      <c r="F57" s="1">
        <f>'Division - Monthly'!AY57</f>
        <v>10070</v>
      </c>
      <c r="G57" s="1">
        <f>'Division - Monthly'!AZ57</f>
        <v>0</v>
      </c>
      <c r="H57" s="1">
        <f>'Division - Monthly'!BA57</f>
        <v>27</v>
      </c>
      <c r="I57" s="22">
        <f t="shared" si="0"/>
        <v>1171588</v>
      </c>
    </row>
    <row r="58" spans="1:9" x14ac:dyDescent="0.25">
      <c r="A58" s="21">
        <v>25263</v>
      </c>
      <c r="B58" s="1">
        <f>'Division - Monthly'!AU58</f>
        <v>1049481</v>
      </c>
      <c r="C58" s="1">
        <f>'Division - Monthly'!AV58</f>
        <v>114160</v>
      </c>
      <c r="D58" s="1">
        <f>'Division - Monthly'!AW58</f>
        <v>4868</v>
      </c>
      <c r="E58" s="1">
        <f>'Division - Monthly'!AX58</f>
        <v>591</v>
      </c>
      <c r="F58" s="1">
        <f>'Division - Monthly'!AY58</f>
        <v>10105</v>
      </c>
      <c r="G58" s="1">
        <f>'Division - Monthly'!AZ58</f>
        <v>0</v>
      </c>
      <c r="H58" s="1">
        <f>'Division - Monthly'!BA58</f>
        <v>27</v>
      </c>
      <c r="I58" s="22">
        <f t="shared" si="0"/>
        <v>1179232</v>
      </c>
    </row>
    <row r="59" spans="1:9" x14ac:dyDescent="0.25">
      <c r="A59" s="21">
        <v>25294</v>
      </c>
      <c r="B59" s="1">
        <f>'Division - Monthly'!AU59</f>
        <v>1046112</v>
      </c>
      <c r="C59" s="1">
        <f>'Division - Monthly'!AV59</f>
        <v>114910</v>
      </c>
      <c r="D59" s="1">
        <f>'Division - Monthly'!AW59</f>
        <v>4883</v>
      </c>
      <c r="E59" s="1">
        <f>'Division - Monthly'!AX59</f>
        <v>592</v>
      </c>
      <c r="F59" s="1">
        <f>'Division - Monthly'!AY59</f>
        <v>10224</v>
      </c>
      <c r="G59" s="1">
        <f>'Division - Monthly'!AZ59</f>
        <v>0</v>
      </c>
      <c r="H59" s="1">
        <f>'Division - Monthly'!BA59</f>
        <v>27</v>
      </c>
      <c r="I59" s="22">
        <f t="shared" si="0"/>
        <v>1176748</v>
      </c>
    </row>
    <row r="60" spans="1:9" x14ac:dyDescent="0.25">
      <c r="A60" s="21">
        <v>25324</v>
      </c>
      <c r="B60" s="1">
        <f>'Division - Monthly'!AU60</f>
        <v>1035453</v>
      </c>
      <c r="C60" s="1">
        <f>'Division - Monthly'!AV60</f>
        <v>115488</v>
      </c>
      <c r="D60" s="1">
        <f>'Division - Monthly'!AW60</f>
        <v>4924</v>
      </c>
      <c r="E60" s="1">
        <f>'Division - Monthly'!AX60</f>
        <v>594</v>
      </c>
      <c r="F60" s="1">
        <f>'Division - Monthly'!AY60</f>
        <v>10247</v>
      </c>
      <c r="G60" s="1">
        <f>'Division - Monthly'!AZ60</f>
        <v>0</v>
      </c>
      <c r="H60" s="1">
        <f>'Division - Monthly'!BA60</f>
        <v>28</v>
      </c>
      <c r="I60" s="22">
        <f t="shared" si="0"/>
        <v>1166734</v>
      </c>
    </row>
    <row r="61" spans="1:9" x14ac:dyDescent="0.25">
      <c r="A61" s="21">
        <v>25355</v>
      </c>
      <c r="B61" s="1">
        <f>'Division - Monthly'!AU61</f>
        <v>1029021</v>
      </c>
      <c r="C61" s="1">
        <f>'Division - Monthly'!AV61</f>
        <v>115781</v>
      </c>
      <c r="D61" s="1">
        <f>'Division - Monthly'!AW61</f>
        <v>4941</v>
      </c>
      <c r="E61" s="1">
        <f>'Division - Monthly'!AX61</f>
        <v>597</v>
      </c>
      <c r="F61" s="1">
        <f>'Division - Monthly'!AY61</f>
        <v>10253</v>
      </c>
      <c r="G61" s="1">
        <f>'Division - Monthly'!AZ61</f>
        <v>0</v>
      </c>
      <c r="H61" s="1">
        <f>'Division - Monthly'!BA61</f>
        <v>28</v>
      </c>
      <c r="I61" s="22">
        <f t="shared" si="0"/>
        <v>1160621</v>
      </c>
    </row>
    <row r="62" spans="1:9" x14ac:dyDescent="0.25">
      <c r="A62" s="21">
        <v>25385</v>
      </c>
      <c r="B62" s="1">
        <f>'Division - Monthly'!AU62</f>
        <v>1028991</v>
      </c>
      <c r="C62" s="1">
        <f>'Division - Monthly'!AV62</f>
        <v>115843</v>
      </c>
      <c r="D62" s="1">
        <f>'Division - Monthly'!AW62</f>
        <v>4946</v>
      </c>
      <c r="E62" s="1">
        <f>'Division - Monthly'!AX62</f>
        <v>598</v>
      </c>
      <c r="F62" s="1">
        <f>'Division - Monthly'!AY62</f>
        <v>10235</v>
      </c>
      <c r="G62" s="1">
        <f>'Division - Monthly'!AZ62</f>
        <v>0</v>
      </c>
      <c r="H62" s="1">
        <f>'Division - Monthly'!BA62</f>
        <v>31</v>
      </c>
      <c r="I62" s="22">
        <f t="shared" si="0"/>
        <v>1160644</v>
      </c>
    </row>
    <row r="63" spans="1:9" x14ac:dyDescent="0.25">
      <c r="A63" s="21">
        <v>25416</v>
      </c>
      <c r="B63" s="1">
        <f>'Division - Monthly'!AU63</f>
        <v>1033657</v>
      </c>
      <c r="C63" s="1">
        <f>'Division - Monthly'!AV63</f>
        <v>116347</v>
      </c>
      <c r="D63" s="1">
        <f>'Division - Monthly'!AW63</f>
        <v>4952</v>
      </c>
      <c r="E63" s="1">
        <f>'Division - Monthly'!AX63</f>
        <v>615</v>
      </c>
      <c r="F63" s="1">
        <f>'Division - Monthly'!AY63</f>
        <v>10240</v>
      </c>
      <c r="G63" s="1">
        <f>'Division - Monthly'!AZ63</f>
        <v>0</v>
      </c>
      <c r="H63" s="1">
        <f>'Division - Monthly'!BA63</f>
        <v>31</v>
      </c>
      <c r="I63" s="22">
        <f t="shared" si="0"/>
        <v>1165842</v>
      </c>
    </row>
    <row r="64" spans="1:9" x14ac:dyDescent="0.25">
      <c r="A64" s="21">
        <v>25447</v>
      </c>
      <c r="B64" s="1">
        <f>'Division - Monthly'!AU64</f>
        <v>1041633</v>
      </c>
      <c r="C64" s="1">
        <f>'Division - Monthly'!AV64</f>
        <v>116704</v>
      </c>
      <c r="D64" s="1">
        <f>'Division - Monthly'!AW64</f>
        <v>4968</v>
      </c>
      <c r="E64" s="1">
        <f>'Division - Monthly'!AX64</f>
        <v>833</v>
      </c>
      <c r="F64" s="1">
        <f>'Division - Monthly'!AY64</f>
        <v>10319</v>
      </c>
      <c r="G64" s="1">
        <f>'Division - Monthly'!AZ64</f>
        <v>0</v>
      </c>
      <c r="H64" s="1">
        <f>'Division - Monthly'!BA64</f>
        <v>31</v>
      </c>
      <c r="I64" s="22">
        <f t="shared" si="0"/>
        <v>1174488</v>
      </c>
    </row>
    <row r="65" spans="1:9" x14ac:dyDescent="0.25">
      <c r="A65" s="21">
        <v>25477</v>
      </c>
      <c r="B65" s="1">
        <f>'Division - Monthly'!AU65</f>
        <v>1052983</v>
      </c>
      <c r="C65" s="1">
        <f>'Division - Monthly'!AV65</f>
        <v>117171</v>
      </c>
      <c r="D65" s="1">
        <f>'Division - Monthly'!AW65</f>
        <v>4990</v>
      </c>
      <c r="E65" s="1">
        <f>'Division - Monthly'!AX65</f>
        <v>856</v>
      </c>
      <c r="F65" s="1">
        <f>'Division - Monthly'!AY65</f>
        <v>10402</v>
      </c>
      <c r="G65" s="1">
        <f>'Division - Monthly'!AZ65</f>
        <v>0</v>
      </c>
      <c r="H65" s="1">
        <f>'Division - Monthly'!BA65</f>
        <v>31</v>
      </c>
      <c r="I65" s="22">
        <f t="shared" si="0"/>
        <v>1186433</v>
      </c>
    </row>
    <row r="66" spans="1:9" x14ac:dyDescent="0.25">
      <c r="A66" s="21">
        <v>25508</v>
      </c>
      <c r="B66" s="1">
        <f>'Division - Monthly'!AU66</f>
        <v>1070273</v>
      </c>
      <c r="C66" s="1">
        <f>'Division - Monthly'!AV66</f>
        <v>117893</v>
      </c>
      <c r="D66" s="1">
        <f>'Division - Monthly'!AW66</f>
        <v>4998</v>
      </c>
      <c r="E66" s="1">
        <f>'Division - Monthly'!AX66</f>
        <v>875</v>
      </c>
      <c r="F66" s="1">
        <f>'Division - Monthly'!AY66</f>
        <v>10480</v>
      </c>
      <c r="G66" s="1">
        <f>'Division - Monthly'!AZ66</f>
        <v>0</v>
      </c>
      <c r="H66" s="1">
        <f>'Division - Monthly'!BA66</f>
        <v>30</v>
      </c>
      <c r="I66" s="22">
        <f t="shared" si="0"/>
        <v>1204549</v>
      </c>
    </row>
    <row r="67" spans="1:9" x14ac:dyDescent="0.25">
      <c r="A67" s="21">
        <v>25538</v>
      </c>
      <c r="B67" s="1">
        <f>'Division - Monthly'!AU67</f>
        <v>1086360</v>
      </c>
      <c r="C67" s="1">
        <f>'Division - Monthly'!AV67</f>
        <v>118420</v>
      </c>
      <c r="D67" s="1">
        <f>'Division - Monthly'!AW67</f>
        <v>5002</v>
      </c>
      <c r="E67" s="1">
        <f>'Division - Monthly'!AX67</f>
        <v>879</v>
      </c>
      <c r="F67" s="1">
        <f>'Division - Monthly'!AY67</f>
        <v>10461</v>
      </c>
      <c r="G67" s="1">
        <f>'Division - Monthly'!AZ67</f>
        <v>0</v>
      </c>
      <c r="H67" s="1">
        <f>'Division - Monthly'!BA67</f>
        <v>29</v>
      </c>
      <c r="I67" s="22">
        <f t="shared" si="0"/>
        <v>1221151</v>
      </c>
    </row>
    <row r="68" spans="1:9" x14ac:dyDescent="0.25">
      <c r="A68" s="21">
        <v>25569</v>
      </c>
      <c r="B68" s="1">
        <f>'Division - Monthly'!AU68</f>
        <v>1098591</v>
      </c>
      <c r="C68" s="1">
        <f>'Division - Monthly'!AV68</f>
        <v>118775</v>
      </c>
      <c r="D68" s="1">
        <f>'Division - Monthly'!AW68</f>
        <v>5017</v>
      </c>
      <c r="E68" s="1">
        <f>'Division - Monthly'!AX68</f>
        <v>882</v>
      </c>
      <c r="F68" s="1">
        <f>'Division - Monthly'!AY68</f>
        <v>10537</v>
      </c>
      <c r="G68" s="1">
        <f>'Division - Monthly'!AZ68</f>
        <v>0</v>
      </c>
      <c r="H68" s="1">
        <f>'Division - Monthly'!BA68</f>
        <v>29</v>
      </c>
      <c r="I68" s="22">
        <f t="shared" si="0"/>
        <v>1233831</v>
      </c>
    </row>
    <row r="69" spans="1:9" x14ac:dyDescent="0.25">
      <c r="A69" s="21">
        <v>25600</v>
      </c>
      <c r="B69" s="1">
        <f>'Division - Monthly'!AU69</f>
        <v>1109191</v>
      </c>
      <c r="C69" s="1">
        <f>'Division - Monthly'!AV69</f>
        <v>119163</v>
      </c>
      <c r="D69" s="1">
        <f>'Division - Monthly'!AW69</f>
        <v>5027</v>
      </c>
      <c r="E69" s="1">
        <f>'Division - Monthly'!AX69</f>
        <v>888</v>
      </c>
      <c r="F69" s="1">
        <f>'Division - Monthly'!AY69</f>
        <v>10544</v>
      </c>
      <c r="G69" s="1">
        <f>'Division - Monthly'!AZ69</f>
        <v>0</v>
      </c>
      <c r="H69" s="1">
        <f>'Division - Monthly'!BA69</f>
        <v>29</v>
      </c>
      <c r="I69" s="22">
        <f t="shared" si="0"/>
        <v>1244842</v>
      </c>
    </row>
    <row r="70" spans="1:9" x14ac:dyDescent="0.25">
      <c r="A70" s="21">
        <v>25628</v>
      </c>
      <c r="B70" s="1">
        <f>'Division - Monthly'!AU70</f>
        <v>1115887</v>
      </c>
      <c r="C70" s="1">
        <f>'Division - Monthly'!AV70</f>
        <v>119776</v>
      </c>
      <c r="D70" s="1">
        <f>'Division - Monthly'!AW70</f>
        <v>5075</v>
      </c>
      <c r="E70" s="1">
        <f>'Division - Monthly'!AX70</f>
        <v>893</v>
      </c>
      <c r="F70" s="1">
        <f>'Division - Monthly'!AY70</f>
        <v>10606</v>
      </c>
      <c r="G70" s="1">
        <f>'Division - Monthly'!AZ70</f>
        <v>0</v>
      </c>
      <c r="H70" s="1">
        <f>'Division - Monthly'!BA70</f>
        <v>29</v>
      </c>
      <c r="I70" s="22">
        <f t="shared" si="0"/>
        <v>1252266</v>
      </c>
    </row>
    <row r="71" spans="1:9" x14ac:dyDescent="0.25">
      <c r="A71" s="21">
        <v>25659</v>
      </c>
      <c r="B71" s="1">
        <f>'Division - Monthly'!AU71</f>
        <v>1114210</v>
      </c>
      <c r="C71" s="1">
        <f>'Division - Monthly'!AV71</f>
        <v>120379</v>
      </c>
      <c r="D71" s="1">
        <f>'Division - Monthly'!AW71</f>
        <v>5122</v>
      </c>
      <c r="E71" s="1">
        <f>'Division - Monthly'!AX71</f>
        <v>899</v>
      </c>
      <c r="F71" s="1">
        <f>'Division - Monthly'!AY71</f>
        <v>10672</v>
      </c>
      <c r="G71" s="1">
        <f>'Division - Monthly'!AZ71</f>
        <v>0</v>
      </c>
      <c r="H71" s="1">
        <f>'Division - Monthly'!BA71</f>
        <v>30</v>
      </c>
      <c r="I71" s="22">
        <f t="shared" si="0"/>
        <v>1251312</v>
      </c>
    </row>
    <row r="72" spans="1:9" x14ac:dyDescent="0.25">
      <c r="A72" s="21">
        <v>25689</v>
      </c>
      <c r="B72" s="1">
        <f>'Division - Monthly'!AU72</f>
        <v>1104402</v>
      </c>
      <c r="C72" s="1">
        <f>'Division - Monthly'!AV72</f>
        <v>121107</v>
      </c>
      <c r="D72" s="1">
        <f>'Division - Monthly'!AW72</f>
        <v>5051</v>
      </c>
      <c r="E72" s="1">
        <f>'Division - Monthly'!AX72</f>
        <v>916</v>
      </c>
      <c r="F72" s="1">
        <f>'Division - Monthly'!AY72</f>
        <v>10753</v>
      </c>
      <c r="G72" s="1">
        <f>'Division - Monthly'!AZ72</f>
        <v>0</v>
      </c>
      <c r="H72" s="1">
        <f>'Division - Monthly'!BA72</f>
        <v>30</v>
      </c>
      <c r="I72" s="22">
        <f t="shared" ref="I72:I135" si="1">SUM(B72:H72)</f>
        <v>1242259</v>
      </c>
    </row>
    <row r="73" spans="1:9" x14ac:dyDescent="0.25">
      <c r="A73" s="21">
        <v>25720</v>
      </c>
      <c r="B73" s="1">
        <f>'Division - Monthly'!AU73</f>
        <v>1098645</v>
      </c>
      <c r="C73" s="1">
        <f>'Division - Monthly'!AV73</f>
        <v>121157</v>
      </c>
      <c r="D73" s="1">
        <f>'Division - Monthly'!AW73</f>
        <v>5042</v>
      </c>
      <c r="E73" s="1">
        <f>'Division - Monthly'!AX73</f>
        <v>928</v>
      </c>
      <c r="F73" s="1">
        <f>'Division - Monthly'!AY73</f>
        <v>10745</v>
      </c>
      <c r="G73" s="1">
        <f>'Division - Monthly'!AZ73</f>
        <v>0</v>
      </c>
      <c r="H73" s="1">
        <f>'Division - Monthly'!BA73</f>
        <v>30</v>
      </c>
      <c r="I73" s="22">
        <f t="shared" si="1"/>
        <v>1236547</v>
      </c>
    </row>
    <row r="74" spans="1:9" x14ac:dyDescent="0.25">
      <c r="A74" s="21">
        <v>25750</v>
      </c>
      <c r="B74" s="1">
        <f>'Division - Monthly'!AU74</f>
        <v>1099141</v>
      </c>
      <c r="C74" s="1">
        <f>'Division - Monthly'!AV74</f>
        <v>121242</v>
      </c>
      <c r="D74" s="1">
        <f>'Division - Monthly'!AW74</f>
        <v>5038</v>
      </c>
      <c r="E74" s="1">
        <f>'Division - Monthly'!AX74</f>
        <v>938</v>
      </c>
      <c r="F74" s="1">
        <f>'Division - Monthly'!AY74</f>
        <v>10720</v>
      </c>
      <c r="G74" s="1">
        <f>'Division - Monthly'!AZ74</f>
        <v>0</v>
      </c>
      <c r="H74" s="1">
        <f>'Division - Monthly'!BA74</f>
        <v>30</v>
      </c>
      <c r="I74" s="22">
        <f t="shared" si="1"/>
        <v>1237109</v>
      </c>
    </row>
    <row r="75" spans="1:9" x14ac:dyDescent="0.25">
      <c r="A75" s="21">
        <v>25781</v>
      </c>
      <c r="B75" s="1">
        <f>'Division - Monthly'!AU75</f>
        <v>1103825</v>
      </c>
      <c r="C75" s="1">
        <f>'Division - Monthly'!AV75</f>
        <v>121682</v>
      </c>
      <c r="D75" s="1">
        <f>'Division - Monthly'!AW75</f>
        <v>5034</v>
      </c>
      <c r="E75" s="1">
        <f>'Division - Monthly'!AX75</f>
        <v>945</v>
      </c>
      <c r="F75" s="1">
        <f>'Division - Monthly'!AY75</f>
        <v>10700</v>
      </c>
      <c r="G75" s="1">
        <f>'Division - Monthly'!AZ75</f>
        <v>0</v>
      </c>
      <c r="H75" s="1">
        <f>'Division - Monthly'!BA75</f>
        <v>31</v>
      </c>
      <c r="I75" s="22">
        <f t="shared" si="1"/>
        <v>1242217</v>
      </c>
    </row>
    <row r="76" spans="1:9" x14ac:dyDescent="0.25">
      <c r="A76" s="21">
        <v>25812</v>
      </c>
      <c r="B76" s="1">
        <f>'Division - Monthly'!AU76</f>
        <v>1112333</v>
      </c>
      <c r="C76" s="1">
        <f>'Division - Monthly'!AV76</f>
        <v>122157</v>
      </c>
      <c r="D76" s="1">
        <f>'Division - Monthly'!AW76</f>
        <v>5040</v>
      </c>
      <c r="E76" s="1">
        <f>'Division - Monthly'!AX76</f>
        <v>957</v>
      </c>
      <c r="F76" s="1">
        <f>'Division - Monthly'!AY76</f>
        <v>10710</v>
      </c>
      <c r="G76" s="1">
        <f>'Division - Monthly'!AZ76</f>
        <v>0</v>
      </c>
      <c r="H76" s="1">
        <f>'Division - Monthly'!BA76</f>
        <v>32</v>
      </c>
      <c r="I76" s="22">
        <f t="shared" si="1"/>
        <v>1251229</v>
      </c>
    </row>
    <row r="77" spans="1:9" x14ac:dyDescent="0.25">
      <c r="A77" s="21">
        <v>25842</v>
      </c>
      <c r="B77" s="1">
        <f>'Division - Monthly'!AU77</f>
        <v>1123554</v>
      </c>
      <c r="C77" s="1">
        <f>'Division - Monthly'!AV77</f>
        <v>122705</v>
      </c>
      <c r="D77" s="1">
        <f>'Division - Monthly'!AW77</f>
        <v>5053</v>
      </c>
      <c r="E77" s="1">
        <f>'Division - Monthly'!AX77</f>
        <v>961</v>
      </c>
      <c r="F77" s="1">
        <f>'Division - Monthly'!AY77</f>
        <v>10751</v>
      </c>
      <c r="G77" s="1">
        <f>'Division - Monthly'!AZ77</f>
        <v>0</v>
      </c>
      <c r="H77" s="1">
        <f>'Division - Monthly'!BA77</f>
        <v>32</v>
      </c>
      <c r="I77" s="22">
        <f t="shared" si="1"/>
        <v>1263056</v>
      </c>
    </row>
    <row r="78" spans="1:9" x14ac:dyDescent="0.25">
      <c r="A78" s="21">
        <v>25873</v>
      </c>
      <c r="B78" s="1">
        <f>'Division - Monthly'!AU78</f>
        <v>1141759</v>
      </c>
      <c r="C78" s="1">
        <f>'Division - Monthly'!AV78</f>
        <v>123580</v>
      </c>
      <c r="D78" s="1">
        <f>'Division - Monthly'!AW78</f>
        <v>5067</v>
      </c>
      <c r="E78" s="1">
        <f>'Division - Monthly'!AX78</f>
        <v>964</v>
      </c>
      <c r="F78" s="1">
        <f>'Division - Monthly'!AY78</f>
        <v>10749</v>
      </c>
      <c r="G78" s="1">
        <f>'Division - Monthly'!AZ78</f>
        <v>0</v>
      </c>
      <c r="H78" s="1">
        <f>'Division - Monthly'!BA78</f>
        <v>31</v>
      </c>
      <c r="I78" s="22">
        <f t="shared" si="1"/>
        <v>1282150</v>
      </c>
    </row>
    <row r="79" spans="1:9" x14ac:dyDescent="0.25">
      <c r="A79" s="21">
        <v>25903</v>
      </c>
      <c r="B79" s="1">
        <f>'Division - Monthly'!AU79</f>
        <v>1159306</v>
      </c>
      <c r="C79" s="1">
        <f>'Division - Monthly'!AV79</f>
        <v>124513</v>
      </c>
      <c r="D79" s="1">
        <f>'Division - Monthly'!AW79</f>
        <v>5091</v>
      </c>
      <c r="E79" s="1">
        <f>'Division - Monthly'!AX79</f>
        <v>972</v>
      </c>
      <c r="F79" s="1">
        <f>'Division - Monthly'!AY79</f>
        <v>10761</v>
      </c>
      <c r="G79" s="1">
        <f>'Division - Monthly'!AZ79</f>
        <v>0</v>
      </c>
      <c r="H79" s="1">
        <f>'Division - Monthly'!BA79</f>
        <v>31</v>
      </c>
      <c r="I79" s="22">
        <f t="shared" si="1"/>
        <v>1300674</v>
      </c>
    </row>
    <row r="80" spans="1:9" x14ac:dyDescent="0.25">
      <c r="A80" s="21">
        <v>25934</v>
      </c>
      <c r="B80" s="1">
        <f>'Division - Monthly'!AU80</f>
        <v>1173892</v>
      </c>
      <c r="C80" s="1">
        <f>'Division - Monthly'!AV80</f>
        <v>125190</v>
      </c>
      <c r="D80" s="1">
        <f>'Division - Monthly'!AW80</f>
        <v>5099</v>
      </c>
      <c r="E80" s="1">
        <f>'Division - Monthly'!AX80</f>
        <v>972</v>
      </c>
      <c r="F80" s="1">
        <f>'Division - Monthly'!AY80</f>
        <v>10753</v>
      </c>
      <c r="G80" s="1">
        <f>'Division - Monthly'!AZ80</f>
        <v>0</v>
      </c>
      <c r="H80" s="1">
        <f>'Division - Monthly'!BA80</f>
        <v>31</v>
      </c>
      <c r="I80" s="22">
        <f t="shared" si="1"/>
        <v>1315937</v>
      </c>
    </row>
    <row r="81" spans="1:9" x14ac:dyDescent="0.25">
      <c r="A81" s="21">
        <v>25965</v>
      </c>
      <c r="B81" s="1">
        <f>'Division - Monthly'!AU81</f>
        <v>1185402</v>
      </c>
      <c r="C81" s="1">
        <f>'Division - Monthly'!AV81</f>
        <v>125916</v>
      </c>
      <c r="D81" s="1">
        <f>'Division - Monthly'!AW81</f>
        <v>5106</v>
      </c>
      <c r="E81" s="1">
        <f>'Division - Monthly'!AX81</f>
        <v>987</v>
      </c>
      <c r="F81" s="1">
        <f>'Division - Monthly'!AY81</f>
        <v>10758</v>
      </c>
      <c r="G81" s="1">
        <f>'Division - Monthly'!AZ81</f>
        <v>0</v>
      </c>
      <c r="H81" s="1">
        <f>'Division - Monthly'!BA81</f>
        <v>31</v>
      </c>
      <c r="I81" s="22">
        <f t="shared" si="1"/>
        <v>1328200</v>
      </c>
    </row>
    <row r="82" spans="1:9" x14ac:dyDescent="0.25">
      <c r="A82" s="21">
        <v>25993</v>
      </c>
      <c r="B82" s="1">
        <f>'Division - Monthly'!AU82</f>
        <v>1192275</v>
      </c>
      <c r="C82" s="1">
        <f>'Division - Monthly'!AV82</f>
        <v>126700</v>
      </c>
      <c r="D82" s="1">
        <f>'Division - Monthly'!AW82</f>
        <v>5063</v>
      </c>
      <c r="E82" s="1">
        <f>'Division - Monthly'!AX82</f>
        <v>998</v>
      </c>
      <c r="F82" s="1">
        <f>'Division - Monthly'!AY82</f>
        <v>10759</v>
      </c>
      <c r="G82" s="1">
        <f>'Division - Monthly'!AZ82</f>
        <v>0</v>
      </c>
      <c r="H82" s="1">
        <f>'Division - Monthly'!BA82</f>
        <v>32</v>
      </c>
      <c r="I82" s="22">
        <f t="shared" si="1"/>
        <v>1335827</v>
      </c>
    </row>
    <row r="83" spans="1:9" x14ac:dyDescent="0.25">
      <c r="A83" s="21">
        <v>26024</v>
      </c>
      <c r="B83" s="1">
        <f>'Division - Monthly'!AU83</f>
        <v>1190495</v>
      </c>
      <c r="C83" s="1">
        <f>'Division - Monthly'!AV83</f>
        <v>127639</v>
      </c>
      <c r="D83" s="1">
        <f>'Division - Monthly'!AW83</f>
        <v>5086</v>
      </c>
      <c r="E83" s="1">
        <f>'Division - Monthly'!AX83</f>
        <v>1005</v>
      </c>
      <c r="F83" s="1">
        <f>'Division - Monthly'!AY83</f>
        <v>10748</v>
      </c>
      <c r="G83" s="1">
        <f>'Division - Monthly'!AZ83</f>
        <v>0</v>
      </c>
      <c r="H83" s="1">
        <f>'Division - Monthly'!BA83</f>
        <v>32</v>
      </c>
      <c r="I83" s="22">
        <f t="shared" si="1"/>
        <v>1335005</v>
      </c>
    </row>
    <row r="84" spans="1:9" x14ac:dyDescent="0.25">
      <c r="A84" s="21">
        <v>26054</v>
      </c>
      <c r="B84" s="1">
        <f>'Division - Monthly'!AU84</f>
        <v>1181076</v>
      </c>
      <c r="C84" s="1">
        <f>'Division - Monthly'!AV84</f>
        <v>128404</v>
      </c>
      <c r="D84" s="1">
        <f>'Division - Monthly'!AW84</f>
        <v>5096</v>
      </c>
      <c r="E84" s="1">
        <f>'Division - Monthly'!AX84</f>
        <v>1012</v>
      </c>
      <c r="F84" s="1">
        <f>'Division - Monthly'!AY84</f>
        <v>10963</v>
      </c>
      <c r="G84" s="1">
        <f>'Division - Monthly'!AZ84</f>
        <v>0</v>
      </c>
      <c r="H84" s="1">
        <f>'Division - Monthly'!BA84</f>
        <v>33</v>
      </c>
      <c r="I84" s="22">
        <f t="shared" si="1"/>
        <v>1326584</v>
      </c>
    </row>
    <row r="85" spans="1:9" x14ac:dyDescent="0.25">
      <c r="A85" s="21">
        <v>26085</v>
      </c>
      <c r="B85" s="1">
        <f>'Division - Monthly'!AU85</f>
        <v>1174340</v>
      </c>
      <c r="C85" s="1">
        <f>'Division - Monthly'!AV85</f>
        <v>128927</v>
      </c>
      <c r="D85" s="1">
        <f>'Division - Monthly'!AW85</f>
        <v>5121</v>
      </c>
      <c r="E85" s="1">
        <f>'Division - Monthly'!AX85</f>
        <v>1016</v>
      </c>
      <c r="F85" s="1">
        <f>'Division - Monthly'!AY85</f>
        <v>10942</v>
      </c>
      <c r="G85" s="1">
        <f>'Division - Monthly'!AZ85</f>
        <v>0</v>
      </c>
      <c r="H85" s="1">
        <f>'Division - Monthly'!BA85</f>
        <v>35</v>
      </c>
      <c r="I85" s="22">
        <f t="shared" si="1"/>
        <v>1320381</v>
      </c>
    </row>
    <row r="86" spans="1:9" x14ac:dyDescent="0.25">
      <c r="A86" s="21">
        <v>26115</v>
      </c>
      <c r="B86" s="1">
        <f>'Division - Monthly'!AU86</f>
        <v>1175871</v>
      </c>
      <c r="C86" s="1">
        <f>'Division - Monthly'!AV86</f>
        <v>129389</v>
      </c>
      <c r="D86" s="1">
        <f>'Division - Monthly'!AW86</f>
        <v>5133</v>
      </c>
      <c r="E86" s="1">
        <f>'Division - Monthly'!AX86</f>
        <v>1025</v>
      </c>
      <c r="F86" s="1">
        <f>'Division - Monthly'!AY86</f>
        <v>10908</v>
      </c>
      <c r="G86" s="1">
        <f>'Division - Monthly'!AZ86</f>
        <v>0</v>
      </c>
      <c r="H86" s="1">
        <f>'Division - Monthly'!BA86</f>
        <v>36</v>
      </c>
      <c r="I86" s="22">
        <f t="shared" si="1"/>
        <v>1322362</v>
      </c>
    </row>
    <row r="87" spans="1:9" x14ac:dyDescent="0.25">
      <c r="A87" s="21">
        <v>26146</v>
      </c>
      <c r="B87" s="1">
        <f>'Division - Monthly'!AU87</f>
        <v>1182580</v>
      </c>
      <c r="C87" s="1">
        <f>'Division - Monthly'!AV87</f>
        <v>130160</v>
      </c>
      <c r="D87" s="1">
        <f>'Division - Monthly'!AW87</f>
        <v>5133</v>
      </c>
      <c r="E87" s="1">
        <f>'Division - Monthly'!AX87</f>
        <v>1022</v>
      </c>
      <c r="F87" s="1">
        <f>'Division - Monthly'!AY87</f>
        <v>10903</v>
      </c>
      <c r="G87" s="1">
        <f>'Division - Monthly'!AZ87</f>
        <v>0</v>
      </c>
      <c r="H87" s="1">
        <f>'Division - Monthly'!BA87</f>
        <v>36</v>
      </c>
      <c r="I87" s="22">
        <f t="shared" si="1"/>
        <v>1329834</v>
      </c>
    </row>
    <row r="88" spans="1:9" x14ac:dyDescent="0.25">
      <c r="A88" s="21">
        <v>26177</v>
      </c>
      <c r="B88" s="1">
        <f>'Division - Monthly'!AU88</f>
        <v>1192285</v>
      </c>
      <c r="C88" s="1">
        <f>'Division - Monthly'!AV88</f>
        <v>130852</v>
      </c>
      <c r="D88" s="1">
        <f>'Division - Monthly'!AW88</f>
        <v>5136</v>
      </c>
      <c r="E88" s="1">
        <f>'Division - Monthly'!AX88</f>
        <v>1026</v>
      </c>
      <c r="F88" s="1">
        <f>'Division - Monthly'!AY88</f>
        <v>10920</v>
      </c>
      <c r="G88" s="1">
        <f>'Division - Monthly'!AZ88</f>
        <v>0</v>
      </c>
      <c r="H88" s="1">
        <f>'Division - Monthly'!BA88</f>
        <v>35</v>
      </c>
      <c r="I88" s="22">
        <f t="shared" si="1"/>
        <v>1340254</v>
      </c>
    </row>
    <row r="89" spans="1:9" x14ac:dyDescent="0.25">
      <c r="A89" s="21">
        <v>26207</v>
      </c>
      <c r="B89" s="1">
        <f>'Division - Monthly'!AU89</f>
        <v>1205606</v>
      </c>
      <c r="C89" s="1">
        <f>'Division - Monthly'!AV89</f>
        <v>131944</v>
      </c>
      <c r="D89" s="1">
        <f>'Division - Monthly'!AW89</f>
        <v>5132</v>
      </c>
      <c r="E89" s="1">
        <f>'Division - Monthly'!AX89</f>
        <v>1034</v>
      </c>
      <c r="F89" s="1">
        <f>'Division - Monthly'!AY89</f>
        <v>10922</v>
      </c>
      <c r="G89" s="1">
        <f>'Division - Monthly'!AZ89</f>
        <v>0</v>
      </c>
      <c r="H89" s="1">
        <f>'Division - Monthly'!BA89</f>
        <v>35</v>
      </c>
      <c r="I89" s="22">
        <f t="shared" si="1"/>
        <v>1354673</v>
      </c>
    </row>
    <row r="90" spans="1:9" x14ac:dyDescent="0.25">
      <c r="A90" s="21">
        <v>26238</v>
      </c>
      <c r="B90" s="1">
        <f>'Division - Monthly'!AU90</f>
        <v>1227004</v>
      </c>
      <c r="C90" s="1">
        <f>'Division - Monthly'!AV90</f>
        <v>133107</v>
      </c>
      <c r="D90" s="1">
        <f>'Division - Monthly'!AW90</f>
        <v>5149</v>
      </c>
      <c r="E90" s="1">
        <f>'Division - Monthly'!AX90</f>
        <v>1039</v>
      </c>
      <c r="F90" s="1">
        <f>'Division - Monthly'!AY90</f>
        <v>10908</v>
      </c>
      <c r="G90" s="1">
        <f>'Division - Monthly'!AZ90</f>
        <v>0</v>
      </c>
      <c r="H90" s="1">
        <f>'Division - Monthly'!BA90</f>
        <v>38</v>
      </c>
      <c r="I90" s="22">
        <f t="shared" si="1"/>
        <v>1377245</v>
      </c>
    </row>
    <row r="91" spans="1:9" x14ac:dyDescent="0.25">
      <c r="A91" s="21">
        <v>26268</v>
      </c>
      <c r="B91" s="1">
        <f>'Division - Monthly'!AU91</f>
        <v>1247352</v>
      </c>
      <c r="C91" s="1">
        <f>'Division - Monthly'!AV91</f>
        <v>134223</v>
      </c>
      <c r="D91" s="1">
        <f>'Division - Monthly'!AW91</f>
        <v>5135</v>
      </c>
      <c r="E91" s="1">
        <f>'Division - Monthly'!AX91</f>
        <v>1048</v>
      </c>
      <c r="F91" s="1">
        <f>'Division - Monthly'!AY91</f>
        <v>10896</v>
      </c>
      <c r="G91" s="1">
        <f>'Division - Monthly'!AZ91</f>
        <v>0</v>
      </c>
      <c r="H91" s="1">
        <f>'Division - Monthly'!BA91</f>
        <v>37</v>
      </c>
      <c r="I91" s="22">
        <f t="shared" si="1"/>
        <v>1398691</v>
      </c>
    </row>
    <row r="92" spans="1:9" x14ac:dyDescent="0.25">
      <c r="A92" s="21">
        <v>26299</v>
      </c>
      <c r="B92" s="1">
        <f>'Division - Monthly'!AU92</f>
        <v>1263051</v>
      </c>
      <c r="C92" s="1">
        <f>'Division - Monthly'!AV92</f>
        <v>135050</v>
      </c>
      <c r="D92" s="1">
        <f>'Division - Monthly'!AW92</f>
        <v>5128</v>
      </c>
      <c r="E92" s="1">
        <f>'Division - Monthly'!AX92</f>
        <v>1048</v>
      </c>
      <c r="F92" s="1">
        <f>'Division - Monthly'!AY92</f>
        <v>10885</v>
      </c>
      <c r="G92" s="1">
        <f>'Division - Monthly'!AZ92</f>
        <v>0</v>
      </c>
      <c r="H92" s="1">
        <f>'Division - Monthly'!BA92</f>
        <v>37</v>
      </c>
      <c r="I92" s="22">
        <f t="shared" si="1"/>
        <v>1415199</v>
      </c>
    </row>
    <row r="93" spans="1:9" x14ac:dyDescent="0.25">
      <c r="A93" s="21">
        <v>26330</v>
      </c>
      <c r="B93" s="1">
        <f>'Division - Monthly'!AU93</f>
        <v>1277042</v>
      </c>
      <c r="C93" s="1">
        <f>'Division - Monthly'!AV93</f>
        <v>135918</v>
      </c>
      <c r="D93" s="1">
        <f>'Division - Monthly'!AW93</f>
        <v>5154</v>
      </c>
      <c r="E93" s="1">
        <f>'Division - Monthly'!AX93</f>
        <v>1053</v>
      </c>
      <c r="F93" s="1">
        <f>'Division - Monthly'!AY93</f>
        <v>10892</v>
      </c>
      <c r="G93" s="1">
        <f>'Division - Monthly'!AZ93</f>
        <v>0</v>
      </c>
      <c r="H93" s="1">
        <f>'Division - Monthly'!BA93</f>
        <v>36</v>
      </c>
      <c r="I93" s="22">
        <f t="shared" si="1"/>
        <v>1430095</v>
      </c>
    </row>
    <row r="94" spans="1:9" x14ac:dyDescent="0.25">
      <c r="A94" s="21">
        <v>26359</v>
      </c>
      <c r="B94" s="1">
        <f>'Division - Monthly'!AU94</f>
        <v>1285510</v>
      </c>
      <c r="C94" s="1">
        <f>'Division - Monthly'!AV94</f>
        <v>136828</v>
      </c>
      <c r="D94" s="1">
        <f>'Division - Monthly'!AW94</f>
        <v>5170</v>
      </c>
      <c r="E94" s="1">
        <f>'Division - Monthly'!AX94</f>
        <v>1057</v>
      </c>
      <c r="F94" s="1">
        <f>'Division - Monthly'!AY94</f>
        <v>10877</v>
      </c>
      <c r="G94" s="1">
        <f>'Division - Monthly'!AZ94</f>
        <v>0</v>
      </c>
      <c r="H94" s="1">
        <f>'Division - Monthly'!BA94</f>
        <v>36</v>
      </c>
      <c r="I94" s="22">
        <f t="shared" si="1"/>
        <v>1439478</v>
      </c>
    </row>
    <row r="95" spans="1:9" x14ac:dyDescent="0.25">
      <c r="A95" s="21">
        <v>26390</v>
      </c>
      <c r="B95" s="1">
        <f>'Division - Monthly'!AU95</f>
        <v>1283487</v>
      </c>
      <c r="C95" s="1">
        <f>'Division - Monthly'!AV95</f>
        <v>137834</v>
      </c>
      <c r="D95" s="1">
        <f>'Division - Monthly'!AW95</f>
        <v>5174</v>
      </c>
      <c r="E95" s="1">
        <f>'Division - Monthly'!AX95</f>
        <v>1061</v>
      </c>
      <c r="F95" s="1">
        <f>'Division - Monthly'!AY95</f>
        <v>10870</v>
      </c>
      <c r="G95" s="1">
        <f>'Division - Monthly'!AZ95</f>
        <v>0</v>
      </c>
      <c r="H95" s="1">
        <f>'Division - Monthly'!BA95</f>
        <v>35</v>
      </c>
      <c r="I95" s="22">
        <f t="shared" si="1"/>
        <v>1438461</v>
      </c>
    </row>
    <row r="96" spans="1:9" x14ac:dyDescent="0.25">
      <c r="A96" s="21">
        <v>26420</v>
      </c>
      <c r="B96" s="1">
        <f>'Division - Monthly'!AU96</f>
        <v>1271629</v>
      </c>
      <c r="C96" s="1">
        <f>'Division - Monthly'!AV96</f>
        <v>138637</v>
      </c>
      <c r="D96" s="1">
        <f>'Division - Monthly'!AW96</f>
        <v>5211</v>
      </c>
      <c r="E96" s="1">
        <f>'Division - Monthly'!AX96</f>
        <v>1063</v>
      </c>
      <c r="F96" s="1">
        <f>'Division - Monthly'!AY96</f>
        <v>10847</v>
      </c>
      <c r="G96" s="1">
        <f>'Division - Monthly'!AZ96</f>
        <v>0</v>
      </c>
      <c r="H96" s="1">
        <f>'Division - Monthly'!BA96</f>
        <v>37</v>
      </c>
      <c r="I96" s="22">
        <f t="shared" si="1"/>
        <v>1427424</v>
      </c>
    </row>
    <row r="97" spans="1:9" x14ac:dyDescent="0.25">
      <c r="A97" s="21">
        <v>26451</v>
      </c>
      <c r="B97" s="1">
        <f>'Division - Monthly'!AU97</f>
        <v>1267291</v>
      </c>
      <c r="C97" s="1">
        <f>'Division - Monthly'!AV97</f>
        <v>139211</v>
      </c>
      <c r="D97" s="1">
        <f>'Division - Monthly'!AW97</f>
        <v>5216</v>
      </c>
      <c r="E97" s="1">
        <f>'Division - Monthly'!AX97</f>
        <v>1066</v>
      </c>
      <c r="F97" s="1">
        <f>'Division - Monthly'!AY97</f>
        <v>10839</v>
      </c>
      <c r="G97" s="1">
        <f>'Division - Monthly'!AZ97</f>
        <v>0</v>
      </c>
      <c r="H97" s="1">
        <f>'Division - Monthly'!BA97</f>
        <v>37</v>
      </c>
      <c r="I97" s="22">
        <f t="shared" si="1"/>
        <v>1423660</v>
      </c>
    </row>
    <row r="98" spans="1:9" x14ac:dyDescent="0.25">
      <c r="A98" s="21">
        <v>26481</v>
      </c>
      <c r="B98" s="1">
        <f>'Division - Monthly'!AU98</f>
        <v>1270384</v>
      </c>
      <c r="C98" s="1">
        <f>'Division - Monthly'!AV98</f>
        <v>139858</v>
      </c>
      <c r="D98" s="1">
        <f>'Division - Monthly'!AW98</f>
        <v>5204</v>
      </c>
      <c r="E98" s="1">
        <f>'Division - Monthly'!AX98</f>
        <v>1070</v>
      </c>
      <c r="F98" s="1">
        <f>'Division - Monthly'!AY98</f>
        <v>10826</v>
      </c>
      <c r="G98" s="1">
        <f>'Division - Monthly'!AZ98</f>
        <v>0</v>
      </c>
      <c r="H98" s="1">
        <f>'Division - Monthly'!BA98</f>
        <v>37</v>
      </c>
      <c r="I98" s="22">
        <f t="shared" si="1"/>
        <v>1427379</v>
      </c>
    </row>
    <row r="99" spans="1:9" x14ac:dyDescent="0.25">
      <c r="A99" s="21">
        <v>26512</v>
      </c>
      <c r="B99" s="1">
        <f>'Division - Monthly'!AU99</f>
        <v>1278460</v>
      </c>
      <c r="C99" s="1">
        <f>'Division - Monthly'!AV99</f>
        <v>140614</v>
      </c>
      <c r="D99" s="1">
        <f>'Division - Monthly'!AW99</f>
        <v>5221</v>
      </c>
      <c r="E99" s="1">
        <f>'Division - Monthly'!AX99</f>
        <v>1070</v>
      </c>
      <c r="F99" s="1">
        <f>'Division - Monthly'!AY99</f>
        <v>10801</v>
      </c>
      <c r="G99" s="1">
        <f>'Division - Monthly'!AZ99</f>
        <v>0</v>
      </c>
      <c r="H99" s="1">
        <f>'Division - Monthly'!BA99</f>
        <v>37</v>
      </c>
      <c r="I99" s="22">
        <f t="shared" si="1"/>
        <v>1436203</v>
      </c>
    </row>
    <row r="100" spans="1:9" x14ac:dyDescent="0.25">
      <c r="A100" s="21">
        <v>26543</v>
      </c>
      <c r="B100" s="1">
        <f>'Division - Monthly'!AU100</f>
        <v>1289913</v>
      </c>
      <c r="C100" s="1">
        <f>'Division - Monthly'!AV100</f>
        <v>141669</v>
      </c>
      <c r="D100" s="1">
        <f>'Division - Monthly'!AW100</f>
        <v>5223</v>
      </c>
      <c r="E100" s="1">
        <f>'Division - Monthly'!AX100</f>
        <v>1078</v>
      </c>
      <c r="F100" s="1">
        <f>'Division - Monthly'!AY100</f>
        <v>10796</v>
      </c>
      <c r="G100" s="1">
        <f>'Division - Monthly'!AZ100</f>
        <v>0</v>
      </c>
      <c r="H100" s="1">
        <f>'Division - Monthly'!BA100</f>
        <v>39</v>
      </c>
      <c r="I100" s="22">
        <f t="shared" si="1"/>
        <v>1448718</v>
      </c>
    </row>
    <row r="101" spans="1:9" x14ac:dyDescent="0.25">
      <c r="A101" s="21">
        <v>26573</v>
      </c>
      <c r="B101" s="1">
        <f>'Division - Monthly'!AU101</f>
        <v>1304836</v>
      </c>
      <c r="C101" s="1">
        <f>'Division - Monthly'!AV101</f>
        <v>142643</v>
      </c>
      <c r="D101" s="1">
        <f>'Division - Monthly'!AW101</f>
        <v>5241</v>
      </c>
      <c r="E101" s="1">
        <f>'Division - Monthly'!AX101</f>
        <v>1080</v>
      </c>
      <c r="F101" s="1">
        <f>'Division - Monthly'!AY101</f>
        <v>10795</v>
      </c>
      <c r="G101" s="1">
        <f>'Division - Monthly'!AZ101</f>
        <v>0</v>
      </c>
      <c r="H101" s="1">
        <f>'Division - Monthly'!BA101</f>
        <v>39</v>
      </c>
      <c r="I101" s="22">
        <f t="shared" si="1"/>
        <v>1464634</v>
      </c>
    </row>
    <row r="102" spans="1:9" x14ac:dyDescent="0.25">
      <c r="A102" s="21">
        <v>26604</v>
      </c>
      <c r="B102" s="1">
        <f>'Division - Monthly'!AU102</f>
        <v>1327057</v>
      </c>
      <c r="C102" s="1">
        <f>'Division - Monthly'!AV102</f>
        <v>143701</v>
      </c>
      <c r="D102" s="1">
        <f>'Division - Monthly'!AW102</f>
        <v>5268</v>
      </c>
      <c r="E102" s="1">
        <f>'Division - Monthly'!AX102</f>
        <v>1085</v>
      </c>
      <c r="F102" s="1">
        <f>'Division - Monthly'!AY102</f>
        <v>10794</v>
      </c>
      <c r="G102" s="1">
        <f>'Division - Monthly'!AZ102</f>
        <v>0</v>
      </c>
      <c r="H102" s="1">
        <f>'Division - Monthly'!BA102</f>
        <v>38</v>
      </c>
      <c r="I102" s="22">
        <f t="shared" si="1"/>
        <v>1487943</v>
      </c>
    </row>
    <row r="103" spans="1:9" x14ac:dyDescent="0.25">
      <c r="A103" s="21">
        <v>26634</v>
      </c>
      <c r="B103" s="1">
        <f>'Division - Monthly'!AU103</f>
        <v>1349667</v>
      </c>
      <c r="C103" s="1">
        <f>'Division - Monthly'!AV103</f>
        <v>144948</v>
      </c>
      <c r="D103" s="1">
        <f>'Division - Monthly'!AW103</f>
        <v>5291</v>
      </c>
      <c r="E103" s="1">
        <f>'Division - Monthly'!AX103</f>
        <v>1094</v>
      </c>
      <c r="F103" s="1">
        <f>'Division - Monthly'!AY103</f>
        <v>13134</v>
      </c>
      <c r="G103" s="1">
        <f>'Division - Monthly'!AZ103</f>
        <v>0</v>
      </c>
      <c r="H103" s="1">
        <f>'Division - Monthly'!BA103</f>
        <v>37</v>
      </c>
      <c r="I103" s="22">
        <f t="shared" si="1"/>
        <v>1514171</v>
      </c>
    </row>
    <row r="104" spans="1:9" x14ac:dyDescent="0.25">
      <c r="A104" s="21">
        <v>26665</v>
      </c>
      <c r="B104" s="1">
        <f>'Division - Monthly'!AU104</f>
        <v>1366849</v>
      </c>
      <c r="C104" s="1">
        <f>'Division - Monthly'!AV104</f>
        <v>145887</v>
      </c>
      <c r="D104" s="1">
        <f>'Division - Monthly'!AW104</f>
        <v>5304</v>
      </c>
      <c r="E104" s="1">
        <f>'Division - Monthly'!AX104</f>
        <v>1054</v>
      </c>
      <c r="F104" s="1">
        <f>'Division - Monthly'!AY104</f>
        <v>13128</v>
      </c>
      <c r="G104" s="1">
        <f>'Division - Monthly'!AZ104</f>
        <v>0</v>
      </c>
      <c r="H104" s="1">
        <f>'Division - Monthly'!BA104</f>
        <v>37</v>
      </c>
      <c r="I104" s="22">
        <f t="shared" si="1"/>
        <v>1532259</v>
      </c>
    </row>
    <row r="105" spans="1:9" x14ac:dyDescent="0.25">
      <c r="A105" s="21">
        <v>26696</v>
      </c>
      <c r="B105" s="1">
        <f>'Division - Monthly'!AU105</f>
        <v>1381640</v>
      </c>
      <c r="C105" s="1">
        <f>'Division - Monthly'!AV105</f>
        <v>147076</v>
      </c>
      <c r="D105" s="1">
        <f>'Division - Monthly'!AW105</f>
        <v>5316</v>
      </c>
      <c r="E105" s="1">
        <f>'Division - Monthly'!AX105</f>
        <v>1058</v>
      </c>
      <c r="F105" s="1">
        <f>'Division - Monthly'!AY105</f>
        <v>13139</v>
      </c>
      <c r="G105" s="1">
        <f>'Division - Monthly'!AZ105</f>
        <v>0</v>
      </c>
      <c r="H105" s="1">
        <f>'Division - Monthly'!BA105</f>
        <v>37</v>
      </c>
      <c r="I105" s="22">
        <f t="shared" si="1"/>
        <v>1548266</v>
      </c>
    </row>
    <row r="106" spans="1:9" x14ac:dyDescent="0.25">
      <c r="A106" s="21">
        <v>26724</v>
      </c>
      <c r="B106" s="1">
        <f>'Division - Monthly'!AU106</f>
        <v>1391470</v>
      </c>
      <c r="C106" s="1">
        <f>'Division - Monthly'!AV106</f>
        <v>148380</v>
      </c>
      <c r="D106" s="1">
        <f>'Division - Monthly'!AW106</f>
        <v>5323</v>
      </c>
      <c r="E106" s="1">
        <f>'Division - Monthly'!AX106</f>
        <v>1049</v>
      </c>
      <c r="F106" s="1">
        <f>'Division - Monthly'!AY106</f>
        <v>13144</v>
      </c>
      <c r="G106" s="1">
        <f>'Division - Monthly'!AZ106</f>
        <v>0</v>
      </c>
      <c r="H106" s="1">
        <f>'Division - Monthly'!BA106</f>
        <v>38</v>
      </c>
      <c r="I106" s="22">
        <f t="shared" si="1"/>
        <v>1559404</v>
      </c>
    </row>
    <row r="107" spans="1:9" x14ac:dyDescent="0.25">
      <c r="A107" s="21">
        <v>26755</v>
      </c>
      <c r="B107" s="1">
        <f>'Division - Monthly'!AU107</f>
        <v>1389814</v>
      </c>
      <c r="C107" s="1">
        <f>'Division - Monthly'!AV107</f>
        <v>149814</v>
      </c>
      <c r="D107" s="1">
        <f>'Division - Monthly'!AW107</f>
        <v>5353</v>
      </c>
      <c r="E107" s="1">
        <f>'Division - Monthly'!AX107</f>
        <v>1057</v>
      </c>
      <c r="F107" s="1">
        <f>'Division - Monthly'!AY107</f>
        <v>13123</v>
      </c>
      <c r="G107" s="1">
        <f>'Division - Monthly'!AZ107</f>
        <v>0</v>
      </c>
      <c r="H107" s="1">
        <f>'Division - Monthly'!BA107</f>
        <v>37</v>
      </c>
      <c r="I107" s="22">
        <f t="shared" si="1"/>
        <v>1559198</v>
      </c>
    </row>
    <row r="108" spans="1:9" x14ac:dyDescent="0.25">
      <c r="A108" s="21">
        <v>26785</v>
      </c>
      <c r="B108" s="1">
        <f>'Division - Monthly'!AU108</f>
        <v>1381138</v>
      </c>
      <c r="C108" s="1">
        <f>'Division - Monthly'!AV108</f>
        <v>157942</v>
      </c>
      <c r="D108" s="1">
        <f>'Division - Monthly'!AW108</f>
        <v>5371</v>
      </c>
      <c r="E108" s="1">
        <f>'Division - Monthly'!AX108</f>
        <v>1107</v>
      </c>
      <c r="F108" s="1">
        <f>'Division - Monthly'!AY108</f>
        <v>4820</v>
      </c>
      <c r="G108" s="1">
        <f>'Division - Monthly'!AZ108</f>
        <v>0</v>
      </c>
      <c r="H108" s="1">
        <f>'Division - Monthly'!BA108</f>
        <v>38</v>
      </c>
      <c r="I108" s="22">
        <f t="shared" si="1"/>
        <v>1550416</v>
      </c>
    </row>
    <row r="109" spans="1:9" x14ac:dyDescent="0.25">
      <c r="A109" s="21">
        <v>26816</v>
      </c>
      <c r="B109" s="1">
        <f>'Division - Monthly'!AU109</f>
        <v>1376469</v>
      </c>
      <c r="C109" s="1">
        <f>'Division - Monthly'!AV109</f>
        <v>163151</v>
      </c>
      <c r="D109" s="1">
        <f>'Division - Monthly'!AW109</f>
        <v>5450</v>
      </c>
      <c r="E109" s="1">
        <f>'Division - Monthly'!AX109</f>
        <v>1219</v>
      </c>
      <c r="F109" s="1">
        <f>'Division - Monthly'!AY109</f>
        <v>349</v>
      </c>
      <c r="G109" s="1">
        <f>'Division - Monthly'!AZ109</f>
        <v>0</v>
      </c>
      <c r="H109" s="1">
        <f>'Division - Monthly'!BA109</f>
        <v>38</v>
      </c>
      <c r="I109" s="22">
        <f t="shared" si="1"/>
        <v>1546676</v>
      </c>
    </row>
    <row r="110" spans="1:9" x14ac:dyDescent="0.25">
      <c r="A110" s="21">
        <v>26846</v>
      </c>
      <c r="B110" s="1">
        <f>'Division - Monthly'!AU110</f>
        <v>1379133</v>
      </c>
      <c r="C110" s="1">
        <f>'Division - Monthly'!AV110</f>
        <v>163838</v>
      </c>
      <c r="D110" s="1">
        <f>'Division - Monthly'!AW110</f>
        <v>5337</v>
      </c>
      <c r="E110" s="1">
        <f>'Division - Monthly'!AX110</f>
        <v>1242</v>
      </c>
      <c r="F110" s="1">
        <f>'Division - Monthly'!AY110</f>
        <v>306</v>
      </c>
      <c r="G110" s="1">
        <f>'Division - Monthly'!AZ110</f>
        <v>0</v>
      </c>
      <c r="H110" s="1">
        <f>'Division - Monthly'!BA110</f>
        <v>39</v>
      </c>
      <c r="I110" s="22">
        <f t="shared" si="1"/>
        <v>1549895</v>
      </c>
    </row>
    <row r="111" spans="1:9" x14ac:dyDescent="0.25">
      <c r="A111" s="21">
        <v>26877</v>
      </c>
      <c r="B111" s="1">
        <f>'Division - Monthly'!AU111</f>
        <v>1388097</v>
      </c>
      <c r="C111" s="1">
        <f>'Division - Monthly'!AV111</f>
        <v>164684</v>
      </c>
      <c r="D111" s="1">
        <f>'Division - Monthly'!AW111</f>
        <v>5221</v>
      </c>
      <c r="E111" s="1">
        <f>'Division - Monthly'!AX111</f>
        <v>1229</v>
      </c>
      <c r="F111" s="1">
        <f>'Division - Monthly'!AY111</f>
        <v>298</v>
      </c>
      <c r="G111" s="1">
        <f>'Division - Monthly'!AZ111</f>
        <v>0</v>
      </c>
      <c r="H111" s="1">
        <f>'Division - Monthly'!BA111</f>
        <v>42</v>
      </c>
      <c r="I111" s="22">
        <f t="shared" si="1"/>
        <v>1559571</v>
      </c>
    </row>
    <row r="112" spans="1:9" x14ac:dyDescent="0.25">
      <c r="A112" s="21">
        <v>26908</v>
      </c>
      <c r="B112" s="1">
        <f>'Division - Monthly'!AU112</f>
        <v>1399257</v>
      </c>
      <c r="C112" s="1">
        <f>'Division - Monthly'!AV112</f>
        <v>165468</v>
      </c>
      <c r="D112" s="1">
        <f>'Division - Monthly'!AW112</f>
        <v>5189</v>
      </c>
      <c r="E112" s="1">
        <f>'Division - Monthly'!AX112</f>
        <v>1244</v>
      </c>
      <c r="F112" s="1">
        <f>'Division - Monthly'!AY112</f>
        <v>289</v>
      </c>
      <c r="G112" s="1">
        <f>'Division - Monthly'!AZ112</f>
        <v>0</v>
      </c>
      <c r="H112" s="1">
        <f>'Division - Monthly'!BA112</f>
        <v>42</v>
      </c>
      <c r="I112" s="22">
        <f t="shared" si="1"/>
        <v>1571489</v>
      </c>
    </row>
    <row r="113" spans="1:9" x14ac:dyDescent="0.25">
      <c r="A113" s="21">
        <v>26938</v>
      </c>
      <c r="B113" s="1">
        <f>'Division - Monthly'!AU113</f>
        <v>1415344</v>
      </c>
      <c r="C113" s="1">
        <f>'Division - Monthly'!AV113</f>
        <v>166393</v>
      </c>
      <c r="D113" s="1">
        <f>'Division - Monthly'!AW113</f>
        <v>5149</v>
      </c>
      <c r="E113" s="1">
        <f>'Division - Monthly'!AX113</f>
        <v>1246</v>
      </c>
      <c r="F113" s="1">
        <f>'Division - Monthly'!AY113</f>
        <v>290</v>
      </c>
      <c r="G113" s="1">
        <f>'Division - Monthly'!AZ113</f>
        <v>0</v>
      </c>
      <c r="H113" s="1">
        <f>'Division - Monthly'!BA113</f>
        <v>43</v>
      </c>
      <c r="I113" s="22">
        <f t="shared" si="1"/>
        <v>1588465</v>
      </c>
    </row>
    <row r="114" spans="1:9" x14ac:dyDescent="0.25">
      <c r="A114" s="21">
        <v>26969</v>
      </c>
      <c r="B114" s="1">
        <f>'Division - Monthly'!AU114</f>
        <v>1437468</v>
      </c>
      <c r="C114" s="1">
        <f>'Division - Monthly'!AV114</f>
        <v>167333</v>
      </c>
      <c r="D114" s="1">
        <f>'Division - Monthly'!AW114</f>
        <v>5103</v>
      </c>
      <c r="E114" s="1">
        <f>'Division - Monthly'!AX114</f>
        <v>1272</v>
      </c>
      <c r="F114" s="1">
        <f>'Division - Monthly'!AY114</f>
        <v>294</v>
      </c>
      <c r="G114" s="1">
        <f>'Division - Monthly'!AZ114</f>
        <v>0</v>
      </c>
      <c r="H114" s="1">
        <f>'Division - Monthly'!BA114</f>
        <v>43</v>
      </c>
      <c r="I114" s="22">
        <f t="shared" si="1"/>
        <v>1611513</v>
      </c>
    </row>
    <row r="115" spans="1:9" x14ac:dyDescent="0.25">
      <c r="A115" s="21">
        <v>26999</v>
      </c>
      <c r="B115" s="1">
        <f>'Division - Monthly'!AU115</f>
        <v>1460029</v>
      </c>
      <c r="C115" s="1">
        <f>'Division - Monthly'!AV115</f>
        <v>167732</v>
      </c>
      <c r="D115" s="1">
        <f>'Division - Monthly'!AW115</f>
        <v>5129</v>
      </c>
      <c r="E115" s="1">
        <f>'Division - Monthly'!AX115</f>
        <v>1276</v>
      </c>
      <c r="F115" s="1">
        <f>'Division - Monthly'!AY115</f>
        <v>294</v>
      </c>
      <c r="G115" s="1">
        <f>'Division - Monthly'!AZ115</f>
        <v>0</v>
      </c>
      <c r="H115" s="1">
        <f>'Division - Monthly'!BA115</f>
        <v>43</v>
      </c>
      <c r="I115" s="22">
        <f t="shared" si="1"/>
        <v>1634503</v>
      </c>
    </row>
    <row r="116" spans="1:9" x14ac:dyDescent="0.25">
      <c r="A116" s="21">
        <v>27030</v>
      </c>
      <c r="B116" s="1">
        <f>'Division - Monthly'!AU116</f>
        <v>1475720</v>
      </c>
      <c r="C116" s="1">
        <f>'Division - Monthly'!AV116</f>
        <v>167826</v>
      </c>
      <c r="D116" s="1">
        <f>'Division - Monthly'!AW116</f>
        <v>5159</v>
      </c>
      <c r="E116" s="1">
        <f>'Division - Monthly'!AX116</f>
        <v>1276</v>
      </c>
      <c r="F116" s="1">
        <f>'Division - Monthly'!AY116</f>
        <v>295</v>
      </c>
      <c r="G116" s="1">
        <f>'Division - Monthly'!AZ116</f>
        <v>0</v>
      </c>
      <c r="H116" s="1">
        <f>'Division - Monthly'!BA116</f>
        <v>39</v>
      </c>
      <c r="I116" s="22">
        <f t="shared" si="1"/>
        <v>1650315</v>
      </c>
    </row>
    <row r="117" spans="1:9" x14ac:dyDescent="0.25">
      <c r="A117" s="21">
        <v>27061</v>
      </c>
      <c r="B117" s="1">
        <f>'Division - Monthly'!AU117</f>
        <v>1491202</v>
      </c>
      <c r="C117" s="1">
        <f>'Division - Monthly'!AV117</f>
        <v>168625</v>
      </c>
      <c r="D117" s="1">
        <f>'Division - Monthly'!AW117</f>
        <v>5134</v>
      </c>
      <c r="E117" s="1">
        <f>'Division - Monthly'!AX117</f>
        <v>1274</v>
      </c>
      <c r="F117" s="1">
        <f>'Division - Monthly'!AY117</f>
        <v>296</v>
      </c>
      <c r="G117" s="1">
        <f>'Division - Monthly'!AZ117</f>
        <v>0</v>
      </c>
      <c r="H117" s="1">
        <f>'Division - Monthly'!BA117</f>
        <v>39</v>
      </c>
      <c r="I117" s="22">
        <f t="shared" si="1"/>
        <v>1666570</v>
      </c>
    </row>
    <row r="118" spans="1:9" x14ac:dyDescent="0.25">
      <c r="A118" s="21">
        <v>27089</v>
      </c>
      <c r="B118" s="1">
        <f>'Division - Monthly'!AU118</f>
        <v>1495880</v>
      </c>
      <c r="C118" s="1">
        <f>'Division - Monthly'!AV118</f>
        <v>169136</v>
      </c>
      <c r="D118" s="1">
        <f>'Division - Monthly'!AW118</f>
        <v>5100</v>
      </c>
      <c r="E118" s="1">
        <f>'Division - Monthly'!AX118</f>
        <v>1275</v>
      </c>
      <c r="F118" s="1">
        <f>'Division - Monthly'!AY118</f>
        <v>299</v>
      </c>
      <c r="G118" s="1">
        <f>'Division - Monthly'!AZ118</f>
        <v>0</v>
      </c>
      <c r="H118" s="1">
        <f>'Division - Monthly'!BA118</f>
        <v>39</v>
      </c>
      <c r="I118" s="22">
        <f t="shared" si="1"/>
        <v>1671729</v>
      </c>
    </row>
    <row r="119" spans="1:9" x14ac:dyDescent="0.25">
      <c r="A119" s="21">
        <v>27120</v>
      </c>
      <c r="B119" s="1">
        <f>'Division - Monthly'!AU119</f>
        <v>1495274</v>
      </c>
      <c r="C119" s="1">
        <f>'Division - Monthly'!AV119</f>
        <v>169825</v>
      </c>
      <c r="D119" s="1">
        <f>'Division - Monthly'!AW119</f>
        <v>5176</v>
      </c>
      <c r="E119" s="1">
        <f>'Division - Monthly'!AX119</f>
        <v>1275</v>
      </c>
      <c r="F119" s="1">
        <f>'Division - Monthly'!AY119</f>
        <v>301</v>
      </c>
      <c r="G119" s="1">
        <f>'Division - Monthly'!AZ119</f>
        <v>0</v>
      </c>
      <c r="H119" s="1">
        <f>'Division - Monthly'!BA119</f>
        <v>40</v>
      </c>
      <c r="I119" s="22">
        <f t="shared" si="1"/>
        <v>1671891</v>
      </c>
    </row>
    <row r="120" spans="1:9" x14ac:dyDescent="0.25">
      <c r="A120" s="21">
        <v>27150</v>
      </c>
      <c r="B120" s="1">
        <f>'Division - Monthly'!AU120</f>
        <v>1485801</v>
      </c>
      <c r="C120" s="1">
        <f>'Division - Monthly'!AV120</f>
        <v>169935</v>
      </c>
      <c r="D120" s="1">
        <f>'Division - Monthly'!AW120</f>
        <v>5742</v>
      </c>
      <c r="E120" s="1">
        <f>'Division - Monthly'!AX120</f>
        <v>1282</v>
      </c>
      <c r="F120" s="1">
        <f>'Division - Monthly'!AY120</f>
        <v>301</v>
      </c>
      <c r="G120" s="1">
        <f>'Division - Monthly'!AZ120</f>
        <v>0</v>
      </c>
      <c r="H120" s="1">
        <f>'Division - Monthly'!BA120</f>
        <v>40</v>
      </c>
      <c r="I120" s="22">
        <f t="shared" si="1"/>
        <v>1663101</v>
      </c>
    </row>
    <row r="121" spans="1:9" x14ac:dyDescent="0.25">
      <c r="A121" s="21">
        <v>27181</v>
      </c>
      <c r="B121" s="1">
        <f>'Division - Monthly'!AU121</f>
        <v>1483706</v>
      </c>
      <c r="C121" s="1">
        <f>'Division - Monthly'!AV121</f>
        <v>169622</v>
      </c>
      <c r="D121" s="1">
        <f>'Division - Monthly'!AW121</f>
        <v>6746</v>
      </c>
      <c r="E121" s="1">
        <f>'Division - Monthly'!AX121</f>
        <v>1281</v>
      </c>
      <c r="F121" s="1">
        <f>'Division - Monthly'!AY121</f>
        <v>305</v>
      </c>
      <c r="G121" s="1">
        <f>'Division - Monthly'!AZ121</f>
        <v>0</v>
      </c>
      <c r="H121" s="1">
        <f>'Division - Monthly'!BA121</f>
        <v>40</v>
      </c>
      <c r="I121" s="22">
        <f t="shared" si="1"/>
        <v>1661700</v>
      </c>
    </row>
    <row r="122" spans="1:9" x14ac:dyDescent="0.25">
      <c r="A122" s="21">
        <v>27211</v>
      </c>
      <c r="B122" s="1">
        <f>'Division - Monthly'!AU122</f>
        <v>1485699</v>
      </c>
      <c r="C122" s="1">
        <f>'Division - Monthly'!AV122</f>
        <v>168953</v>
      </c>
      <c r="D122" s="1">
        <f>'Division - Monthly'!AW122</f>
        <v>7910</v>
      </c>
      <c r="E122" s="1">
        <f>'Division - Monthly'!AX122</f>
        <v>1289</v>
      </c>
      <c r="F122" s="1">
        <f>'Division - Monthly'!AY122</f>
        <v>309</v>
      </c>
      <c r="G122" s="1">
        <f>'Division - Monthly'!AZ122</f>
        <v>0</v>
      </c>
      <c r="H122" s="1">
        <f>'Division - Monthly'!BA122</f>
        <v>40</v>
      </c>
      <c r="I122" s="22">
        <f t="shared" si="1"/>
        <v>1664200</v>
      </c>
    </row>
    <row r="123" spans="1:9" x14ac:dyDescent="0.25">
      <c r="A123" s="21">
        <v>27242</v>
      </c>
      <c r="B123" s="1">
        <f>'Division - Monthly'!AU123</f>
        <v>1491135</v>
      </c>
      <c r="C123" s="1">
        <f>'Division - Monthly'!AV123</f>
        <v>168616</v>
      </c>
      <c r="D123" s="1">
        <f>'Division - Monthly'!AW123</f>
        <v>8540</v>
      </c>
      <c r="E123" s="1">
        <f>'Division - Monthly'!AX123</f>
        <v>1295</v>
      </c>
      <c r="F123" s="1">
        <f>'Division - Monthly'!AY123</f>
        <v>303</v>
      </c>
      <c r="G123" s="1">
        <f>'Division - Monthly'!AZ123</f>
        <v>0</v>
      </c>
      <c r="H123" s="1">
        <f>'Division - Monthly'!BA123</f>
        <v>40</v>
      </c>
      <c r="I123" s="22">
        <f t="shared" si="1"/>
        <v>1669929</v>
      </c>
    </row>
    <row r="124" spans="1:9" x14ac:dyDescent="0.25">
      <c r="A124" s="21">
        <v>27273</v>
      </c>
      <c r="B124" s="1">
        <f>'Division - Monthly'!AU124</f>
        <v>1498983</v>
      </c>
      <c r="C124" s="1">
        <f>'Division - Monthly'!AV124</f>
        <v>168450</v>
      </c>
      <c r="D124" s="1">
        <f>'Division - Monthly'!AW124</f>
        <v>8851</v>
      </c>
      <c r="E124" s="1">
        <f>'Division - Monthly'!AX124</f>
        <v>1302</v>
      </c>
      <c r="F124" s="1">
        <f>'Division - Monthly'!AY124</f>
        <v>308</v>
      </c>
      <c r="G124" s="1">
        <f>'Division - Monthly'!AZ124</f>
        <v>0</v>
      </c>
      <c r="H124" s="1">
        <f>'Division - Monthly'!BA124</f>
        <v>40</v>
      </c>
      <c r="I124" s="22">
        <f t="shared" si="1"/>
        <v>1677934</v>
      </c>
    </row>
    <row r="125" spans="1:9" x14ac:dyDescent="0.25">
      <c r="A125" s="21">
        <v>27303</v>
      </c>
      <c r="B125" s="1">
        <f>'Division - Monthly'!AU125</f>
        <v>1508666</v>
      </c>
      <c r="C125" s="1">
        <f>'Division - Monthly'!AV125</f>
        <v>168623</v>
      </c>
      <c r="D125" s="1">
        <f>'Division - Monthly'!AW125</f>
        <v>9077</v>
      </c>
      <c r="E125" s="1">
        <f>'Division - Monthly'!AX125</f>
        <v>1306</v>
      </c>
      <c r="F125" s="1">
        <f>'Division - Monthly'!AY125</f>
        <v>311</v>
      </c>
      <c r="G125" s="1">
        <f>'Division - Monthly'!AZ125</f>
        <v>0</v>
      </c>
      <c r="H125" s="1">
        <f>'Division - Monthly'!BA125</f>
        <v>40</v>
      </c>
      <c r="I125" s="22">
        <f t="shared" si="1"/>
        <v>1688023</v>
      </c>
    </row>
    <row r="126" spans="1:9" x14ac:dyDescent="0.25">
      <c r="A126" s="21">
        <v>27334</v>
      </c>
      <c r="B126" s="1">
        <f>'Division - Monthly'!AU126</f>
        <v>1525180</v>
      </c>
      <c r="C126" s="1">
        <f>'Division - Monthly'!AV126</f>
        <v>169026</v>
      </c>
      <c r="D126" s="1">
        <f>'Division - Monthly'!AW126</f>
        <v>9159</v>
      </c>
      <c r="E126" s="1">
        <f>'Division - Monthly'!AX126</f>
        <v>1309</v>
      </c>
      <c r="F126" s="1">
        <f>'Division - Monthly'!AY126</f>
        <v>313</v>
      </c>
      <c r="G126" s="1">
        <f>'Division - Monthly'!AZ126</f>
        <v>0</v>
      </c>
      <c r="H126" s="1">
        <f>'Division - Monthly'!BA126</f>
        <v>40</v>
      </c>
      <c r="I126" s="22">
        <f t="shared" si="1"/>
        <v>1705027</v>
      </c>
    </row>
    <row r="127" spans="1:9" x14ac:dyDescent="0.25">
      <c r="A127" s="21">
        <v>27364</v>
      </c>
      <c r="B127" s="1">
        <f>'Division - Monthly'!AU127</f>
        <v>1541861</v>
      </c>
      <c r="C127" s="1">
        <f>'Division - Monthly'!AV127</f>
        <v>169222</v>
      </c>
      <c r="D127" s="1">
        <f>'Division - Monthly'!AW127</f>
        <v>9090</v>
      </c>
      <c r="E127" s="1">
        <f>'Division - Monthly'!AX127</f>
        <v>1313</v>
      </c>
      <c r="F127" s="1">
        <f>'Division - Monthly'!AY127</f>
        <v>315</v>
      </c>
      <c r="G127" s="1">
        <f>'Division - Monthly'!AZ127</f>
        <v>0</v>
      </c>
      <c r="H127" s="1">
        <f>'Division - Monthly'!BA127</f>
        <v>40</v>
      </c>
      <c r="I127" s="22">
        <f t="shared" si="1"/>
        <v>1721841</v>
      </c>
    </row>
    <row r="128" spans="1:9" x14ac:dyDescent="0.25">
      <c r="A128" s="21">
        <v>27395</v>
      </c>
      <c r="B128" s="1">
        <f>'Division - Monthly'!AU128</f>
        <v>1556803</v>
      </c>
      <c r="C128" s="1">
        <f>'Division - Monthly'!AV128</f>
        <v>169838</v>
      </c>
      <c r="D128" s="1">
        <f>'Division - Monthly'!AW128</f>
        <v>8922</v>
      </c>
      <c r="E128" s="1">
        <f>'Division - Monthly'!AX128</f>
        <v>1307</v>
      </c>
      <c r="F128" s="1">
        <f>'Division - Monthly'!AY128</f>
        <v>316</v>
      </c>
      <c r="G128" s="1">
        <f>'Division - Monthly'!AZ128</f>
        <v>0</v>
      </c>
      <c r="H128" s="1">
        <f>'Division - Monthly'!BA128</f>
        <v>40</v>
      </c>
      <c r="I128" s="22">
        <f t="shared" si="1"/>
        <v>1737226</v>
      </c>
    </row>
    <row r="129" spans="1:9" x14ac:dyDescent="0.25">
      <c r="A129" s="21">
        <v>27426</v>
      </c>
      <c r="B129" s="1">
        <f>'Division - Monthly'!AU129</f>
        <v>1567021</v>
      </c>
      <c r="C129" s="1">
        <f>'Division - Monthly'!AV129</f>
        <v>169946</v>
      </c>
      <c r="D129" s="1">
        <f>'Division - Monthly'!AW129</f>
        <v>8795</v>
      </c>
      <c r="E129" s="1">
        <f>'Division - Monthly'!AX129</f>
        <v>1310</v>
      </c>
      <c r="F129" s="1">
        <f>'Division - Monthly'!AY129</f>
        <v>318</v>
      </c>
      <c r="G129" s="1">
        <f>'Division - Monthly'!AZ129</f>
        <v>0</v>
      </c>
      <c r="H129" s="1">
        <f>'Division - Monthly'!BA129</f>
        <v>40</v>
      </c>
      <c r="I129" s="22">
        <f t="shared" si="1"/>
        <v>1747430</v>
      </c>
    </row>
    <row r="130" spans="1:9" x14ac:dyDescent="0.25">
      <c r="A130" s="21">
        <v>27454</v>
      </c>
      <c r="B130" s="1">
        <f>'Division - Monthly'!AU130</f>
        <v>1571644</v>
      </c>
      <c r="C130" s="1">
        <f>'Division - Monthly'!AV130</f>
        <v>170467</v>
      </c>
      <c r="D130" s="1">
        <f>'Division - Monthly'!AW130</f>
        <v>8638</v>
      </c>
      <c r="E130" s="1">
        <f>'Division - Monthly'!AX130</f>
        <v>1312</v>
      </c>
      <c r="F130" s="1">
        <f>'Division - Monthly'!AY130</f>
        <v>320</v>
      </c>
      <c r="G130" s="1">
        <f>'Division - Monthly'!AZ130</f>
        <v>0</v>
      </c>
      <c r="H130" s="1">
        <f>'Division - Monthly'!BA130</f>
        <v>40</v>
      </c>
      <c r="I130" s="22">
        <f t="shared" si="1"/>
        <v>1752421</v>
      </c>
    </row>
    <row r="131" spans="1:9" x14ac:dyDescent="0.25">
      <c r="A131" s="21">
        <v>27485</v>
      </c>
      <c r="B131" s="1">
        <f>'Division - Monthly'!AU131</f>
        <v>1565773</v>
      </c>
      <c r="C131" s="1">
        <f>'Division - Monthly'!AV131</f>
        <v>171344</v>
      </c>
      <c r="D131" s="1">
        <f>'Division - Monthly'!AW131</f>
        <v>8615</v>
      </c>
      <c r="E131" s="1">
        <f>'Division - Monthly'!AX131</f>
        <v>1317</v>
      </c>
      <c r="F131" s="1">
        <f>'Division - Monthly'!AY131</f>
        <v>320</v>
      </c>
      <c r="G131" s="1">
        <f>'Division - Monthly'!AZ131</f>
        <v>0</v>
      </c>
      <c r="H131" s="1">
        <f>'Division - Monthly'!BA131</f>
        <v>40</v>
      </c>
      <c r="I131" s="22">
        <f t="shared" si="1"/>
        <v>1747409</v>
      </c>
    </row>
    <row r="132" spans="1:9" x14ac:dyDescent="0.25">
      <c r="A132" s="21">
        <v>27515</v>
      </c>
      <c r="B132" s="1">
        <f>'Division - Monthly'!AU132</f>
        <v>1548587</v>
      </c>
      <c r="C132" s="1">
        <f>'Division - Monthly'!AV132</f>
        <v>171719</v>
      </c>
      <c r="D132" s="1">
        <f>'Division - Monthly'!AW132</f>
        <v>8685</v>
      </c>
      <c r="E132" s="1">
        <f>'Division - Monthly'!AX132</f>
        <v>1322</v>
      </c>
      <c r="F132" s="1">
        <f>'Division - Monthly'!AY132</f>
        <v>326</v>
      </c>
      <c r="G132" s="1">
        <f>'Division - Monthly'!AZ132</f>
        <v>0</v>
      </c>
      <c r="H132" s="1">
        <f>'Division - Monthly'!BA132</f>
        <v>40</v>
      </c>
      <c r="I132" s="22">
        <f t="shared" si="1"/>
        <v>1730679</v>
      </c>
    </row>
    <row r="133" spans="1:9" x14ac:dyDescent="0.25">
      <c r="A133" s="21">
        <v>27546</v>
      </c>
      <c r="B133" s="1">
        <f>'Division - Monthly'!AU133</f>
        <v>1541098</v>
      </c>
      <c r="C133" s="1">
        <f>'Division - Monthly'!AV133</f>
        <v>171932</v>
      </c>
      <c r="D133" s="1">
        <f>'Division - Monthly'!AW133</f>
        <v>8758</v>
      </c>
      <c r="E133" s="1">
        <f>'Division - Monthly'!AX133</f>
        <v>1331</v>
      </c>
      <c r="F133" s="1">
        <f>'Division - Monthly'!AY133</f>
        <v>329</v>
      </c>
      <c r="G133" s="1">
        <f>'Division - Monthly'!AZ133</f>
        <v>0</v>
      </c>
      <c r="H133" s="1">
        <f>'Division - Monthly'!BA133</f>
        <v>40</v>
      </c>
      <c r="I133" s="22">
        <f t="shared" si="1"/>
        <v>1723488</v>
      </c>
    </row>
    <row r="134" spans="1:9" x14ac:dyDescent="0.25">
      <c r="A134" s="21">
        <v>27576</v>
      </c>
      <c r="B134" s="1">
        <f>'Division - Monthly'!AU134</f>
        <v>1536711</v>
      </c>
      <c r="C134" s="1">
        <f>'Division - Monthly'!AV134</f>
        <v>171774</v>
      </c>
      <c r="D134" s="1">
        <f>'Division - Monthly'!AW134</f>
        <v>8872</v>
      </c>
      <c r="E134" s="1">
        <f>'Division - Monthly'!AX134</f>
        <v>1333</v>
      </c>
      <c r="F134" s="1">
        <f>'Division - Monthly'!AY134</f>
        <v>328</v>
      </c>
      <c r="G134" s="1">
        <f>'Division - Monthly'!AZ134</f>
        <v>0</v>
      </c>
      <c r="H134" s="1">
        <f>'Division - Monthly'!BA134</f>
        <v>40</v>
      </c>
      <c r="I134" s="22">
        <f t="shared" si="1"/>
        <v>1719058</v>
      </c>
    </row>
    <row r="135" spans="1:9" x14ac:dyDescent="0.25">
      <c r="A135" s="21">
        <v>27607</v>
      </c>
      <c r="B135" s="1">
        <f>'Division - Monthly'!AU135</f>
        <v>1536844</v>
      </c>
      <c r="C135" s="1">
        <f>'Division - Monthly'!AV135</f>
        <v>171779</v>
      </c>
      <c r="D135" s="1">
        <f>'Division - Monthly'!AW135</f>
        <v>8962</v>
      </c>
      <c r="E135" s="1">
        <f>'Division - Monthly'!AX135</f>
        <v>1333</v>
      </c>
      <c r="F135" s="1">
        <f>'Division - Monthly'!AY135</f>
        <v>331</v>
      </c>
      <c r="G135" s="1">
        <f>'Division - Monthly'!AZ135</f>
        <v>0</v>
      </c>
      <c r="H135" s="1">
        <f>'Division - Monthly'!BA135</f>
        <v>40</v>
      </c>
      <c r="I135" s="22">
        <f t="shared" si="1"/>
        <v>1719289</v>
      </c>
    </row>
    <row r="136" spans="1:9" x14ac:dyDescent="0.25">
      <c r="A136" s="21">
        <v>27638</v>
      </c>
      <c r="B136" s="1">
        <f>'Division - Monthly'!AU136</f>
        <v>1540702</v>
      </c>
      <c r="C136" s="1">
        <f>'Division - Monthly'!AV136</f>
        <v>171885</v>
      </c>
      <c r="D136" s="1">
        <f>'Division - Monthly'!AW136</f>
        <v>9046</v>
      </c>
      <c r="E136" s="1">
        <f>'Division - Monthly'!AX136</f>
        <v>1332</v>
      </c>
      <c r="F136" s="1">
        <f>'Division - Monthly'!AY136</f>
        <v>328</v>
      </c>
      <c r="G136" s="1">
        <f>'Division - Monthly'!AZ136</f>
        <v>0</v>
      </c>
      <c r="H136" s="1">
        <f>'Division - Monthly'!BA136</f>
        <v>40</v>
      </c>
      <c r="I136" s="22">
        <f t="shared" ref="I136:I199" si="2">SUM(B136:H136)</f>
        <v>1723333</v>
      </c>
    </row>
    <row r="137" spans="1:9" x14ac:dyDescent="0.25">
      <c r="A137" s="21">
        <v>27668</v>
      </c>
      <c r="B137" s="1">
        <f>'Division - Monthly'!AU137</f>
        <v>1548227</v>
      </c>
      <c r="C137" s="1">
        <f>'Division - Monthly'!AV137</f>
        <v>172060</v>
      </c>
      <c r="D137" s="1">
        <f>'Division - Monthly'!AW137</f>
        <v>9317</v>
      </c>
      <c r="E137" s="1">
        <f>'Division - Monthly'!AX137</f>
        <v>1338</v>
      </c>
      <c r="F137" s="1">
        <f>'Division - Monthly'!AY137</f>
        <v>328</v>
      </c>
      <c r="G137" s="1">
        <f>'Division - Monthly'!AZ137</f>
        <v>0</v>
      </c>
      <c r="H137" s="1">
        <f>'Division - Monthly'!BA137</f>
        <v>40</v>
      </c>
      <c r="I137" s="22">
        <f t="shared" si="2"/>
        <v>1731310</v>
      </c>
    </row>
    <row r="138" spans="1:9" x14ac:dyDescent="0.25">
      <c r="A138" s="21">
        <v>27699</v>
      </c>
      <c r="B138" s="1">
        <f>'Division - Monthly'!AU138</f>
        <v>1568851</v>
      </c>
      <c r="C138" s="1">
        <f>'Division - Monthly'!AV138</f>
        <v>172794</v>
      </c>
      <c r="D138" s="1">
        <f>'Division - Monthly'!AW138</f>
        <v>9552</v>
      </c>
      <c r="E138" s="1">
        <f>'Division - Monthly'!AX138</f>
        <v>1343</v>
      </c>
      <c r="F138" s="1">
        <f>'Division - Monthly'!AY138</f>
        <v>330</v>
      </c>
      <c r="G138" s="1">
        <f>'Division - Monthly'!AZ138</f>
        <v>0</v>
      </c>
      <c r="H138" s="1">
        <f>'Division - Monthly'!BA138</f>
        <v>40</v>
      </c>
      <c r="I138" s="22">
        <f t="shared" si="2"/>
        <v>1752910</v>
      </c>
    </row>
    <row r="139" spans="1:9" x14ac:dyDescent="0.25">
      <c r="A139" s="21">
        <v>27729</v>
      </c>
      <c r="B139" s="1">
        <f>'Division - Monthly'!AU139</f>
        <v>1587709</v>
      </c>
      <c r="C139" s="1">
        <f>'Division - Monthly'!AV139</f>
        <v>173346</v>
      </c>
      <c r="D139" s="1">
        <f>'Division - Monthly'!AW139</f>
        <v>9525</v>
      </c>
      <c r="E139" s="1">
        <f>'Division - Monthly'!AX139</f>
        <v>1349</v>
      </c>
      <c r="F139" s="1">
        <f>'Division - Monthly'!AY139</f>
        <v>335</v>
      </c>
      <c r="G139" s="1">
        <f>'Division - Monthly'!AZ139</f>
        <v>0</v>
      </c>
      <c r="H139" s="1">
        <f>'Division - Monthly'!BA139</f>
        <v>40</v>
      </c>
      <c r="I139" s="22">
        <f t="shared" si="2"/>
        <v>1772304</v>
      </c>
    </row>
    <row r="140" spans="1:9" x14ac:dyDescent="0.25">
      <c r="A140" s="21">
        <v>27760</v>
      </c>
      <c r="B140" s="1">
        <f>'Division - Monthly'!AU140</f>
        <v>1604090</v>
      </c>
      <c r="C140" s="1">
        <f>'Division - Monthly'!AV140</f>
        <v>173940</v>
      </c>
      <c r="D140" s="1">
        <f>'Division - Monthly'!AW140</f>
        <v>9432</v>
      </c>
      <c r="E140" s="1">
        <f>'Division - Monthly'!AX140</f>
        <v>1348</v>
      </c>
      <c r="F140" s="1">
        <f>'Division - Monthly'!AY140</f>
        <v>333</v>
      </c>
      <c r="G140" s="1">
        <f>'Division - Monthly'!AZ140</f>
        <v>0</v>
      </c>
      <c r="H140" s="1">
        <f>'Division - Monthly'!BA140</f>
        <v>40</v>
      </c>
      <c r="I140" s="22">
        <f t="shared" si="2"/>
        <v>1789183</v>
      </c>
    </row>
    <row r="141" spans="1:9" x14ac:dyDescent="0.25">
      <c r="A141" s="21">
        <v>27791</v>
      </c>
      <c r="B141" s="1">
        <f>'Division - Monthly'!AU141</f>
        <v>1616943</v>
      </c>
      <c r="C141" s="1">
        <f>'Division - Monthly'!AV141</f>
        <v>174721</v>
      </c>
      <c r="D141" s="1">
        <f>'Division - Monthly'!AW141</f>
        <v>9395</v>
      </c>
      <c r="E141" s="1">
        <f>'Division - Monthly'!AX141</f>
        <v>1352</v>
      </c>
      <c r="F141" s="1">
        <f>'Division - Monthly'!AY141</f>
        <v>333</v>
      </c>
      <c r="G141" s="1">
        <f>'Division - Monthly'!AZ141</f>
        <v>0</v>
      </c>
      <c r="H141" s="1">
        <f>'Division - Monthly'!BA141</f>
        <v>40</v>
      </c>
      <c r="I141" s="22">
        <f t="shared" si="2"/>
        <v>1802784</v>
      </c>
    </row>
    <row r="142" spans="1:9" x14ac:dyDescent="0.25">
      <c r="A142" s="21">
        <v>27820</v>
      </c>
      <c r="B142" s="1">
        <f>'Division - Monthly'!AU142</f>
        <v>1622436</v>
      </c>
      <c r="C142" s="1">
        <f>'Division - Monthly'!AV142</f>
        <v>175433</v>
      </c>
      <c r="D142" s="1">
        <f>'Division - Monthly'!AW142</f>
        <v>9562</v>
      </c>
      <c r="E142" s="1">
        <f>'Division - Monthly'!AX142</f>
        <v>1352</v>
      </c>
      <c r="F142" s="1">
        <f>'Division - Monthly'!AY142</f>
        <v>330</v>
      </c>
      <c r="G142" s="1">
        <f>'Division - Monthly'!AZ142</f>
        <v>0</v>
      </c>
      <c r="H142" s="1">
        <f>'Division - Monthly'!BA142</f>
        <v>40</v>
      </c>
      <c r="I142" s="22">
        <f t="shared" si="2"/>
        <v>1809153</v>
      </c>
    </row>
    <row r="143" spans="1:9" x14ac:dyDescent="0.25">
      <c r="A143" s="21">
        <v>27851</v>
      </c>
      <c r="B143" s="1">
        <f>'Division - Monthly'!AU143</f>
        <v>1615481</v>
      </c>
      <c r="C143" s="1">
        <f>'Division - Monthly'!AV143</f>
        <v>176111</v>
      </c>
      <c r="D143" s="1">
        <f>'Division - Monthly'!AW143</f>
        <v>9638</v>
      </c>
      <c r="E143" s="1">
        <f>'Division - Monthly'!AX143</f>
        <v>1350</v>
      </c>
      <c r="F143" s="1">
        <f>'Division - Monthly'!AY143</f>
        <v>330</v>
      </c>
      <c r="G143" s="1">
        <f>'Division - Monthly'!AZ143</f>
        <v>0</v>
      </c>
      <c r="H143" s="1">
        <f>'Division - Monthly'!BA143</f>
        <v>41</v>
      </c>
      <c r="I143" s="22">
        <f t="shared" si="2"/>
        <v>1802951</v>
      </c>
    </row>
    <row r="144" spans="1:9" x14ac:dyDescent="0.25">
      <c r="A144" s="21">
        <v>27881</v>
      </c>
      <c r="B144" s="1">
        <f>'Division - Monthly'!AU144</f>
        <v>1596238</v>
      </c>
      <c r="C144" s="1">
        <f>'Division - Monthly'!AV144</f>
        <v>176616</v>
      </c>
      <c r="D144" s="1">
        <f>'Division - Monthly'!AW144</f>
        <v>9692</v>
      </c>
      <c r="E144" s="1">
        <f>'Division - Monthly'!AX144</f>
        <v>1358</v>
      </c>
      <c r="F144" s="1">
        <f>'Division - Monthly'!AY144</f>
        <v>328</v>
      </c>
      <c r="G144" s="1">
        <f>'Division - Monthly'!AZ144</f>
        <v>0</v>
      </c>
      <c r="H144" s="1">
        <f>'Division - Monthly'!BA144</f>
        <v>41</v>
      </c>
      <c r="I144" s="22">
        <f t="shared" si="2"/>
        <v>1784273</v>
      </c>
    </row>
    <row r="145" spans="1:9" x14ac:dyDescent="0.25">
      <c r="A145" s="21">
        <v>27912</v>
      </c>
      <c r="B145" s="1">
        <f>'Division - Monthly'!AU145</f>
        <v>1586552</v>
      </c>
      <c r="C145" s="1">
        <f>'Division - Monthly'!AV145</f>
        <v>176803</v>
      </c>
      <c r="D145" s="1">
        <f>'Division - Monthly'!AW145</f>
        <v>9874</v>
      </c>
      <c r="E145" s="1">
        <f>'Division - Monthly'!AX145</f>
        <v>1364</v>
      </c>
      <c r="F145" s="1">
        <f>'Division - Monthly'!AY145</f>
        <v>328</v>
      </c>
      <c r="G145" s="1">
        <f>'Division - Monthly'!AZ145</f>
        <v>0</v>
      </c>
      <c r="H145" s="1">
        <f>'Division - Monthly'!BA145</f>
        <v>41</v>
      </c>
      <c r="I145" s="22">
        <f t="shared" si="2"/>
        <v>1774962</v>
      </c>
    </row>
    <row r="146" spans="1:9" x14ac:dyDescent="0.25">
      <c r="A146" s="21">
        <v>27942</v>
      </c>
      <c r="B146" s="1">
        <f>'Division - Monthly'!AU146</f>
        <v>1584422</v>
      </c>
      <c r="C146" s="1">
        <f>'Division - Monthly'!AV146</f>
        <v>177311</v>
      </c>
      <c r="D146" s="1">
        <f>'Division - Monthly'!AW146</f>
        <v>10052</v>
      </c>
      <c r="E146" s="1">
        <f>'Division - Monthly'!AX146</f>
        <v>1369</v>
      </c>
      <c r="F146" s="1">
        <f>'Division - Monthly'!AY146</f>
        <v>329</v>
      </c>
      <c r="G146" s="1">
        <f>'Division - Monthly'!AZ146</f>
        <v>0</v>
      </c>
      <c r="H146" s="1">
        <f>'Division - Monthly'!BA146</f>
        <v>42</v>
      </c>
      <c r="I146" s="22">
        <f t="shared" si="2"/>
        <v>1773525</v>
      </c>
    </row>
    <row r="147" spans="1:9" x14ac:dyDescent="0.25">
      <c r="A147" s="21">
        <v>27973</v>
      </c>
      <c r="B147" s="1">
        <f>'Division - Monthly'!AU147</f>
        <v>1587397</v>
      </c>
      <c r="C147" s="1">
        <f>'Division - Monthly'!AV147</f>
        <v>177628</v>
      </c>
      <c r="D147" s="1">
        <f>'Division - Monthly'!AW147</f>
        <v>10157</v>
      </c>
      <c r="E147" s="1">
        <f>'Division - Monthly'!AX147</f>
        <v>1374</v>
      </c>
      <c r="F147" s="1">
        <f>'Division - Monthly'!AY147</f>
        <v>335</v>
      </c>
      <c r="G147" s="1">
        <f>'Division - Monthly'!AZ147</f>
        <v>0</v>
      </c>
      <c r="H147" s="1">
        <f>'Division - Monthly'!BA147</f>
        <v>43</v>
      </c>
      <c r="I147" s="22">
        <f t="shared" si="2"/>
        <v>1776934</v>
      </c>
    </row>
    <row r="148" spans="1:9" x14ac:dyDescent="0.25">
      <c r="A148" s="21">
        <v>28004</v>
      </c>
      <c r="B148" s="1">
        <f>'Division - Monthly'!AU148</f>
        <v>1594756</v>
      </c>
      <c r="C148" s="1">
        <f>'Division - Monthly'!AV148</f>
        <v>178064</v>
      </c>
      <c r="D148" s="1">
        <f>'Division - Monthly'!AW148</f>
        <v>10320</v>
      </c>
      <c r="E148" s="1">
        <f>'Division - Monthly'!AX148</f>
        <v>1381</v>
      </c>
      <c r="F148" s="1">
        <f>'Division - Monthly'!AY148</f>
        <v>335</v>
      </c>
      <c r="G148" s="1">
        <f>'Division - Monthly'!AZ148</f>
        <v>0</v>
      </c>
      <c r="H148" s="1">
        <f>'Division - Monthly'!BA148</f>
        <v>44</v>
      </c>
      <c r="I148" s="22">
        <f t="shared" si="2"/>
        <v>1784900</v>
      </c>
    </row>
    <row r="149" spans="1:9" x14ac:dyDescent="0.25">
      <c r="A149" s="21">
        <v>28034</v>
      </c>
      <c r="B149" s="1">
        <f>'Division - Monthly'!AU149</f>
        <v>1605979</v>
      </c>
      <c r="C149" s="1">
        <f>'Division - Monthly'!AV149</f>
        <v>178649</v>
      </c>
      <c r="D149" s="1">
        <f>'Division - Monthly'!AW149</f>
        <v>10440</v>
      </c>
      <c r="E149" s="1">
        <f>'Division - Monthly'!AX149</f>
        <v>1382</v>
      </c>
      <c r="F149" s="1">
        <f>'Division - Monthly'!AY149</f>
        <v>333</v>
      </c>
      <c r="G149" s="1">
        <f>'Division - Monthly'!AZ149</f>
        <v>0</v>
      </c>
      <c r="H149" s="1">
        <f>'Division - Monthly'!BA149</f>
        <v>44</v>
      </c>
      <c r="I149" s="22">
        <f t="shared" si="2"/>
        <v>1796827</v>
      </c>
    </row>
    <row r="150" spans="1:9" x14ac:dyDescent="0.25">
      <c r="A150" s="21">
        <v>28065</v>
      </c>
      <c r="B150" s="1">
        <f>'Division - Monthly'!AU150</f>
        <v>1622218</v>
      </c>
      <c r="C150" s="1">
        <f>'Division - Monthly'!AV150</f>
        <v>179352</v>
      </c>
      <c r="D150" s="1">
        <f>'Division - Monthly'!AW150</f>
        <v>10650</v>
      </c>
      <c r="E150" s="1">
        <f>'Division - Monthly'!AX150</f>
        <v>1381</v>
      </c>
      <c r="F150" s="1">
        <f>'Division - Monthly'!AY150</f>
        <v>333</v>
      </c>
      <c r="G150" s="1">
        <f>'Division - Monthly'!AZ150</f>
        <v>0</v>
      </c>
      <c r="H150" s="1">
        <f>'Division - Monthly'!BA150</f>
        <v>44</v>
      </c>
      <c r="I150" s="22">
        <f t="shared" si="2"/>
        <v>1813978</v>
      </c>
    </row>
    <row r="151" spans="1:9" x14ac:dyDescent="0.25">
      <c r="A151" s="21">
        <v>28095</v>
      </c>
      <c r="B151" s="1">
        <f>'Division - Monthly'!AU151</f>
        <v>1647632</v>
      </c>
      <c r="C151" s="1">
        <f>'Division - Monthly'!AV151</f>
        <v>179914</v>
      </c>
      <c r="D151" s="1">
        <f>'Division - Monthly'!AW151</f>
        <v>10736</v>
      </c>
      <c r="E151" s="1">
        <f>'Division - Monthly'!AX151</f>
        <v>1390</v>
      </c>
      <c r="F151" s="1">
        <f>'Division - Monthly'!AY151</f>
        <v>328</v>
      </c>
      <c r="G151" s="1">
        <f>'Division - Monthly'!AZ151</f>
        <v>0</v>
      </c>
      <c r="H151" s="1">
        <f>'Division - Monthly'!BA151</f>
        <v>43</v>
      </c>
      <c r="I151" s="22">
        <f t="shared" si="2"/>
        <v>1840043</v>
      </c>
    </row>
    <row r="152" spans="1:9" x14ac:dyDescent="0.25">
      <c r="A152" s="21">
        <v>28126</v>
      </c>
      <c r="B152" s="1">
        <f>'Division - Monthly'!AU152</f>
        <v>1669008</v>
      </c>
      <c r="C152" s="1">
        <f>'Division - Monthly'!AV152</f>
        <v>181181</v>
      </c>
      <c r="D152" s="1">
        <f>'Division - Monthly'!AW152</f>
        <v>10758</v>
      </c>
      <c r="E152" s="1">
        <f>'Division - Monthly'!AX152</f>
        <v>1394</v>
      </c>
      <c r="F152" s="1">
        <f>'Division - Monthly'!AY152</f>
        <v>333</v>
      </c>
      <c r="G152" s="1">
        <f>'Division - Monthly'!AZ152</f>
        <v>0</v>
      </c>
      <c r="H152" s="1">
        <f>'Division - Monthly'!BA152</f>
        <v>43</v>
      </c>
      <c r="I152" s="22">
        <f t="shared" si="2"/>
        <v>1862717</v>
      </c>
    </row>
    <row r="153" spans="1:9" x14ac:dyDescent="0.25">
      <c r="A153" s="21">
        <v>28157</v>
      </c>
      <c r="B153" s="1">
        <f>'Division - Monthly'!AU153</f>
        <v>1690823</v>
      </c>
      <c r="C153" s="1">
        <f>'Division - Monthly'!AV153</f>
        <v>182490</v>
      </c>
      <c r="D153" s="1">
        <f>'Division - Monthly'!AW153</f>
        <v>10785</v>
      </c>
      <c r="E153" s="1">
        <f>'Division - Monthly'!AX153</f>
        <v>1406</v>
      </c>
      <c r="F153" s="1">
        <f>'Division - Monthly'!AY153</f>
        <v>333</v>
      </c>
      <c r="G153" s="1">
        <f>'Division - Monthly'!AZ153</f>
        <v>0</v>
      </c>
      <c r="H153" s="1">
        <f>'Division - Monthly'!BA153</f>
        <v>43</v>
      </c>
      <c r="I153" s="22">
        <f t="shared" si="2"/>
        <v>1885880</v>
      </c>
    </row>
    <row r="154" spans="1:9" x14ac:dyDescent="0.25">
      <c r="A154" s="21">
        <v>28185</v>
      </c>
      <c r="B154" s="1">
        <f>'Division - Monthly'!AU154</f>
        <v>1693718</v>
      </c>
      <c r="C154" s="1">
        <f>'Division - Monthly'!AV154</f>
        <v>184011</v>
      </c>
      <c r="D154" s="1">
        <f>'Division - Monthly'!AW154</f>
        <v>11072</v>
      </c>
      <c r="E154" s="1">
        <f>'Division - Monthly'!AX154</f>
        <v>1409</v>
      </c>
      <c r="F154" s="1">
        <f>'Division - Monthly'!AY154</f>
        <v>334</v>
      </c>
      <c r="G154" s="1">
        <f>'Division - Monthly'!AZ154</f>
        <v>0</v>
      </c>
      <c r="H154" s="1">
        <f>'Division - Monthly'!BA154</f>
        <v>43</v>
      </c>
      <c r="I154" s="22">
        <f t="shared" si="2"/>
        <v>1890587</v>
      </c>
    </row>
    <row r="155" spans="1:9" x14ac:dyDescent="0.25">
      <c r="A155" s="21">
        <v>28216</v>
      </c>
      <c r="B155" s="1">
        <f>'Division - Monthly'!AU155</f>
        <v>1679359</v>
      </c>
      <c r="C155" s="1">
        <f>'Division - Monthly'!AV155</f>
        <v>183631</v>
      </c>
      <c r="D155" s="1">
        <f>'Division - Monthly'!AW155</f>
        <v>11112</v>
      </c>
      <c r="E155" s="1">
        <f>'Division - Monthly'!AX155</f>
        <v>1411</v>
      </c>
      <c r="F155" s="1">
        <f>'Division - Monthly'!AY155</f>
        <v>335</v>
      </c>
      <c r="G155" s="1">
        <f>'Division - Monthly'!AZ155</f>
        <v>0</v>
      </c>
      <c r="H155" s="1">
        <f>'Division - Monthly'!BA155</f>
        <v>43</v>
      </c>
      <c r="I155" s="22">
        <f t="shared" si="2"/>
        <v>1875891</v>
      </c>
    </row>
    <row r="156" spans="1:9" x14ac:dyDescent="0.25">
      <c r="A156" s="21">
        <v>28246</v>
      </c>
      <c r="B156" s="1">
        <f>'Division - Monthly'!AU156</f>
        <v>1661561</v>
      </c>
      <c r="C156" s="1">
        <f>'Division - Monthly'!AV156</f>
        <v>184180</v>
      </c>
      <c r="D156" s="1">
        <f>'Division - Monthly'!AW156</f>
        <v>11434</v>
      </c>
      <c r="E156" s="1">
        <f>'Division - Monthly'!AX156</f>
        <v>1424</v>
      </c>
      <c r="F156" s="1">
        <f>'Division - Monthly'!AY156</f>
        <v>337</v>
      </c>
      <c r="G156" s="1">
        <f>'Division - Monthly'!AZ156</f>
        <v>0</v>
      </c>
      <c r="H156" s="1">
        <f>'Division - Monthly'!BA156</f>
        <v>45</v>
      </c>
      <c r="I156" s="22">
        <f t="shared" si="2"/>
        <v>1858981</v>
      </c>
    </row>
    <row r="157" spans="1:9" x14ac:dyDescent="0.25">
      <c r="A157" s="21">
        <v>28277</v>
      </c>
      <c r="B157" s="1">
        <f>'Division - Monthly'!AU157</f>
        <v>1652634</v>
      </c>
      <c r="C157" s="1">
        <f>'Division - Monthly'!AV157</f>
        <v>184590</v>
      </c>
      <c r="D157" s="1">
        <f>'Division - Monthly'!AW157</f>
        <v>11751</v>
      </c>
      <c r="E157" s="1">
        <f>'Division - Monthly'!AX157</f>
        <v>1441</v>
      </c>
      <c r="F157" s="1">
        <f>'Division - Monthly'!AY157</f>
        <v>340</v>
      </c>
      <c r="G157" s="1">
        <f>'Division - Monthly'!AZ157</f>
        <v>0</v>
      </c>
      <c r="H157" s="1">
        <f>'Division - Monthly'!BA157</f>
        <v>44</v>
      </c>
      <c r="I157" s="22">
        <f t="shared" si="2"/>
        <v>1850800</v>
      </c>
    </row>
    <row r="158" spans="1:9" x14ac:dyDescent="0.25">
      <c r="A158" s="21">
        <v>28307</v>
      </c>
      <c r="B158" s="1">
        <f>'Division - Monthly'!AU158</f>
        <v>1652814</v>
      </c>
      <c r="C158" s="1">
        <f>'Division - Monthly'!AV158</f>
        <v>184780</v>
      </c>
      <c r="D158" s="1">
        <f>'Division - Monthly'!AW158</f>
        <v>12026</v>
      </c>
      <c r="E158" s="1">
        <f>'Division - Monthly'!AX158</f>
        <v>1447</v>
      </c>
      <c r="F158" s="1">
        <f>'Division - Monthly'!AY158</f>
        <v>340</v>
      </c>
      <c r="G158" s="1">
        <f>'Division - Monthly'!AZ158</f>
        <v>0</v>
      </c>
      <c r="H158" s="1">
        <f>'Division - Monthly'!BA158</f>
        <v>44</v>
      </c>
      <c r="I158" s="22">
        <f t="shared" si="2"/>
        <v>1851451</v>
      </c>
    </row>
    <row r="159" spans="1:9" x14ac:dyDescent="0.25">
      <c r="A159" s="21">
        <v>28338</v>
      </c>
      <c r="B159" s="1">
        <f>'Division - Monthly'!AU159</f>
        <v>1658487</v>
      </c>
      <c r="C159" s="1">
        <f>'Division - Monthly'!AV159</f>
        <v>185042</v>
      </c>
      <c r="D159" s="1">
        <f>'Division - Monthly'!AW159</f>
        <v>12037</v>
      </c>
      <c r="E159" s="1">
        <f>'Division - Monthly'!AX159</f>
        <v>1450</v>
      </c>
      <c r="F159" s="1">
        <f>'Division - Monthly'!AY159</f>
        <v>341</v>
      </c>
      <c r="G159" s="1">
        <f>'Division - Monthly'!AZ159</f>
        <v>0</v>
      </c>
      <c r="H159" s="1">
        <f>'Division - Monthly'!BA159</f>
        <v>43</v>
      </c>
      <c r="I159" s="22">
        <f t="shared" si="2"/>
        <v>1857400</v>
      </c>
    </row>
    <row r="160" spans="1:9" x14ac:dyDescent="0.25">
      <c r="A160" s="21">
        <v>28369</v>
      </c>
      <c r="B160" s="1">
        <f>'Division - Monthly'!AU160</f>
        <v>1665427</v>
      </c>
      <c r="C160" s="1">
        <f>'Division - Monthly'!AV160</f>
        <v>185470</v>
      </c>
      <c r="D160" s="1">
        <f>'Division - Monthly'!AW160</f>
        <v>12292</v>
      </c>
      <c r="E160" s="1">
        <f>'Division - Monthly'!AX160</f>
        <v>1461</v>
      </c>
      <c r="F160" s="1">
        <f>'Division - Monthly'!AY160</f>
        <v>340</v>
      </c>
      <c r="G160" s="1">
        <f>'Division - Monthly'!AZ160</f>
        <v>0</v>
      </c>
      <c r="H160" s="1">
        <f>'Division - Monthly'!BA160</f>
        <v>43</v>
      </c>
      <c r="I160" s="22">
        <f t="shared" si="2"/>
        <v>1865033</v>
      </c>
    </row>
    <row r="161" spans="1:9" x14ac:dyDescent="0.25">
      <c r="A161" s="21">
        <v>28399</v>
      </c>
      <c r="B161" s="1">
        <f>'Division - Monthly'!AU161</f>
        <v>1678606</v>
      </c>
      <c r="C161" s="1">
        <f>'Division - Monthly'!AV161</f>
        <v>186062</v>
      </c>
      <c r="D161" s="1">
        <f>'Division - Monthly'!AW161</f>
        <v>12553</v>
      </c>
      <c r="E161" s="1">
        <f>'Division - Monthly'!AX161</f>
        <v>1459</v>
      </c>
      <c r="F161" s="1">
        <f>'Division - Monthly'!AY161</f>
        <v>341</v>
      </c>
      <c r="G161" s="1">
        <f>'Division - Monthly'!AZ161</f>
        <v>0</v>
      </c>
      <c r="H161" s="1">
        <f>'Division - Monthly'!BA161</f>
        <v>41</v>
      </c>
      <c r="I161" s="22">
        <f t="shared" si="2"/>
        <v>1879062</v>
      </c>
    </row>
    <row r="162" spans="1:9" x14ac:dyDescent="0.25">
      <c r="A162" s="21">
        <v>28430</v>
      </c>
      <c r="B162" s="1">
        <f>'Division - Monthly'!AU162</f>
        <v>1702846</v>
      </c>
      <c r="C162" s="1">
        <f>'Division - Monthly'!AV162</f>
        <v>186879</v>
      </c>
      <c r="D162" s="1">
        <f>'Division - Monthly'!AW162</f>
        <v>12818</v>
      </c>
      <c r="E162" s="1">
        <f>'Division - Monthly'!AX162</f>
        <v>1460</v>
      </c>
      <c r="F162" s="1">
        <f>'Division - Monthly'!AY162</f>
        <v>340</v>
      </c>
      <c r="G162" s="1">
        <f>'Division - Monthly'!AZ162</f>
        <v>0</v>
      </c>
      <c r="H162" s="1">
        <f>'Division - Monthly'!BA162</f>
        <v>41</v>
      </c>
      <c r="I162" s="22">
        <f t="shared" si="2"/>
        <v>1904384</v>
      </c>
    </row>
    <row r="163" spans="1:9" x14ac:dyDescent="0.25">
      <c r="A163" s="21">
        <v>28460</v>
      </c>
      <c r="B163" s="1">
        <f>'Division - Monthly'!AU163</f>
        <v>1725117</v>
      </c>
      <c r="C163" s="1">
        <f>'Division - Monthly'!AV163</f>
        <v>187808</v>
      </c>
      <c r="D163" s="1">
        <f>'Division - Monthly'!AW163</f>
        <v>12900</v>
      </c>
      <c r="E163" s="1">
        <f>'Division - Monthly'!AX163</f>
        <v>1464</v>
      </c>
      <c r="F163" s="1">
        <f>'Division - Monthly'!AY163</f>
        <v>339</v>
      </c>
      <c r="G163" s="1">
        <f>'Division - Monthly'!AZ163</f>
        <v>0</v>
      </c>
      <c r="H163" s="1">
        <f>'Division - Monthly'!BA163</f>
        <v>40</v>
      </c>
      <c r="I163" s="22">
        <f t="shared" si="2"/>
        <v>1927668</v>
      </c>
    </row>
    <row r="164" spans="1:9" x14ac:dyDescent="0.25">
      <c r="A164" s="21">
        <v>28491</v>
      </c>
      <c r="B164" s="1">
        <f>'Division - Monthly'!AU164</f>
        <v>1742144</v>
      </c>
      <c r="C164" s="1">
        <f>'Division - Monthly'!AV164</f>
        <v>188467</v>
      </c>
      <c r="D164" s="1">
        <f>'Division - Monthly'!AW164</f>
        <v>12938</v>
      </c>
      <c r="E164" s="1">
        <f>'Division - Monthly'!AX164</f>
        <v>1469</v>
      </c>
      <c r="F164" s="1">
        <f>'Division - Monthly'!AY164</f>
        <v>339</v>
      </c>
      <c r="G164" s="1">
        <f>'Division - Monthly'!AZ164</f>
        <v>0</v>
      </c>
      <c r="H164" s="1">
        <f>'Division - Monthly'!BA164</f>
        <v>39</v>
      </c>
      <c r="I164" s="22">
        <f t="shared" si="2"/>
        <v>1945396</v>
      </c>
    </row>
    <row r="165" spans="1:9" x14ac:dyDescent="0.25">
      <c r="A165" s="21">
        <v>28522</v>
      </c>
      <c r="B165" s="1">
        <f>'Division - Monthly'!AU165</f>
        <v>1754275</v>
      </c>
      <c r="C165" s="1">
        <f>'Division - Monthly'!AV165</f>
        <v>189317</v>
      </c>
      <c r="D165" s="1">
        <f>'Division - Monthly'!AW165</f>
        <v>13023</v>
      </c>
      <c r="E165" s="1">
        <f>'Division - Monthly'!AX165</f>
        <v>1472</v>
      </c>
      <c r="F165" s="1">
        <f>'Division - Monthly'!AY165</f>
        <v>340</v>
      </c>
      <c r="G165" s="1">
        <f>'Division - Monthly'!AZ165</f>
        <v>0</v>
      </c>
      <c r="H165" s="1">
        <f>'Division - Monthly'!BA165</f>
        <v>39</v>
      </c>
      <c r="I165" s="22">
        <f t="shared" si="2"/>
        <v>1958466</v>
      </c>
    </row>
    <row r="166" spans="1:9" x14ac:dyDescent="0.25">
      <c r="A166" s="21">
        <v>28550</v>
      </c>
      <c r="B166" s="1">
        <f>'Division - Monthly'!AU166</f>
        <v>1760919</v>
      </c>
      <c r="C166" s="1">
        <f>'Division - Monthly'!AV166</f>
        <v>190094</v>
      </c>
      <c r="D166" s="1">
        <f>'Division - Monthly'!AW166</f>
        <v>13229</v>
      </c>
      <c r="E166" s="1">
        <f>'Division - Monthly'!AX166</f>
        <v>1471</v>
      </c>
      <c r="F166" s="1">
        <f>'Division - Monthly'!AY166</f>
        <v>338</v>
      </c>
      <c r="G166" s="1">
        <f>'Division - Monthly'!AZ166</f>
        <v>0</v>
      </c>
      <c r="H166" s="1">
        <f>'Division - Monthly'!BA166</f>
        <v>39</v>
      </c>
      <c r="I166" s="22">
        <f t="shared" si="2"/>
        <v>1966090</v>
      </c>
    </row>
    <row r="167" spans="1:9" x14ac:dyDescent="0.25">
      <c r="A167" s="21">
        <v>28581</v>
      </c>
      <c r="B167" s="1">
        <f>'Division - Monthly'!AU167</f>
        <v>1755306</v>
      </c>
      <c r="C167" s="1">
        <f>'Division - Monthly'!AV167</f>
        <v>191006</v>
      </c>
      <c r="D167" s="1">
        <f>'Division - Monthly'!AW167</f>
        <v>13452</v>
      </c>
      <c r="E167" s="1">
        <f>'Division - Monthly'!AX167</f>
        <v>1481</v>
      </c>
      <c r="F167" s="1">
        <f>'Division - Monthly'!AY167</f>
        <v>339</v>
      </c>
      <c r="G167" s="1">
        <f>'Division - Monthly'!AZ167</f>
        <v>0</v>
      </c>
      <c r="H167" s="1">
        <f>'Division - Monthly'!BA167</f>
        <v>40</v>
      </c>
      <c r="I167" s="22">
        <f t="shared" si="2"/>
        <v>1961624</v>
      </c>
    </row>
    <row r="168" spans="1:9" x14ac:dyDescent="0.25">
      <c r="A168" s="21">
        <v>28611</v>
      </c>
      <c r="B168" s="1">
        <f>'Division - Monthly'!AU168</f>
        <v>1738065</v>
      </c>
      <c r="C168" s="1">
        <f>'Division - Monthly'!AV168</f>
        <v>191559</v>
      </c>
      <c r="D168" s="1">
        <f>'Division - Monthly'!AW168</f>
        <v>13574</v>
      </c>
      <c r="E168" s="1">
        <f>'Division - Monthly'!AX168</f>
        <v>1486</v>
      </c>
      <c r="F168" s="1">
        <f>'Division - Monthly'!AY168</f>
        <v>342</v>
      </c>
      <c r="G168" s="1">
        <f>'Division - Monthly'!AZ168</f>
        <v>0</v>
      </c>
      <c r="H168" s="1">
        <f>'Division - Monthly'!BA168</f>
        <v>41</v>
      </c>
      <c r="I168" s="22">
        <f t="shared" si="2"/>
        <v>1945067</v>
      </c>
    </row>
    <row r="169" spans="1:9" x14ac:dyDescent="0.25">
      <c r="A169" s="21">
        <v>28642</v>
      </c>
      <c r="B169" s="1">
        <f>'Division - Monthly'!AU169</f>
        <v>1733005</v>
      </c>
      <c r="C169" s="1">
        <f>'Division - Monthly'!AV169</f>
        <v>192359</v>
      </c>
      <c r="D169" s="1">
        <f>'Division - Monthly'!AW169</f>
        <v>13742</v>
      </c>
      <c r="E169" s="1">
        <f>'Division - Monthly'!AX169</f>
        <v>1483</v>
      </c>
      <c r="F169" s="1">
        <f>'Division - Monthly'!AY169</f>
        <v>343</v>
      </c>
      <c r="G169" s="1">
        <f>'Division - Monthly'!AZ169</f>
        <v>0</v>
      </c>
      <c r="H169" s="1">
        <f>'Division - Monthly'!BA169</f>
        <v>42</v>
      </c>
      <c r="I169" s="22">
        <f t="shared" si="2"/>
        <v>1940974</v>
      </c>
    </row>
    <row r="170" spans="1:9" x14ac:dyDescent="0.25">
      <c r="A170" s="21">
        <v>28672</v>
      </c>
      <c r="B170" s="1">
        <f>'Division - Monthly'!AU170</f>
        <v>1736114</v>
      </c>
      <c r="C170" s="1">
        <f>'Division - Monthly'!AV170</f>
        <v>192895</v>
      </c>
      <c r="D170" s="1">
        <f>'Division - Monthly'!AW170</f>
        <v>13855</v>
      </c>
      <c r="E170" s="1">
        <f>'Division - Monthly'!AX170</f>
        <v>1489</v>
      </c>
      <c r="F170" s="1">
        <f>'Division - Monthly'!AY170</f>
        <v>344</v>
      </c>
      <c r="G170" s="1">
        <f>'Division - Monthly'!AZ170</f>
        <v>0</v>
      </c>
      <c r="H170" s="1">
        <f>'Division - Monthly'!BA170</f>
        <v>43</v>
      </c>
      <c r="I170" s="22">
        <f t="shared" si="2"/>
        <v>1944740</v>
      </c>
    </row>
    <row r="171" spans="1:9" x14ac:dyDescent="0.25">
      <c r="A171" s="21">
        <v>28703</v>
      </c>
      <c r="B171" s="1">
        <f>'Division - Monthly'!AU171</f>
        <v>1749355</v>
      </c>
      <c r="C171" s="1">
        <f>'Division - Monthly'!AV171</f>
        <v>195028</v>
      </c>
      <c r="D171" s="1">
        <f>'Division - Monthly'!AW171</f>
        <v>14085</v>
      </c>
      <c r="E171" s="1">
        <f>'Division - Monthly'!AX171</f>
        <v>1488</v>
      </c>
      <c r="F171" s="1">
        <f>'Division - Monthly'!AY171</f>
        <v>345</v>
      </c>
      <c r="G171" s="1">
        <f>'Division - Monthly'!AZ171</f>
        <v>0</v>
      </c>
      <c r="H171" s="1">
        <f>'Division - Monthly'!BA171</f>
        <v>43</v>
      </c>
      <c r="I171" s="22">
        <f t="shared" si="2"/>
        <v>1960344</v>
      </c>
    </row>
    <row r="172" spans="1:9" x14ac:dyDescent="0.25">
      <c r="A172" s="21">
        <v>28734</v>
      </c>
      <c r="B172" s="1">
        <f>'Division - Monthly'!AU172</f>
        <v>1753340</v>
      </c>
      <c r="C172" s="1">
        <f>'Division - Monthly'!AV172</f>
        <v>194452</v>
      </c>
      <c r="D172" s="1">
        <f>'Division - Monthly'!AW172</f>
        <v>14153</v>
      </c>
      <c r="E172" s="1">
        <f>'Division - Monthly'!AX172</f>
        <v>1496</v>
      </c>
      <c r="F172" s="1">
        <f>'Division - Monthly'!AY172</f>
        <v>343</v>
      </c>
      <c r="G172" s="1">
        <f>'Division - Monthly'!AZ172</f>
        <v>0</v>
      </c>
      <c r="H172" s="1">
        <f>'Division - Monthly'!BA172</f>
        <v>43</v>
      </c>
      <c r="I172" s="22">
        <f t="shared" si="2"/>
        <v>1963827</v>
      </c>
    </row>
    <row r="173" spans="1:9" x14ac:dyDescent="0.25">
      <c r="A173" s="21">
        <v>28764</v>
      </c>
      <c r="B173" s="1">
        <f>'Division - Monthly'!AU173</f>
        <v>1769831</v>
      </c>
      <c r="C173" s="1">
        <f>'Division - Monthly'!AV173</f>
        <v>195251</v>
      </c>
      <c r="D173" s="1">
        <f>'Division - Monthly'!AW173</f>
        <v>14366</v>
      </c>
      <c r="E173" s="1">
        <f>'Division - Monthly'!AX173</f>
        <v>1506</v>
      </c>
      <c r="F173" s="1">
        <f>'Division - Monthly'!AY173</f>
        <v>337</v>
      </c>
      <c r="G173" s="1">
        <f>'Division - Monthly'!AZ173</f>
        <v>0</v>
      </c>
      <c r="H173" s="1">
        <f>'Division - Monthly'!BA173</f>
        <v>43</v>
      </c>
      <c r="I173" s="22">
        <f t="shared" si="2"/>
        <v>1981334</v>
      </c>
    </row>
    <row r="174" spans="1:9" x14ac:dyDescent="0.25">
      <c r="A174" s="21">
        <v>28795</v>
      </c>
      <c r="B174" s="1">
        <f>'Division - Monthly'!AU174</f>
        <v>1795156</v>
      </c>
      <c r="C174" s="1">
        <f>'Division - Monthly'!AV174</f>
        <v>196478</v>
      </c>
      <c r="D174" s="1">
        <f>'Division - Monthly'!AW174</f>
        <v>14545</v>
      </c>
      <c r="E174" s="1">
        <f>'Division - Monthly'!AX174</f>
        <v>1506</v>
      </c>
      <c r="F174" s="1">
        <f>'Division - Monthly'!AY174</f>
        <v>337</v>
      </c>
      <c r="G174" s="1">
        <f>'Division - Monthly'!AZ174</f>
        <v>0</v>
      </c>
      <c r="H174" s="1">
        <f>'Division - Monthly'!BA174</f>
        <v>46</v>
      </c>
      <c r="I174" s="22">
        <f t="shared" si="2"/>
        <v>2008068</v>
      </c>
    </row>
    <row r="175" spans="1:9" x14ac:dyDescent="0.25">
      <c r="A175" s="21">
        <v>28825</v>
      </c>
      <c r="B175" s="1">
        <f>'Division - Monthly'!AU175</f>
        <v>1818468</v>
      </c>
      <c r="C175" s="1">
        <f>'Division - Monthly'!AV175</f>
        <v>197278</v>
      </c>
      <c r="D175" s="1">
        <f>'Division - Monthly'!AW175</f>
        <v>14660</v>
      </c>
      <c r="E175" s="1">
        <f>'Division - Monthly'!AX175</f>
        <v>1507</v>
      </c>
      <c r="F175" s="1">
        <f>'Division - Monthly'!AY175</f>
        <v>342</v>
      </c>
      <c r="G175" s="1">
        <f>'Division - Monthly'!AZ175</f>
        <v>0</v>
      </c>
      <c r="H175" s="1">
        <f>'Division - Monthly'!BA175</f>
        <v>43</v>
      </c>
      <c r="I175" s="22">
        <f t="shared" si="2"/>
        <v>2032298</v>
      </c>
    </row>
    <row r="176" spans="1:9" x14ac:dyDescent="0.25">
      <c r="A176" s="21">
        <v>28856</v>
      </c>
      <c r="B176" s="1">
        <f>'Division - Monthly'!AU176</f>
        <v>1836498</v>
      </c>
      <c r="C176" s="1">
        <f>'Division - Monthly'!AV176</f>
        <v>198063</v>
      </c>
      <c r="D176" s="1">
        <f>'Division - Monthly'!AW176</f>
        <v>14742</v>
      </c>
      <c r="E176" s="1">
        <f>'Division - Monthly'!AX176</f>
        <v>1510</v>
      </c>
      <c r="F176" s="1">
        <f>'Division - Monthly'!AY176</f>
        <v>347</v>
      </c>
      <c r="G176" s="1">
        <f>'Division - Monthly'!AZ176</f>
        <v>0</v>
      </c>
      <c r="H176" s="1">
        <f>'Division - Monthly'!BA176</f>
        <v>42</v>
      </c>
      <c r="I176" s="22">
        <f t="shared" si="2"/>
        <v>2051202</v>
      </c>
    </row>
    <row r="177" spans="1:9" x14ac:dyDescent="0.25">
      <c r="A177" s="21">
        <v>28887</v>
      </c>
      <c r="B177" s="1">
        <f>'Division - Monthly'!AU177</f>
        <v>1849184</v>
      </c>
      <c r="C177" s="1">
        <f>'Division - Monthly'!AV177</f>
        <v>199125</v>
      </c>
      <c r="D177" s="1">
        <f>'Division - Monthly'!AW177</f>
        <v>14727</v>
      </c>
      <c r="E177" s="1">
        <f>'Division - Monthly'!AX177</f>
        <v>1522</v>
      </c>
      <c r="F177" s="1">
        <f>'Division - Monthly'!AY177</f>
        <v>349</v>
      </c>
      <c r="G177" s="1">
        <f>'Division - Monthly'!AZ177</f>
        <v>0</v>
      </c>
      <c r="H177" s="1">
        <f>'Division - Monthly'!BA177</f>
        <v>43</v>
      </c>
      <c r="I177" s="22">
        <f t="shared" si="2"/>
        <v>2064950</v>
      </c>
    </row>
    <row r="178" spans="1:9" x14ac:dyDescent="0.25">
      <c r="A178" s="21">
        <v>28915</v>
      </c>
      <c r="B178" s="1">
        <f>'Division - Monthly'!AU178</f>
        <v>1857283</v>
      </c>
      <c r="C178" s="1">
        <f>'Division - Monthly'!AV178</f>
        <v>200137</v>
      </c>
      <c r="D178" s="1">
        <f>'Division - Monthly'!AW178</f>
        <v>14933</v>
      </c>
      <c r="E178" s="1">
        <f>'Division - Monthly'!AX178</f>
        <v>1528</v>
      </c>
      <c r="F178" s="1">
        <f>'Division - Monthly'!AY178</f>
        <v>349</v>
      </c>
      <c r="G178" s="1">
        <f>'Division - Monthly'!AZ178</f>
        <v>0</v>
      </c>
      <c r="H178" s="1">
        <f>'Division - Monthly'!BA178</f>
        <v>43</v>
      </c>
      <c r="I178" s="22">
        <f t="shared" si="2"/>
        <v>2074273</v>
      </c>
    </row>
    <row r="179" spans="1:9" x14ac:dyDescent="0.25">
      <c r="A179" s="21">
        <v>28946</v>
      </c>
      <c r="B179" s="1">
        <f>'Division - Monthly'!AU179</f>
        <v>1852348</v>
      </c>
      <c r="C179" s="1">
        <f>'Division - Monthly'!AV179</f>
        <v>201202</v>
      </c>
      <c r="D179" s="1">
        <f>'Division - Monthly'!AW179</f>
        <v>14942</v>
      </c>
      <c r="E179" s="1">
        <f>'Division - Monthly'!AX179</f>
        <v>1537</v>
      </c>
      <c r="F179" s="1">
        <f>'Division - Monthly'!AY179</f>
        <v>346</v>
      </c>
      <c r="G179" s="1">
        <f>'Division - Monthly'!AZ179</f>
        <v>0</v>
      </c>
      <c r="H179" s="1">
        <f>'Division - Monthly'!BA179</f>
        <v>43</v>
      </c>
      <c r="I179" s="22">
        <f t="shared" si="2"/>
        <v>2070418</v>
      </c>
    </row>
    <row r="180" spans="1:9" x14ac:dyDescent="0.25">
      <c r="A180" s="21">
        <v>28976</v>
      </c>
      <c r="B180" s="1">
        <f>'Division - Monthly'!AU180</f>
        <v>1834601</v>
      </c>
      <c r="C180" s="1">
        <f>'Division - Monthly'!AV180</f>
        <v>202102</v>
      </c>
      <c r="D180" s="1">
        <f>'Division - Monthly'!AW180</f>
        <v>14866</v>
      </c>
      <c r="E180" s="1">
        <f>'Division - Monthly'!AX180</f>
        <v>1546</v>
      </c>
      <c r="F180" s="1">
        <f>'Division - Monthly'!AY180</f>
        <v>344</v>
      </c>
      <c r="G180" s="1">
        <f>'Division - Monthly'!AZ180</f>
        <v>0</v>
      </c>
      <c r="H180" s="1">
        <f>'Division - Monthly'!BA180</f>
        <v>43</v>
      </c>
      <c r="I180" s="22">
        <f t="shared" si="2"/>
        <v>2053502</v>
      </c>
    </row>
    <row r="181" spans="1:9" x14ac:dyDescent="0.25">
      <c r="A181" s="21">
        <v>29007</v>
      </c>
      <c r="B181" s="1">
        <f>'Division - Monthly'!AU181</f>
        <v>1829752</v>
      </c>
      <c r="C181" s="1">
        <f>'Division - Monthly'!AV181</f>
        <v>202385</v>
      </c>
      <c r="D181" s="1">
        <f>'Division - Monthly'!AW181</f>
        <v>14735</v>
      </c>
      <c r="E181" s="1">
        <f>'Division - Monthly'!AX181</f>
        <v>1551</v>
      </c>
      <c r="F181" s="1">
        <f>'Division - Monthly'!AY181</f>
        <v>347</v>
      </c>
      <c r="G181" s="1">
        <f>'Division - Monthly'!AZ181</f>
        <v>0</v>
      </c>
      <c r="H181" s="1">
        <f>'Division - Monthly'!BA181</f>
        <v>43</v>
      </c>
      <c r="I181" s="22">
        <f t="shared" si="2"/>
        <v>2048813</v>
      </c>
    </row>
    <row r="182" spans="1:9" x14ac:dyDescent="0.25">
      <c r="A182" s="21">
        <v>29037</v>
      </c>
      <c r="B182" s="1">
        <f>'Division - Monthly'!AU182</f>
        <v>1832796</v>
      </c>
      <c r="C182" s="1">
        <f>'Division - Monthly'!AV182</f>
        <v>202843</v>
      </c>
      <c r="D182" s="1">
        <f>'Division - Monthly'!AW182</f>
        <v>14642</v>
      </c>
      <c r="E182" s="1">
        <f>'Division - Monthly'!AX182</f>
        <v>1552</v>
      </c>
      <c r="F182" s="1">
        <f>'Division - Monthly'!AY182</f>
        <v>350</v>
      </c>
      <c r="G182" s="1">
        <f>'Division - Monthly'!AZ182</f>
        <v>0</v>
      </c>
      <c r="H182" s="1">
        <f>'Division - Monthly'!BA182</f>
        <v>43</v>
      </c>
      <c r="I182" s="22">
        <f t="shared" si="2"/>
        <v>2052226</v>
      </c>
    </row>
    <row r="183" spans="1:9" x14ac:dyDescent="0.25">
      <c r="A183" s="21">
        <v>29068</v>
      </c>
      <c r="B183" s="1">
        <f>'Division - Monthly'!AU183</f>
        <v>1840640</v>
      </c>
      <c r="C183" s="1">
        <f>'Division - Monthly'!AV183</f>
        <v>203660</v>
      </c>
      <c r="D183" s="1">
        <f>'Division - Monthly'!AW183</f>
        <v>14808</v>
      </c>
      <c r="E183" s="1">
        <f>'Division - Monthly'!AX183</f>
        <v>1556</v>
      </c>
      <c r="F183" s="1">
        <f>'Division - Monthly'!AY183</f>
        <v>353</v>
      </c>
      <c r="G183" s="1">
        <f>'Division - Monthly'!AZ183</f>
        <v>0</v>
      </c>
      <c r="H183" s="1">
        <f>'Division - Monthly'!BA183</f>
        <v>43</v>
      </c>
      <c r="I183" s="22">
        <f t="shared" si="2"/>
        <v>2061060</v>
      </c>
    </row>
    <row r="184" spans="1:9" x14ac:dyDescent="0.25">
      <c r="A184" s="21">
        <v>29099</v>
      </c>
      <c r="B184" s="1">
        <f>'Division - Monthly'!AU184</f>
        <v>1850464</v>
      </c>
      <c r="C184" s="1">
        <f>'Division - Monthly'!AV184</f>
        <v>204334</v>
      </c>
      <c r="D184" s="1">
        <f>'Division - Monthly'!AW184</f>
        <v>14758</v>
      </c>
      <c r="E184" s="1">
        <f>'Division - Monthly'!AX184</f>
        <v>1564</v>
      </c>
      <c r="F184" s="1">
        <f>'Division - Monthly'!AY184</f>
        <v>351</v>
      </c>
      <c r="G184" s="1">
        <f>'Division - Monthly'!AZ184</f>
        <v>0</v>
      </c>
      <c r="H184" s="1">
        <f>'Division - Monthly'!BA184</f>
        <v>43</v>
      </c>
      <c r="I184" s="22">
        <f t="shared" si="2"/>
        <v>2071514</v>
      </c>
    </row>
    <row r="185" spans="1:9" x14ac:dyDescent="0.25">
      <c r="A185" s="21">
        <v>29129</v>
      </c>
      <c r="B185" s="1">
        <f>'Division - Monthly'!AU185</f>
        <v>1866124</v>
      </c>
      <c r="C185" s="1">
        <f>'Division - Monthly'!AV185</f>
        <v>205129</v>
      </c>
      <c r="D185" s="1">
        <f>'Division - Monthly'!AW185</f>
        <v>15048</v>
      </c>
      <c r="E185" s="1">
        <f>'Division - Monthly'!AX185</f>
        <v>1565</v>
      </c>
      <c r="F185" s="1">
        <f>'Division - Monthly'!AY185</f>
        <v>351</v>
      </c>
      <c r="G185" s="1">
        <f>'Division - Monthly'!AZ185</f>
        <v>0</v>
      </c>
      <c r="H185" s="1">
        <f>'Division - Monthly'!BA185</f>
        <v>44</v>
      </c>
      <c r="I185" s="22">
        <f t="shared" si="2"/>
        <v>2088261</v>
      </c>
    </row>
    <row r="186" spans="1:9" x14ac:dyDescent="0.25">
      <c r="A186" s="21">
        <v>29160</v>
      </c>
      <c r="B186" s="1">
        <f>'Division - Monthly'!AU186</f>
        <v>1892259</v>
      </c>
      <c r="C186" s="1">
        <f>'Division - Monthly'!AV186</f>
        <v>206056</v>
      </c>
      <c r="D186" s="1">
        <f>'Division - Monthly'!AW186</f>
        <v>14820</v>
      </c>
      <c r="E186" s="1">
        <f>'Division - Monthly'!AX186</f>
        <v>1581</v>
      </c>
      <c r="F186" s="1">
        <f>'Division - Monthly'!AY186</f>
        <v>359</v>
      </c>
      <c r="G186" s="1">
        <f>'Division - Monthly'!AZ186</f>
        <v>0</v>
      </c>
      <c r="H186" s="1">
        <f>'Division - Monthly'!BA186</f>
        <v>44</v>
      </c>
      <c r="I186" s="22">
        <f t="shared" si="2"/>
        <v>2115119</v>
      </c>
    </row>
    <row r="187" spans="1:9" x14ac:dyDescent="0.25">
      <c r="A187" s="21">
        <v>29190</v>
      </c>
      <c r="B187" s="1">
        <f>'Division - Monthly'!AU187</f>
        <v>1916615</v>
      </c>
      <c r="C187" s="1">
        <f>'Division - Monthly'!AV187</f>
        <v>206977</v>
      </c>
      <c r="D187" s="1">
        <f>'Division - Monthly'!AW187</f>
        <v>15005</v>
      </c>
      <c r="E187" s="1">
        <f>'Division - Monthly'!AX187</f>
        <v>1589</v>
      </c>
      <c r="F187" s="1">
        <f>'Division - Monthly'!AY187</f>
        <v>357</v>
      </c>
      <c r="G187" s="1">
        <f>'Division - Monthly'!AZ187</f>
        <v>0</v>
      </c>
      <c r="H187" s="1">
        <f>'Division - Monthly'!BA187</f>
        <v>44</v>
      </c>
      <c r="I187" s="22">
        <f t="shared" si="2"/>
        <v>2140587</v>
      </c>
    </row>
    <row r="188" spans="1:9" x14ac:dyDescent="0.25">
      <c r="A188" s="21">
        <v>29221</v>
      </c>
      <c r="B188" s="1">
        <f>'Division - Monthly'!AU188</f>
        <v>1934383</v>
      </c>
      <c r="C188" s="1">
        <f>'Division - Monthly'!AV188</f>
        <v>207886</v>
      </c>
      <c r="D188" s="1">
        <f>'Division - Monthly'!AW188</f>
        <v>14874</v>
      </c>
      <c r="E188" s="1">
        <f>'Division - Monthly'!AX188</f>
        <v>1595</v>
      </c>
      <c r="F188" s="1">
        <f>'Division - Monthly'!AY188</f>
        <v>351</v>
      </c>
      <c r="G188" s="1">
        <f>'Division - Monthly'!AZ188</f>
        <v>0</v>
      </c>
      <c r="H188" s="1">
        <f>'Division - Monthly'!BA188</f>
        <v>44</v>
      </c>
      <c r="I188" s="22">
        <f t="shared" si="2"/>
        <v>2159133</v>
      </c>
    </row>
    <row r="189" spans="1:9" x14ac:dyDescent="0.25">
      <c r="A189" s="21">
        <v>29252</v>
      </c>
      <c r="B189" s="1">
        <f>'Division - Monthly'!AU189</f>
        <v>1947981</v>
      </c>
      <c r="C189" s="1">
        <f>'Division - Monthly'!AV189</f>
        <v>209157</v>
      </c>
      <c r="D189" s="1">
        <f>'Division - Monthly'!AW189</f>
        <v>14676</v>
      </c>
      <c r="E189" s="1">
        <f>'Division - Monthly'!AX189</f>
        <v>1604</v>
      </c>
      <c r="F189" s="1">
        <f>'Division - Monthly'!AY189</f>
        <v>351</v>
      </c>
      <c r="G189" s="1">
        <f>'Division - Monthly'!AZ189</f>
        <v>0</v>
      </c>
      <c r="H189" s="1">
        <f>'Division - Monthly'!BA189</f>
        <v>44</v>
      </c>
      <c r="I189" s="22">
        <f t="shared" si="2"/>
        <v>2173813</v>
      </c>
    </row>
    <row r="190" spans="1:9" x14ac:dyDescent="0.25">
      <c r="A190" s="21">
        <v>29281</v>
      </c>
      <c r="B190" s="1">
        <f>'Division - Monthly'!AU190</f>
        <v>1959681</v>
      </c>
      <c r="C190" s="1">
        <f>'Division - Monthly'!AV190</f>
        <v>210412</v>
      </c>
      <c r="D190" s="1">
        <f>'Division - Monthly'!AW190</f>
        <v>14484</v>
      </c>
      <c r="E190" s="1">
        <f>'Division - Monthly'!AX190</f>
        <v>1618</v>
      </c>
      <c r="F190" s="1">
        <f>'Division - Monthly'!AY190</f>
        <v>353</v>
      </c>
      <c r="G190" s="1">
        <f>'Division - Monthly'!AZ190</f>
        <v>0</v>
      </c>
      <c r="H190" s="1">
        <f>'Division - Monthly'!BA190</f>
        <v>44</v>
      </c>
      <c r="I190" s="22">
        <f t="shared" si="2"/>
        <v>2186592</v>
      </c>
    </row>
    <row r="191" spans="1:9" x14ac:dyDescent="0.25">
      <c r="A191" s="21">
        <v>29312</v>
      </c>
      <c r="B191" s="1">
        <f>'Division - Monthly'!AU191</f>
        <v>1960815</v>
      </c>
      <c r="C191" s="1">
        <f>'Division - Monthly'!AV191</f>
        <v>211715</v>
      </c>
      <c r="D191" s="1">
        <f>'Division - Monthly'!AW191</f>
        <v>14816</v>
      </c>
      <c r="E191" s="1">
        <f>'Division - Monthly'!AX191</f>
        <v>1634</v>
      </c>
      <c r="F191" s="1">
        <f>'Division - Monthly'!AY191</f>
        <v>356</v>
      </c>
      <c r="G191" s="1">
        <f>'Division - Monthly'!AZ191</f>
        <v>0</v>
      </c>
      <c r="H191" s="1">
        <f>'Division - Monthly'!BA191</f>
        <v>44</v>
      </c>
      <c r="I191" s="22">
        <f t="shared" si="2"/>
        <v>2189380</v>
      </c>
    </row>
    <row r="192" spans="1:9" x14ac:dyDescent="0.25">
      <c r="A192" s="21">
        <v>29342</v>
      </c>
      <c r="B192" s="1">
        <f>'Division - Monthly'!AU192</f>
        <v>1933228</v>
      </c>
      <c r="C192" s="1">
        <f>'Division - Monthly'!AV192</f>
        <v>211845</v>
      </c>
      <c r="D192" s="1">
        <f>'Division - Monthly'!AW192</f>
        <v>14904</v>
      </c>
      <c r="E192" s="1">
        <f>'Division - Monthly'!AX192</f>
        <v>1643</v>
      </c>
      <c r="F192" s="1">
        <f>'Division - Monthly'!AY192</f>
        <v>350</v>
      </c>
      <c r="G192" s="1">
        <f>'Division - Monthly'!AZ192</f>
        <v>0</v>
      </c>
      <c r="H192" s="1">
        <f>'Division - Monthly'!BA192</f>
        <v>44</v>
      </c>
      <c r="I192" s="22">
        <f t="shared" si="2"/>
        <v>2162014</v>
      </c>
    </row>
    <row r="193" spans="1:9" x14ac:dyDescent="0.25">
      <c r="A193" s="21">
        <v>29373</v>
      </c>
      <c r="B193" s="1">
        <f>'Division - Monthly'!AU193</f>
        <v>1929448</v>
      </c>
      <c r="C193" s="1">
        <f>'Division - Monthly'!AV193</f>
        <v>212303</v>
      </c>
      <c r="D193" s="1">
        <f>'Division - Monthly'!AW193</f>
        <v>14800</v>
      </c>
      <c r="E193" s="1">
        <f>'Division - Monthly'!AX193</f>
        <v>1651</v>
      </c>
      <c r="F193" s="1">
        <f>'Division - Monthly'!AY193</f>
        <v>351</v>
      </c>
      <c r="G193" s="1">
        <f>'Division - Monthly'!AZ193</f>
        <v>0</v>
      </c>
      <c r="H193" s="1">
        <f>'Division - Monthly'!BA193</f>
        <v>44</v>
      </c>
      <c r="I193" s="22">
        <f t="shared" si="2"/>
        <v>2158597</v>
      </c>
    </row>
    <row r="194" spans="1:9" x14ac:dyDescent="0.25">
      <c r="A194" s="21">
        <v>29403</v>
      </c>
      <c r="B194" s="1">
        <f>'Division - Monthly'!AU194</f>
        <v>1942700</v>
      </c>
      <c r="C194" s="1">
        <f>'Division - Monthly'!AV194</f>
        <v>213849</v>
      </c>
      <c r="D194" s="1">
        <f>'Division - Monthly'!AW194</f>
        <v>14550</v>
      </c>
      <c r="E194" s="1">
        <f>'Division - Monthly'!AX194</f>
        <v>1655</v>
      </c>
      <c r="F194" s="1">
        <f>'Division - Monthly'!AY194</f>
        <v>353</v>
      </c>
      <c r="G194" s="1">
        <f>'Division - Monthly'!AZ194</f>
        <v>0</v>
      </c>
      <c r="H194" s="1">
        <f>'Division - Monthly'!BA194</f>
        <v>44</v>
      </c>
      <c r="I194" s="22">
        <f t="shared" si="2"/>
        <v>2173151</v>
      </c>
    </row>
    <row r="195" spans="1:9" x14ac:dyDescent="0.25">
      <c r="A195" s="21">
        <v>29434</v>
      </c>
      <c r="B195" s="1">
        <f>'Division - Monthly'!AU195</f>
        <v>1940551</v>
      </c>
      <c r="C195" s="1">
        <f>'Division - Monthly'!AV195</f>
        <v>213934</v>
      </c>
      <c r="D195" s="1">
        <f>'Division - Monthly'!AW195</f>
        <v>14323</v>
      </c>
      <c r="E195" s="1">
        <f>'Division - Monthly'!AX195</f>
        <v>1669</v>
      </c>
      <c r="F195" s="1">
        <f>'Division - Monthly'!AY195</f>
        <v>354</v>
      </c>
      <c r="G195" s="1">
        <f>'Division - Monthly'!AZ195</f>
        <v>0</v>
      </c>
      <c r="H195" s="1">
        <f>'Division - Monthly'!BA195</f>
        <v>44</v>
      </c>
      <c r="I195" s="22">
        <f t="shared" si="2"/>
        <v>2170875</v>
      </c>
    </row>
    <row r="196" spans="1:9" x14ac:dyDescent="0.25">
      <c r="A196" s="21">
        <v>29465</v>
      </c>
      <c r="B196" s="1">
        <f>'Division - Monthly'!AU196</f>
        <v>1949597</v>
      </c>
      <c r="C196" s="1">
        <f>'Division - Monthly'!AV196</f>
        <v>215018</v>
      </c>
      <c r="D196" s="1">
        <f>'Division - Monthly'!AW196</f>
        <v>14391</v>
      </c>
      <c r="E196" s="1">
        <f>'Division - Monthly'!AX196</f>
        <v>1688</v>
      </c>
      <c r="F196" s="1">
        <f>'Division - Monthly'!AY196</f>
        <v>353</v>
      </c>
      <c r="G196" s="1">
        <f>'Division - Monthly'!AZ196</f>
        <v>0</v>
      </c>
      <c r="H196" s="1">
        <f>'Division - Monthly'!BA196</f>
        <v>44</v>
      </c>
      <c r="I196" s="22">
        <f t="shared" si="2"/>
        <v>2181091</v>
      </c>
    </row>
    <row r="197" spans="1:9" x14ac:dyDescent="0.25">
      <c r="A197" s="21">
        <v>29495</v>
      </c>
      <c r="B197" s="1">
        <f>'Division - Monthly'!AU197</f>
        <v>1963142</v>
      </c>
      <c r="C197" s="1">
        <f>'Division - Monthly'!AV197</f>
        <v>215256</v>
      </c>
      <c r="D197" s="1">
        <f>'Division - Monthly'!AW197</f>
        <v>14553</v>
      </c>
      <c r="E197" s="1">
        <f>'Division - Monthly'!AX197</f>
        <v>1699</v>
      </c>
      <c r="F197" s="1">
        <f>'Division - Monthly'!AY197</f>
        <v>352</v>
      </c>
      <c r="G197" s="1">
        <f>'Division - Monthly'!AZ197</f>
        <v>0</v>
      </c>
      <c r="H197" s="1">
        <f>'Division - Monthly'!BA197</f>
        <v>44</v>
      </c>
      <c r="I197" s="22">
        <f t="shared" si="2"/>
        <v>2195046</v>
      </c>
    </row>
    <row r="198" spans="1:9" x14ac:dyDescent="0.25">
      <c r="A198" s="21">
        <v>29526</v>
      </c>
      <c r="B198" s="1">
        <f>'Division - Monthly'!AU198</f>
        <v>1988756</v>
      </c>
      <c r="C198" s="1">
        <f>'Division - Monthly'!AV198</f>
        <v>216246</v>
      </c>
      <c r="D198" s="1">
        <f>'Division - Monthly'!AW198</f>
        <v>15191</v>
      </c>
      <c r="E198" s="1">
        <f>'Division - Monthly'!AX198</f>
        <v>1706</v>
      </c>
      <c r="F198" s="1">
        <f>'Division - Monthly'!AY198</f>
        <v>359</v>
      </c>
      <c r="G198" s="1">
        <f>'Division - Monthly'!AZ198</f>
        <v>0</v>
      </c>
      <c r="H198" s="1">
        <f>'Division - Monthly'!BA198</f>
        <v>45</v>
      </c>
      <c r="I198" s="22">
        <f t="shared" si="2"/>
        <v>2222303</v>
      </c>
    </row>
    <row r="199" spans="1:9" x14ac:dyDescent="0.25">
      <c r="A199" s="21">
        <v>29556</v>
      </c>
      <c r="B199" s="1">
        <f>'Division - Monthly'!AU199</f>
        <v>2012599</v>
      </c>
      <c r="C199" s="1">
        <f>'Division - Monthly'!AV199</f>
        <v>217780</v>
      </c>
      <c r="D199" s="1">
        <f>'Division - Monthly'!AW199</f>
        <v>15200</v>
      </c>
      <c r="E199" s="1">
        <f>'Division - Monthly'!AX199</f>
        <v>1706</v>
      </c>
      <c r="F199" s="1">
        <f>'Division - Monthly'!AY199</f>
        <v>358</v>
      </c>
      <c r="G199" s="1">
        <f>'Division - Monthly'!AZ199</f>
        <v>0</v>
      </c>
      <c r="H199" s="1">
        <f>'Division - Monthly'!BA199</f>
        <v>45</v>
      </c>
      <c r="I199" s="22">
        <f t="shared" si="2"/>
        <v>2247688</v>
      </c>
    </row>
    <row r="200" spans="1:9" x14ac:dyDescent="0.25">
      <c r="A200" s="21">
        <v>29587</v>
      </c>
      <c r="B200" s="1">
        <f>'Division - Monthly'!AU200</f>
        <v>2030294</v>
      </c>
      <c r="C200" s="1">
        <f>'Division - Monthly'!AV200</f>
        <v>218867</v>
      </c>
      <c r="D200" s="1">
        <f>'Division - Monthly'!AW200</f>
        <v>15246</v>
      </c>
      <c r="E200" s="1">
        <f>'Division - Monthly'!AX200</f>
        <v>1717</v>
      </c>
      <c r="F200" s="1">
        <f>'Division - Monthly'!AY200</f>
        <v>358</v>
      </c>
      <c r="G200" s="1">
        <f>'Division - Monthly'!AZ200</f>
        <v>0</v>
      </c>
      <c r="H200" s="1">
        <f>'Division - Monthly'!BA200</f>
        <v>45</v>
      </c>
      <c r="I200" s="22">
        <f t="shared" ref="I200:I263" si="3">SUM(B200:H200)</f>
        <v>2266527</v>
      </c>
    </row>
    <row r="201" spans="1:9" x14ac:dyDescent="0.25">
      <c r="A201" s="21">
        <v>29618</v>
      </c>
      <c r="B201" s="1">
        <f>'Division - Monthly'!AU201</f>
        <v>2041869</v>
      </c>
      <c r="C201" s="1">
        <f>'Division - Monthly'!AV201</f>
        <v>219604</v>
      </c>
      <c r="D201" s="1">
        <f>'Division - Monthly'!AW201</f>
        <v>15220</v>
      </c>
      <c r="E201" s="1">
        <f>'Division - Monthly'!AX201</f>
        <v>1732</v>
      </c>
      <c r="F201" s="1">
        <f>'Division - Monthly'!AY201</f>
        <v>359</v>
      </c>
      <c r="G201" s="1">
        <f>'Division - Monthly'!AZ201</f>
        <v>0</v>
      </c>
      <c r="H201" s="1">
        <f>'Division - Monthly'!BA201</f>
        <v>45</v>
      </c>
      <c r="I201" s="22">
        <f t="shared" si="3"/>
        <v>2278829</v>
      </c>
    </row>
    <row r="202" spans="1:9" x14ac:dyDescent="0.25">
      <c r="A202" s="21">
        <v>29646</v>
      </c>
      <c r="B202" s="1">
        <f>'Division - Monthly'!AU202</f>
        <v>2048742</v>
      </c>
      <c r="C202" s="1">
        <f>'Division - Monthly'!AV202</f>
        <v>220950</v>
      </c>
      <c r="D202" s="1">
        <f>'Division - Monthly'!AW202</f>
        <v>15093</v>
      </c>
      <c r="E202" s="1">
        <f>'Division - Monthly'!AX202</f>
        <v>1738</v>
      </c>
      <c r="F202" s="1">
        <f>'Division - Monthly'!AY202</f>
        <v>360</v>
      </c>
      <c r="G202" s="1">
        <f>'Division - Monthly'!AZ202</f>
        <v>0</v>
      </c>
      <c r="H202" s="1">
        <f>'Division - Monthly'!BA202</f>
        <v>45</v>
      </c>
      <c r="I202" s="22">
        <f t="shared" si="3"/>
        <v>2286928</v>
      </c>
    </row>
    <row r="203" spans="1:9" x14ac:dyDescent="0.25">
      <c r="A203" s="21">
        <v>29677</v>
      </c>
      <c r="B203" s="1">
        <f>'Division - Monthly'!AU203</f>
        <v>2044758</v>
      </c>
      <c r="C203" s="1">
        <f>'Division - Monthly'!AV203</f>
        <v>221873</v>
      </c>
      <c r="D203" s="1">
        <f>'Division - Monthly'!AW203</f>
        <v>15079</v>
      </c>
      <c r="E203" s="1">
        <f>'Division - Monthly'!AX203</f>
        <v>1763</v>
      </c>
      <c r="F203" s="1">
        <f>'Division - Monthly'!AY203</f>
        <v>363</v>
      </c>
      <c r="G203" s="1">
        <f>'Division - Monthly'!AZ203</f>
        <v>0</v>
      </c>
      <c r="H203" s="1">
        <f>'Division - Monthly'!BA203</f>
        <v>46</v>
      </c>
      <c r="I203" s="22">
        <f t="shared" si="3"/>
        <v>2283882</v>
      </c>
    </row>
    <row r="204" spans="1:9" x14ac:dyDescent="0.25">
      <c r="A204" s="21">
        <v>29707</v>
      </c>
      <c r="B204" s="1">
        <f>'Division - Monthly'!AU204</f>
        <v>2029723</v>
      </c>
      <c r="C204" s="1">
        <f>'Division - Monthly'!AV204</f>
        <v>222558</v>
      </c>
      <c r="D204" s="1">
        <f>'Division - Monthly'!AW204</f>
        <v>15190</v>
      </c>
      <c r="E204" s="1">
        <f>'Division - Monthly'!AX204</f>
        <v>1770</v>
      </c>
      <c r="F204" s="1">
        <f>'Division - Monthly'!AY204</f>
        <v>365</v>
      </c>
      <c r="G204" s="1">
        <f>'Division - Monthly'!AZ204</f>
        <v>0</v>
      </c>
      <c r="H204" s="1">
        <f>'Division - Monthly'!BA204</f>
        <v>45</v>
      </c>
      <c r="I204" s="22">
        <f t="shared" si="3"/>
        <v>2269651</v>
      </c>
    </row>
    <row r="205" spans="1:9" x14ac:dyDescent="0.25">
      <c r="A205" s="21">
        <v>29738</v>
      </c>
      <c r="B205" s="1">
        <f>'Division - Monthly'!AU205</f>
        <v>2025210</v>
      </c>
      <c r="C205" s="1">
        <f>'Division - Monthly'!AV205</f>
        <v>223361</v>
      </c>
      <c r="D205" s="1">
        <f>'Division - Monthly'!AW205</f>
        <v>15175</v>
      </c>
      <c r="E205" s="1">
        <f>'Division - Monthly'!AX205</f>
        <v>1786</v>
      </c>
      <c r="F205" s="1">
        <f>'Division - Monthly'!AY205</f>
        <v>365</v>
      </c>
      <c r="G205" s="1">
        <f>'Division - Monthly'!AZ205</f>
        <v>0</v>
      </c>
      <c r="H205" s="1">
        <f>'Division - Monthly'!BA205</f>
        <v>45</v>
      </c>
      <c r="I205" s="22">
        <f t="shared" si="3"/>
        <v>2265942</v>
      </c>
    </row>
    <row r="206" spans="1:9" x14ac:dyDescent="0.25">
      <c r="A206" s="21">
        <v>29768</v>
      </c>
      <c r="B206" s="1">
        <f>'Division - Monthly'!AU206</f>
        <v>2026373</v>
      </c>
      <c r="C206" s="1">
        <f>'Division - Monthly'!AV206</f>
        <v>223786</v>
      </c>
      <c r="D206" s="1">
        <f>'Division - Monthly'!AW206</f>
        <v>15053</v>
      </c>
      <c r="E206" s="1">
        <f>'Division - Monthly'!AX206</f>
        <v>1841</v>
      </c>
      <c r="F206" s="1">
        <f>'Division - Monthly'!AY206</f>
        <v>372</v>
      </c>
      <c r="G206" s="1">
        <f>'Division - Monthly'!AZ206</f>
        <v>0</v>
      </c>
      <c r="H206" s="1">
        <f>'Division - Monthly'!BA206</f>
        <v>45</v>
      </c>
      <c r="I206" s="22">
        <f t="shared" si="3"/>
        <v>2267470</v>
      </c>
    </row>
    <row r="207" spans="1:9" x14ac:dyDescent="0.25">
      <c r="A207" s="21">
        <v>29799</v>
      </c>
      <c r="B207" s="1">
        <f>'Division - Monthly'!AU207</f>
        <v>2032518</v>
      </c>
      <c r="C207" s="1">
        <f>'Division - Monthly'!AV207</f>
        <v>224640</v>
      </c>
      <c r="D207" s="1">
        <f>'Division - Monthly'!AW207</f>
        <v>14980</v>
      </c>
      <c r="E207" s="1">
        <f>'Division - Monthly'!AX207</f>
        <v>1907</v>
      </c>
      <c r="F207" s="1">
        <f>'Division - Monthly'!AY207</f>
        <v>371</v>
      </c>
      <c r="G207" s="1">
        <f>'Division - Monthly'!AZ207</f>
        <v>0</v>
      </c>
      <c r="H207" s="1">
        <f>'Division - Monthly'!BA207</f>
        <v>45</v>
      </c>
      <c r="I207" s="22">
        <f t="shared" si="3"/>
        <v>2274461</v>
      </c>
    </row>
    <row r="208" spans="1:9" x14ac:dyDescent="0.25">
      <c r="A208" s="21">
        <v>29830</v>
      </c>
      <c r="B208" s="1">
        <f>'Division - Monthly'!AU208</f>
        <v>2039311</v>
      </c>
      <c r="C208" s="1">
        <f>'Division - Monthly'!AV208</f>
        <v>225158</v>
      </c>
      <c r="D208" s="1">
        <f>'Division - Monthly'!AW208</f>
        <v>14935</v>
      </c>
      <c r="E208" s="1">
        <f>'Division - Monthly'!AX208</f>
        <v>1945</v>
      </c>
      <c r="F208" s="1">
        <f>'Division - Monthly'!AY208</f>
        <v>373</v>
      </c>
      <c r="G208" s="1">
        <f>'Division - Monthly'!AZ208</f>
        <v>0</v>
      </c>
      <c r="H208" s="1">
        <f>'Division - Monthly'!BA208</f>
        <v>46</v>
      </c>
      <c r="I208" s="22">
        <f t="shared" si="3"/>
        <v>2281768</v>
      </c>
    </row>
    <row r="209" spans="1:9" x14ac:dyDescent="0.25">
      <c r="A209" s="21">
        <v>29860</v>
      </c>
      <c r="B209" s="1">
        <f>'Division - Monthly'!AU209</f>
        <v>2050534</v>
      </c>
      <c r="C209" s="1">
        <f>'Division - Monthly'!AV209</f>
        <v>225806</v>
      </c>
      <c r="D209" s="1">
        <f>'Division - Monthly'!AW209</f>
        <v>14711</v>
      </c>
      <c r="E209" s="1">
        <f>'Division - Monthly'!AX209</f>
        <v>1963</v>
      </c>
      <c r="F209" s="1">
        <f>'Division - Monthly'!AY209</f>
        <v>372</v>
      </c>
      <c r="G209" s="1">
        <f>'Division - Monthly'!AZ209</f>
        <v>0</v>
      </c>
      <c r="H209" s="1">
        <f>'Division - Monthly'!BA209</f>
        <v>46</v>
      </c>
      <c r="I209" s="22">
        <f t="shared" si="3"/>
        <v>2293432</v>
      </c>
    </row>
    <row r="210" spans="1:9" x14ac:dyDescent="0.25">
      <c r="A210" s="21">
        <v>29891</v>
      </c>
      <c r="B210" s="1">
        <f>'Division - Monthly'!AU210</f>
        <v>2073819</v>
      </c>
      <c r="C210" s="1">
        <f>'Division - Monthly'!AV210</f>
        <v>226632</v>
      </c>
      <c r="D210" s="1">
        <f>'Division - Monthly'!AW210</f>
        <v>14379</v>
      </c>
      <c r="E210" s="1">
        <f>'Division - Monthly'!AX210</f>
        <v>1994</v>
      </c>
      <c r="F210" s="1">
        <f>'Division - Monthly'!AY210</f>
        <v>372</v>
      </c>
      <c r="G210" s="1">
        <f>'Division - Monthly'!AZ210</f>
        <v>0</v>
      </c>
      <c r="H210" s="1">
        <f>'Division - Monthly'!BA210</f>
        <v>46</v>
      </c>
      <c r="I210" s="22">
        <f t="shared" si="3"/>
        <v>2317242</v>
      </c>
    </row>
    <row r="211" spans="1:9" x14ac:dyDescent="0.25">
      <c r="A211" s="21">
        <v>29921</v>
      </c>
      <c r="B211" s="1">
        <f>'Division - Monthly'!AU211</f>
        <v>2092290</v>
      </c>
      <c r="C211" s="1">
        <f>'Division - Monthly'!AV211</f>
        <v>227488</v>
      </c>
      <c r="D211" s="1">
        <f>'Division - Monthly'!AW211</f>
        <v>13956</v>
      </c>
      <c r="E211" s="1">
        <f>'Division - Monthly'!AX211</f>
        <v>1966</v>
      </c>
      <c r="F211" s="1">
        <f>'Division - Monthly'!AY211</f>
        <v>371</v>
      </c>
      <c r="G211" s="1">
        <f>'Division - Monthly'!AZ211</f>
        <v>0</v>
      </c>
      <c r="H211" s="1">
        <f>'Division - Monthly'!BA211</f>
        <v>46</v>
      </c>
      <c r="I211" s="22">
        <f t="shared" si="3"/>
        <v>2336117</v>
      </c>
    </row>
    <row r="212" spans="1:9" x14ac:dyDescent="0.25">
      <c r="A212" s="21">
        <v>29952</v>
      </c>
      <c r="B212" s="1">
        <f>'Division - Monthly'!AU212</f>
        <v>2107682</v>
      </c>
      <c r="C212" s="1">
        <f>'Division - Monthly'!AV212</f>
        <v>228200</v>
      </c>
      <c r="D212" s="1">
        <f>'Division - Monthly'!AW212</f>
        <v>13536</v>
      </c>
      <c r="E212" s="1">
        <f>'Division - Monthly'!AX212</f>
        <v>1928</v>
      </c>
      <c r="F212" s="1">
        <f>'Division - Monthly'!AY212</f>
        <v>372</v>
      </c>
      <c r="G212" s="1">
        <f>'Division - Monthly'!AZ212</f>
        <v>0</v>
      </c>
      <c r="H212" s="1">
        <f>'Division - Monthly'!BA212</f>
        <v>46</v>
      </c>
      <c r="I212" s="22">
        <f t="shared" si="3"/>
        <v>2351764</v>
      </c>
    </row>
    <row r="213" spans="1:9" x14ac:dyDescent="0.25">
      <c r="A213" s="21">
        <v>29983</v>
      </c>
      <c r="B213" s="1">
        <f>'Division - Monthly'!AU213</f>
        <v>2119645</v>
      </c>
      <c r="C213" s="1">
        <f>'Division - Monthly'!AV213</f>
        <v>229564</v>
      </c>
      <c r="D213" s="1">
        <f>'Division - Monthly'!AW213</f>
        <v>13208</v>
      </c>
      <c r="E213" s="1">
        <f>'Division - Monthly'!AX213</f>
        <v>1941</v>
      </c>
      <c r="F213" s="1">
        <f>'Division - Monthly'!AY213</f>
        <v>373</v>
      </c>
      <c r="G213" s="1">
        <f>'Division - Monthly'!AZ213</f>
        <v>0</v>
      </c>
      <c r="H213" s="1">
        <f>'Division - Monthly'!BA213</f>
        <v>46</v>
      </c>
      <c r="I213" s="22">
        <f t="shared" si="3"/>
        <v>2364777</v>
      </c>
    </row>
    <row r="214" spans="1:9" x14ac:dyDescent="0.25">
      <c r="A214" s="21">
        <v>30011</v>
      </c>
      <c r="B214" s="1">
        <f>'Division - Monthly'!AU214</f>
        <v>2124677</v>
      </c>
      <c r="C214" s="1">
        <f>'Division - Monthly'!AV214</f>
        <v>230644</v>
      </c>
      <c r="D214" s="1">
        <f>'Division - Monthly'!AW214</f>
        <v>12868</v>
      </c>
      <c r="E214" s="1">
        <f>'Division - Monthly'!AX214</f>
        <v>1959</v>
      </c>
      <c r="F214" s="1">
        <f>'Division - Monthly'!AY214</f>
        <v>372</v>
      </c>
      <c r="G214" s="1">
        <f>'Division - Monthly'!AZ214</f>
        <v>0</v>
      </c>
      <c r="H214" s="1">
        <f>'Division - Monthly'!BA214</f>
        <v>45</v>
      </c>
      <c r="I214" s="22">
        <f t="shared" si="3"/>
        <v>2370565</v>
      </c>
    </row>
    <row r="215" spans="1:9" x14ac:dyDescent="0.25">
      <c r="A215" s="21">
        <v>30042</v>
      </c>
      <c r="B215" s="1">
        <f>'Division - Monthly'!AU215</f>
        <v>2120044</v>
      </c>
      <c r="C215" s="1">
        <f>'Division - Monthly'!AV215</f>
        <v>231938</v>
      </c>
      <c r="D215" s="1">
        <f>'Division - Monthly'!AW215</f>
        <v>12736</v>
      </c>
      <c r="E215" s="1">
        <f>'Division - Monthly'!AX215</f>
        <v>1955</v>
      </c>
      <c r="F215" s="1">
        <f>'Division - Monthly'!AY215</f>
        <v>371</v>
      </c>
      <c r="G215" s="1">
        <f>'Division - Monthly'!AZ215</f>
        <v>0</v>
      </c>
      <c r="H215" s="1">
        <f>'Division - Monthly'!BA215</f>
        <v>45</v>
      </c>
      <c r="I215" s="22">
        <f t="shared" si="3"/>
        <v>2367089</v>
      </c>
    </row>
    <row r="216" spans="1:9" x14ac:dyDescent="0.25">
      <c r="A216" s="21">
        <v>30072</v>
      </c>
      <c r="B216" s="1">
        <f>'Division - Monthly'!AU216</f>
        <v>2096913</v>
      </c>
      <c r="C216" s="1">
        <f>'Division - Monthly'!AV216</f>
        <v>232293</v>
      </c>
      <c r="D216" s="1">
        <f>'Division - Monthly'!AW216</f>
        <v>12568</v>
      </c>
      <c r="E216" s="1">
        <f>'Division - Monthly'!AX216</f>
        <v>1960</v>
      </c>
      <c r="F216" s="1">
        <f>'Division - Monthly'!AY216</f>
        <v>371</v>
      </c>
      <c r="G216" s="1">
        <f>'Division - Monthly'!AZ216</f>
        <v>0</v>
      </c>
      <c r="H216" s="1">
        <f>'Division - Monthly'!BA216</f>
        <v>46</v>
      </c>
      <c r="I216" s="22">
        <f t="shared" si="3"/>
        <v>2344151</v>
      </c>
    </row>
    <row r="217" spans="1:9" x14ac:dyDescent="0.25">
      <c r="A217" s="21">
        <v>30103</v>
      </c>
      <c r="B217" s="1">
        <f>'Division - Monthly'!AU217</f>
        <v>2088463</v>
      </c>
      <c r="C217" s="1">
        <f>'Division - Monthly'!AV217</f>
        <v>232768</v>
      </c>
      <c r="D217" s="1">
        <f>'Division - Monthly'!AW217</f>
        <v>12477</v>
      </c>
      <c r="E217" s="1">
        <f>'Division - Monthly'!AX217</f>
        <v>1962</v>
      </c>
      <c r="F217" s="1">
        <f>'Division - Monthly'!AY217</f>
        <v>371</v>
      </c>
      <c r="G217" s="1">
        <f>'Division - Monthly'!AZ217</f>
        <v>0</v>
      </c>
      <c r="H217" s="1">
        <f>'Division - Monthly'!BA217</f>
        <v>46</v>
      </c>
      <c r="I217" s="22">
        <f t="shared" si="3"/>
        <v>2336087</v>
      </c>
    </row>
    <row r="218" spans="1:9" x14ac:dyDescent="0.25">
      <c r="A218" s="21">
        <v>30133</v>
      </c>
      <c r="B218" s="1">
        <f>'Division - Monthly'!AU218</f>
        <v>2088952</v>
      </c>
      <c r="C218" s="1">
        <f>'Division - Monthly'!AV218</f>
        <v>233083</v>
      </c>
      <c r="D218" s="1">
        <f>'Division - Monthly'!AW218</f>
        <v>12313</v>
      </c>
      <c r="E218" s="1">
        <f>'Division - Monthly'!AX218</f>
        <v>1966</v>
      </c>
      <c r="F218" s="1">
        <f>'Division - Monthly'!AY218</f>
        <v>369</v>
      </c>
      <c r="G218" s="1">
        <f>'Division - Monthly'!AZ218</f>
        <v>0</v>
      </c>
      <c r="H218" s="1">
        <f>'Division - Monthly'!BA218</f>
        <v>46</v>
      </c>
      <c r="I218" s="22">
        <f t="shared" si="3"/>
        <v>2336729</v>
      </c>
    </row>
    <row r="219" spans="1:9" x14ac:dyDescent="0.25">
      <c r="A219" s="21">
        <v>30164</v>
      </c>
      <c r="B219" s="1">
        <f>'Division - Monthly'!AU219</f>
        <v>2091703</v>
      </c>
      <c r="C219" s="1">
        <f>'Division - Monthly'!AV219</f>
        <v>233538</v>
      </c>
      <c r="D219" s="1">
        <f>'Division - Monthly'!AW219</f>
        <v>12230</v>
      </c>
      <c r="E219" s="1">
        <f>'Division - Monthly'!AX219</f>
        <v>1966</v>
      </c>
      <c r="F219" s="1">
        <f>'Division - Monthly'!AY219</f>
        <v>368</v>
      </c>
      <c r="G219" s="1">
        <f>'Division - Monthly'!AZ219</f>
        <v>0</v>
      </c>
      <c r="H219" s="1">
        <f>'Division - Monthly'!BA219</f>
        <v>46</v>
      </c>
      <c r="I219" s="22">
        <f t="shared" si="3"/>
        <v>2339851</v>
      </c>
    </row>
    <row r="220" spans="1:9" x14ac:dyDescent="0.25">
      <c r="A220" s="21">
        <v>30195</v>
      </c>
      <c r="B220" s="1">
        <f>'Division - Monthly'!AU220</f>
        <v>2096893</v>
      </c>
      <c r="C220" s="1">
        <f>'Division - Monthly'!AV220</f>
        <v>234302</v>
      </c>
      <c r="D220" s="1">
        <f>'Division - Monthly'!AW220</f>
        <v>12181</v>
      </c>
      <c r="E220" s="1">
        <f>'Division - Monthly'!AX220</f>
        <v>1980</v>
      </c>
      <c r="F220" s="1">
        <f>'Division - Monthly'!AY220</f>
        <v>367</v>
      </c>
      <c r="G220" s="1">
        <f>'Division - Monthly'!AZ220</f>
        <v>0</v>
      </c>
      <c r="H220" s="1">
        <f>'Division - Monthly'!BA220</f>
        <v>46</v>
      </c>
      <c r="I220" s="22">
        <f t="shared" si="3"/>
        <v>2345769</v>
      </c>
    </row>
    <row r="221" spans="1:9" x14ac:dyDescent="0.25">
      <c r="A221" s="21">
        <v>30225</v>
      </c>
      <c r="B221" s="1">
        <f>'Division - Monthly'!AU221</f>
        <v>2107447</v>
      </c>
      <c r="C221" s="1">
        <f>'Division - Monthly'!AV221</f>
        <v>235120</v>
      </c>
      <c r="D221" s="1">
        <f>'Division - Monthly'!AW221</f>
        <v>12087</v>
      </c>
      <c r="E221" s="1">
        <f>'Division - Monthly'!AX221</f>
        <v>1985</v>
      </c>
      <c r="F221" s="1">
        <f>'Division - Monthly'!AY221</f>
        <v>367</v>
      </c>
      <c r="G221" s="1">
        <f>'Division - Monthly'!AZ221</f>
        <v>0</v>
      </c>
      <c r="H221" s="1">
        <f>'Division - Monthly'!BA221</f>
        <v>46</v>
      </c>
      <c r="I221" s="22">
        <f t="shared" si="3"/>
        <v>2357052</v>
      </c>
    </row>
    <row r="222" spans="1:9" x14ac:dyDescent="0.25">
      <c r="A222" s="21">
        <v>30256</v>
      </c>
      <c r="B222" s="1">
        <f>'Division - Monthly'!AU222</f>
        <v>2130578</v>
      </c>
      <c r="C222" s="1">
        <f>'Division - Monthly'!AV222</f>
        <v>236142</v>
      </c>
      <c r="D222" s="1">
        <f>'Division - Monthly'!AW222</f>
        <v>12034</v>
      </c>
      <c r="E222" s="1">
        <f>'Division - Monthly'!AX222</f>
        <v>2004</v>
      </c>
      <c r="F222" s="1">
        <f>'Division - Monthly'!AY222</f>
        <v>367</v>
      </c>
      <c r="G222" s="1">
        <f>'Division - Monthly'!AZ222</f>
        <v>0</v>
      </c>
      <c r="H222" s="1">
        <f>'Division - Monthly'!BA222</f>
        <v>46</v>
      </c>
      <c r="I222" s="22">
        <f t="shared" si="3"/>
        <v>2381171</v>
      </c>
    </row>
    <row r="223" spans="1:9" x14ac:dyDescent="0.25">
      <c r="A223" s="21">
        <v>30286</v>
      </c>
      <c r="B223" s="1">
        <f>'Division - Monthly'!AU223</f>
        <v>2151239</v>
      </c>
      <c r="C223" s="1">
        <f>'Division - Monthly'!AV223</f>
        <v>237292</v>
      </c>
      <c r="D223" s="1">
        <f>'Division - Monthly'!AW223</f>
        <v>12047</v>
      </c>
      <c r="E223" s="1">
        <f>'Division - Monthly'!AX223</f>
        <v>2010</v>
      </c>
      <c r="F223" s="1">
        <f>'Division - Monthly'!AY223</f>
        <v>364</v>
      </c>
      <c r="G223" s="1">
        <f>'Division - Monthly'!AZ223</f>
        <v>0</v>
      </c>
      <c r="H223" s="1">
        <f>'Division - Monthly'!BA223</f>
        <v>46</v>
      </c>
      <c r="I223" s="22">
        <f t="shared" si="3"/>
        <v>2402998</v>
      </c>
    </row>
    <row r="224" spans="1:9" x14ac:dyDescent="0.25">
      <c r="A224" s="21">
        <v>30317</v>
      </c>
      <c r="B224" s="1">
        <f>'Division - Monthly'!AU224</f>
        <v>2168030</v>
      </c>
      <c r="C224" s="1">
        <f>'Division - Monthly'!AV224</f>
        <v>238233</v>
      </c>
      <c r="D224" s="1">
        <f>'Division - Monthly'!AW224</f>
        <v>12146</v>
      </c>
      <c r="E224" s="1">
        <f>'Division - Monthly'!AX224</f>
        <v>2013</v>
      </c>
      <c r="F224" s="1">
        <f>'Division - Monthly'!AY224</f>
        <v>352</v>
      </c>
      <c r="G224" s="1">
        <f>'Division - Monthly'!AZ224</f>
        <v>0</v>
      </c>
      <c r="H224" s="1">
        <f>'Division - Monthly'!BA224</f>
        <v>47</v>
      </c>
      <c r="I224" s="22">
        <f t="shared" si="3"/>
        <v>2420821</v>
      </c>
    </row>
    <row r="225" spans="1:9" x14ac:dyDescent="0.25">
      <c r="A225" s="21">
        <v>30348</v>
      </c>
      <c r="B225" s="1">
        <f>'Division - Monthly'!AU225</f>
        <v>2178191</v>
      </c>
      <c r="C225" s="1">
        <f>'Division - Monthly'!AV225</f>
        <v>239219</v>
      </c>
      <c r="D225" s="1">
        <f>'Division - Monthly'!AW225</f>
        <v>12276</v>
      </c>
      <c r="E225" s="1">
        <f>'Division - Monthly'!AX225</f>
        <v>2024</v>
      </c>
      <c r="F225" s="1">
        <f>'Division - Monthly'!AY225</f>
        <v>351</v>
      </c>
      <c r="G225" s="1">
        <f>'Division - Monthly'!AZ225</f>
        <v>0</v>
      </c>
      <c r="H225" s="1">
        <f>'Division - Monthly'!BA225</f>
        <v>47</v>
      </c>
      <c r="I225" s="22">
        <f t="shared" si="3"/>
        <v>2432108</v>
      </c>
    </row>
    <row r="226" spans="1:9" x14ac:dyDescent="0.25">
      <c r="A226" s="21">
        <v>30376</v>
      </c>
      <c r="B226" s="1">
        <f>'Division - Monthly'!AU226</f>
        <v>2182484</v>
      </c>
      <c r="C226" s="1">
        <f>'Division - Monthly'!AV226</f>
        <v>240316</v>
      </c>
      <c r="D226" s="1">
        <f>'Division - Monthly'!AW226</f>
        <v>12384</v>
      </c>
      <c r="E226" s="1">
        <f>'Division - Monthly'!AX226</f>
        <v>2032</v>
      </c>
      <c r="F226" s="1">
        <f>'Division - Monthly'!AY226</f>
        <v>350</v>
      </c>
      <c r="G226" s="1">
        <f>'Division - Monthly'!AZ226</f>
        <v>0</v>
      </c>
      <c r="H226" s="1">
        <f>'Division - Monthly'!BA226</f>
        <v>47</v>
      </c>
      <c r="I226" s="22">
        <f t="shared" si="3"/>
        <v>2437613</v>
      </c>
    </row>
    <row r="227" spans="1:9" x14ac:dyDescent="0.25">
      <c r="A227" s="21">
        <v>30407</v>
      </c>
      <c r="B227" s="1">
        <f>'Division - Monthly'!AU227</f>
        <v>2173294</v>
      </c>
      <c r="C227" s="1">
        <f>'Division - Monthly'!AV227</f>
        <v>241224</v>
      </c>
      <c r="D227" s="1">
        <f>'Division - Monthly'!AW227</f>
        <v>12660</v>
      </c>
      <c r="E227" s="1">
        <f>'Division - Monthly'!AX227</f>
        <v>2041</v>
      </c>
      <c r="F227" s="1">
        <f>'Division - Monthly'!AY227</f>
        <v>347</v>
      </c>
      <c r="G227" s="1">
        <f>'Division - Monthly'!AZ227</f>
        <v>0</v>
      </c>
      <c r="H227" s="1">
        <f>'Division - Monthly'!BA227</f>
        <v>47</v>
      </c>
      <c r="I227" s="22">
        <f t="shared" si="3"/>
        <v>2429613</v>
      </c>
    </row>
    <row r="228" spans="1:9" x14ac:dyDescent="0.25">
      <c r="A228" s="21">
        <v>30437</v>
      </c>
      <c r="B228" s="1">
        <f>'Division - Monthly'!AU228</f>
        <v>2152695</v>
      </c>
      <c r="C228" s="1">
        <f>'Division - Monthly'!AV228</f>
        <v>242037</v>
      </c>
      <c r="D228" s="1">
        <f>'Division - Monthly'!AW228</f>
        <v>12816</v>
      </c>
      <c r="E228" s="1">
        <f>'Division - Monthly'!AX228</f>
        <v>2045</v>
      </c>
      <c r="F228" s="1">
        <f>'Division - Monthly'!AY228</f>
        <v>347</v>
      </c>
      <c r="G228" s="1">
        <f>'Division - Monthly'!AZ228</f>
        <v>0</v>
      </c>
      <c r="H228" s="1">
        <f>'Division - Monthly'!BA228</f>
        <v>47</v>
      </c>
      <c r="I228" s="22">
        <f t="shared" si="3"/>
        <v>2409987</v>
      </c>
    </row>
    <row r="229" spans="1:9" x14ac:dyDescent="0.25">
      <c r="A229" s="21">
        <v>30468</v>
      </c>
      <c r="B229" s="1">
        <f>'Division - Monthly'!AU229</f>
        <v>2145929</v>
      </c>
      <c r="C229" s="1">
        <f>'Division - Monthly'!AV229</f>
        <v>242787</v>
      </c>
      <c r="D229" s="1">
        <f>'Division - Monthly'!AW229</f>
        <v>13097</v>
      </c>
      <c r="E229" s="1">
        <f>'Division - Monthly'!AX229</f>
        <v>1984</v>
      </c>
      <c r="F229" s="1">
        <f>'Division - Monthly'!AY229</f>
        <v>347</v>
      </c>
      <c r="G229" s="1">
        <f>'Division - Monthly'!AZ229</f>
        <v>0</v>
      </c>
      <c r="H229" s="1">
        <f>'Division - Monthly'!BA229</f>
        <v>47</v>
      </c>
      <c r="I229" s="22">
        <f t="shared" si="3"/>
        <v>2404191</v>
      </c>
    </row>
    <row r="230" spans="1:9" x14ac:dyDescent="0.25">
      <c r="A230" s="21">
        <v>30498</v>
      </c>
      <c r="B230" s="1">
        <f>'Division - Monthly'!AU230</f>
        <v>2148120</v>
      </c>
      <c r="C230" s="1">
        <f>'Division - Monthly'!AV230</f>
        <v>243310</v>
      </c>
      <c r="D230" s="1">
        <f>'Division - Monthly'!AW230</f>
        <v>13430</v>
      </c>
      <c r="E230" s="1">
        <f>'Division - Monthly'!AX230</f>
        <v>1993</v>
      </c>
      <c r="F230" s="1">
        <f>'Division - Monthly'!AY230</f>
        <v>348</v>
      </c>
      <c r="G230" s="1">
        <f>'Division - Monthly'!AZ230</f>
        <v>0</v>
      </c>
      <c r="H230" s="1">
        <f>'Division - Monthly'!BA230</f>
        <v>47</v>
      </c>
      <c r="I230" s="22">
        <f t="shared" si="3"/>
        <v>2407248</v>
      </c>
    </row>
    <row r="231" spans="1:9" x14ac:dyDescent="0.25">
      <c r="A231" s="21">
        <v>30529</v>
      </c>
      <c r="B231" s="1">
        <f>'Division - Monthly'!AU231</f>
        <v>2152633</v>
      </c>
      <c r="C231" s="1">
        <f>'Division - Monthly'!AV231</f>
        <v>244179</v>
      </c>
      <c r="D231" s="1">
        <f>'Division - Monthly'!AW231</f>
        <v>13885</v>
      </c>
      <c r="E231" s="1">
        <f>'Division - Monthly'!AX231</f>
        <v>1992</v>
      </c>
      <c r="F231" s="1">
        <f>'Division - Monthly'!AY231</f>
        <v>344</v>
      </c>
      <c r="G231" s="1">
        <f>'Division - Monthly'!AZ231</f>
        <v>0</v>
      </c>
      <c r="H231" s="1">
        <f>'Division - Monthly'!BA231</f>
        <v>47</v>
      </c>
      <c r="I231" s="22">
        <f t="shared" si="3"/>
        <v>2413080</v>
      </c>
    </row>
    <row r="232" spans="1:9" x14ac:dyDescent="0.25">
      <c r="A232" s="21">
        <v>30560</v>
      </c>
      <c r="B232" s="1">
        <f>'Division - Monthly'!AU232</f>
        <v>2159192</v>
      </c>
      <c r="C232" s="1">
        <f>'Division - Monthly'!AV232</f>
        <v>245142</v>
      </c>
      <c r="D232" s="1">
        <f>'Division - Monthly'!AW232</f>
        <v>14063</v>
      </c>
      <c r="E232" s="1">
        <f>'Division - Monthly'!AX232</f>
        <v>2014</v>
      </c>
      <c r="F232" s="1">
        <f>'Division - Monthly'!AY232</f>
        <v>342</v>
      </c>
      <c r="G232" s="1">
        <f>'Division - Monthly'!AZ232</f>
        <v>0</v>
      </c>
      <c r="H232" s="1">
        <f>'Division - Monthly'!BA232</f>
        <v>47</v>
      </c>
      <c r="I232" s="22">
        <f t="shared" si="3"/>
        <v>2420800</v>
      </c>
    </row>
    <row r="233" spans="1:9" x14ac:dyDescent="0.25">
      <c r="A233" s="21">
        <v>30590</v>
      </c>
      <c r="B233" s="1">
        <f>'Division - Monthly'!AU233</f>
        <v>2171447</v>
      </c>
      <c r="C233" s="1">
        <f>'Division - Monthly'!AV233</f>
        <v>246004</v>
      </c>
      <c r="D233" s="1">
        <f>'Division - Monthly'!AW233</f>
        <v>14298</v>
      </c>
      <c r="E233" s="1">
        <f>'Division - Monthly'!AX233</f>
        <v>2014</v>
      </c>
      <c r="F233" s="1">
        <f>'Division - Monthly'!AY233</f>
        <v>343</v>
      </c>
      <c r="G233" s="1">
        <f>'Division - Monthly'!AZ233</f>
        <v>0</v>
      </c>
      <c r="H233" s="1">
        <f>'Division - Monthly'!BA233</f>
        <v>46</v>
      </c>
      <c r="I233" s="22">
        <f t="shared" si="3"/>
        <v>2434152</v>
      </c>
    </row>
    <row r="234" spans="1:9" x14ac:dyDescent="0.25">
      <c r="A234" s="21">
        <v>30621</v>
      </c>
      <c r="B234" s="1">
        <f>'Division - Monthly'!AU234</f>
        <v>2195186</v>
      </c>
      <c r="C234" s="1">
        <f>'Division - Monthly'!AV234</f>
        <v>247479</v>
      </c>
      <c r="D234" s="1">
        <f>'Division - Monthly'!AW234</f>
        <v>14440</v>
      </c>
      <c r="E234" s="1">
        <f>'Division - Monthly'!AX234</f>
        <v>2025</v>
      </c>
      <c r="F234" s="1">
        <f>'Division - Monthly'!AY234</f>
        <v>343</v>
      </c>
      <c r="G234" s="1">
        <f>'Division - Monthly'!AZ234</f>
        <v>0</v>
      </c>
      <c r="H234" s="1">
        <f>'Division - Monthly'!BA234</f>
        <v>47</v>
      </c>
      <c r="I234" s="22">
        <f t="shared" si="3"/>
        <v>2459520</v>
      </c>
    </row>
    <row r="235" spans="1:9" x14ac:dyDescent="0.25">
      <c r="A235" s="21">
        <v>30651</v>
      </c>
      <c r="B235" s="1">
        <f>'Division - Monthly'!AU235</f>
        <v>2220991</v>
      </c>
      <c r="C235" s="1">
        <f>'Division - Monthly'!AV235</f>
        <v>249227</v>
      </c>
      <c r="D235" s="1">
        <f>'Division - Monthly'!AW235</f>
        <v>14493</v>
      </c>
      <c r="E235" s="1">
        <f>'Division - Monthly'!AX235</f>
        <v>2040</v>
      </c>
      <c r="F235" s="1">
        <f>'Division - Monthly'!AY235</f>
        <v>343</v>
      </c>
      <c r="G235" s="1">
        <f>'Division - Monthly'!AZ235</f>
        <v>0</v>
      </c>
      <c r="H235" s="1">
        <f>'Division - Monthly'!BA235</f>
        <v>25</v>
      </c>
      <c r="I235" s="22">
        <f t="shared" si="3"/>
        <v>2487119</v>
      </c>
    </row>
    <row r="236" spans="1:9" x14ac:dyDescent="0.25">
      <c r="A236" s="21">
        <v>30682</v>
      </c>
      <c r="B236" s="1">
        <f>'Division - Monthly'!AU236</f>
        <v>2235695</v>
      </c>
      <c r="C236" s="1">
        <f>'Division - Monthly'!AV236</f>
        <v>249827</v>
      </c>
      <c r="D236" s="1">
        <f>'Division - Monthly'!AW236</f>
        <v>14383</v>
      </c>
      <c r="E236" s="1">
        <f>'Division - Monthly'!AX236</f>
        <v>2050</v>
      </c>
      <c r="F236" s="1">
        <f>'Division - Monthly'!AY236</f>
        <v>360</v>
      </c>
      <c r="G236" s="1">
        <f>'Division - Monthly'!AZ236</f>
        <v>0</v>
      </c>
      <c r="H236" s="1">
        <f>'Division - Monthly'!BA236</f>
        <v>47</v>
      </c>
      <c r="I236" s="22">
        <f t="shared" si="3"/>
        <v>2502362</v>
      </c>
    </row>
    <row r="237" spans="1:9" x14ac:dyDescent="0.25">
      <c r="A237" s="21">
        <v>30713</v>
      </c>
      <c r="B237" s="1">
        <f>'Division - Monthly'!AU237</f>
        <v>2248216</v>
      </c>
      <c r="C237" s="1">
        <f>'Division - Monthly'!AV237</f>
        <v>251262</v>
      </c>
      <c r="D237" s="1">
        <f>'Division - Monthly'!AW237</f>
        <v>14388</v>
      </c>
      <c r="E237" s="1">
        <f>'Division - Monthly'!AX237</f>
        <v>2057</v>
      </c>
      <c r="F237" s="1">
        <f>'Division - Monthly'!AY237</f>
        <v>357</v>
      </c>
      <c r="G237" s="1">
        <f>'Division - Monthly'!AZ237</f>
        <v>0</v>
      </c>
      <c r="H237" s="1">
        <f>'Division - Monthly'!BA237</f>
        <v>47</v>
      </c>
      <c r="I237" s="22">
        <f t="shared" si="3"/>
        <v>2516327</v>
      </c>
    </row>
    <row r="238" spans="1:9" x14ac:dyDescent="0.25">
      <c r="A238" s="21">
        <v>30742</v>
      </c>
      <c r="B238" s="1">
        <f>'Division - Monthly'!AU238</f>
        <v>2255120</v>
      </c>
      <c r="C238" s="1">
        <f>'Division - Monthly'!AV238</f>
        <v>252837</v>
      </c>
      <c r="D238" s="1">
        <f>'Division - Monthly'!AW238</f>
        <v>14614</v>
      </c>
      <c r="E238" s="1">
        <f>'Division - Monthly'!AX238</f>
        <v>2070</v>
      </c>
      <c r="F238" s="1">
        <f>'Division - Monthly'!AY238</f>
        <v>356</v>
      </c>
      <c r="G238" s="1">
        <f>'Division - Monthly'!AZ238</f>
        <v>0</v>
      </c>
      <c r="H238" s="1">
        <f>'Division - Monthly'!BA238</f>
        <v>47</v>
      </c>
      <c r="I238" s="22">
        <f t="shared" si="3"/>
        <v>2525044</v>
      </c>
    </row>
    <row r="239" spans="1:9" x14ac:dyDescent="0.25">
      <c r="A239" s="21">
        <v>30773</v>
      </c>
      <c r="B239" s="1">
        <f>'Division - Monthly'!AU239</f>
        <v>2249291</v>
      </c>
      <c r="C239" s="1">
        <f>'Division - Monthly'!AV239</f>
        <v>254094</v>
      </c>
      <c r="D239" s="1">
        <f>'Division - Monthly'!AW239</f>
        <v>14633</v>
      </c>
      <c r="E239" s="1">
        <f>'Division - Monthly'!AX239</f>
        <v>2084</v>
      </c>
      <c r="F239" s="1">
        <f>'Division - Monthly'!AY239</f>
        <v>356</v>
      </c>
      <c r="G239" s="1">
        <f>'Division - Monthly'!AZ239</f>
        <v>0</v>
      </c>
      <c r="H239" s="1">
        <f>'Division - Monthly'!BA239</f>
        <v>45</v>
      </c>
      <c r="I239" s="22">
        <f t="shared" si="3"/>
        <v>2520503</v>
      </c>
    </row>
    <row r="240" spans="1:9" x14ac:dyDescent="0.25">
      <c r="A240" s="21">
        <v>30803</v>
      </c>
      <c r="B240" s="1">
        <f>'Division - Monthly'!AU240</f>
        <v>2230497</v>
      </c>
      <c r="C240" s="1">
        <f>'Division - Monthly'!AV240</f>
        <v>255064</v>
      </c>
      <c r="D240" s="1">
        <f>'Division - Monthly'!AW240</f>
        <v>14738</v>
      </c>
      <c r="E240" s="1">
        <f>'Division - Monthly'!AX240</f>
        <v>2117</v>
      </c>
      <c r="F240" s="1">
        <f>'Division - Monthly'!AY240</f>
        <v>356</v>
      </c>
      <c r="G240" s="1">
        <f>'Division - Monthly'!AZ240</f>
        <v>0</v>
      </c>
      <c r="H240" s="1">
        <f>'Division - Monthly'!BA240</f>
        <v>45</v>
      </c>
      <c r="I240" s="22">
        <f t="shared" si="3"/>
        <v>2502817</v>
      </c>
    </row>
    <row r="241" spans="1:9" x14ac:dyDescent="0.25">
      <c r="A241" s="21">
        <v>30834</v>
      </c>
      <c r="B241" s="1">
        <f>'Division - Monthly'!AU241</f>
        <v>2222880</v>
      </c>
      <c r="C241" s="1">
        <f>'Division - Monthly'!AV241</f>
        <v>255752</v>
      </c>
      <c r="D241" s="1">
        <f>'Division - Monthly'!AW241</f>
        <v>14810</v>
      </c>
      <c r="E241" s="1">
        <f>'Division - Monthly'!AX241</f>
        <v>2106</v>
      </c>
      <c r="F241" s="1">
        <f>'Division - Monthly'!AY241</f>
        <v>356</v>
      </c>
      <c r="G241" s="1">
        <f>'Division - Monthly'!AZ241</f>
        <v>0</v>
      </c>
      <c r="H241" s="1">
        <f>'Division - Monthly'!BA241</f>
        <v>45</v>
      </c>
      <c r="I241" s="22">
        <f t="shared" si="3"/>
        <v>2495949</v>
      </c>
    </row>
    <row r="242" spans="1:9" x14ac:dyDescent="0.25">
      <c r="A242" s="21">
        <v>30864</v>
      </c>
      <c r="B242" s="1">
        <f>'Division - Monthly'!AU242</f>
        <v>2225941</v>
      </c>
      <c r="C242" s="1">
        <f>'Division - Monthly'!AV242</f>
        <v>256767</v>
      </c>
      <c r="D242" s="1">
        <f>'Division - Monthly'!AW242</f>
        <v>14945</v>
      </c>
      <c r="E242" s="1">
        <f>'Division - Monthly'!AX242</f>
        <v>2112</v>
      </c>
      <c r="F242" s="1">
        <f>'Division - Monthly'!AY242</f>
        <v>351</v>
      </c>
      <c r="G242" s="1">
        <f>'Division - Monthly'!AZ242</f>
        <v>11</v>
      </c>
      <c r="H242" s="1">
        <f>'Division - Monthly'!BA242</f>
        <v>28</v>
      </c>
      <c r="I242" s="22">
        <f t="shared" si="3"/>
        <v>2500155</v>
      </c>
    </row>
    <row r="243" spans="1:9" x14ac:dyDescent="0.25">
      <c r="A243" s="21">
        <v>30895</v>
      </c>
      <c r="B243" s="1">
        <f>'Division - Monthly'!AU243</f>
        <v>2231095</v>
      </c>
      <c r="C243" s="1">
        <f>'Division - Monthly'!AV243</f>
        <v>257714</v>
      </c>
      <c r="D243" s="1">
        <f>'Division - Monthly'!AW243</f>
        <v>15017</v>
      </c>
      <c r="E243" s="1">
        <f>'Division - Monthly'!AX243</f>
        <v>2119</v>
      </c>
      <c r="F243" s="1">
        <f>'Division - Monthly'!AY243</f>
        <v>353</v>
      </c>
      <c r="G243" s="1">
        <f>'Division - Monthly'!AZ243</f>
        <v>11</v>
      </c>
      <c r="H243" s="1">
        <f>'Division - Monthly'!BA243</f>
        <v>29</v>
      </c>
      <c r="I243" s="22">
        <f t="shared" si="3"/>
        <v>2506338</v>
      </c>
    </row>
    <row r="244" spans="1:9" x14ac:dyDescent="0.25">
      <c r="A244" s="21">
        <v>30926</v>
      </c>
      <c r="B244" s="1">
        <f>'Division - Monthly'!AU244</f>
        <v>2238594</v>
      </c>
      <c r="C244" s="1">
        <f>'Division - Monthly'!AV244</f>
        <v>258690</v>
      </c>
      <c r="D244" s="1">
        <f>'Division - Monthly'!AW244</f>
        <v>15256</v>
      </c>
      <c r="E244" s="1">
        <f>'Division - Monthly'!AX244</f>
        <v>2130</v>
      </c>
      <c r="F244" s="1">
        <f>'Division - Monthly'!AY244</f>
        <v>352</v>
      </c>
      <c r="G244" s="1">
        <f>'Division - Monthly'!AZ244</f>
        <v>11</v>
      </c>
      <c r="H244" s="1">
        <f>'Division - Monthly'!BA244</f>
        <v>27</v>
      </c>
      <c r="I244" s="22">
        <f t="shared" si="3"/>
        <v>2515060</v>
      </c>
    </row>
    <row r="245" spans="1:9" x14ac:dyDescent="0.25">
      <c r="A245" s="21">
        <v>30956</v>
      </c>
      <c r="B245" s="1">
        <f>'Division - Monthly'!AU245</f>
        <v>2251428</v>
      </c>
      <c r="C245" s="1">
        <f>'Division - Monthly'!AV245</f>
        <v>259965</v>
      </c>
      <c r="D245" s="1">
        <f>'Division - Monthly'!AW245</f>
        <v>15357</v>
      </c>
      <c r="E245" s="1">
        <f>'Division - Monthly'!AX245</f>
        <v>2144</v>
      </c>
      <c r="F245" s="1">
        <f>'Division - Monthly'!AY245</f>
        <v>351</v>
      </c>
      <c r="G245" s="1">
        <f>'Division - Monthly'!AZ245</f>
        <v>11</v>
      </c>
      <c r="H245" s="1">
        <f>'Division - Monthly'!BA245</f>
        <v>27</v>
      </c>
      <c r="I245" s="22">
        <f t="shared" si="3"/>
        <v>2529283</v>
      </c>
    </row>
    <row r="246" spans="1:9" x14ac:dyDescent="0.25">
      <c r="A246" s="21">
        <v>30987</v>
      </c>
      <c r="B246" s="1">
        <f>'Division - Monthly'!AU246</f>
        <v>2274924</v>
      </c>
      <c r="C246" s="1">
        <f>'Division - Monthly'!AV246</f>
        <v>261209</v>
      </c>
      <c r="D246" s="1">
        <f>'Division - Monthly'!AW246</f>
        <v>15313</v>
      </c>
      <c r="E246" s="1">
        <f>'Division - Monthly'!AX246</f>
        <v>2154</v>
      </c>
      <c r="F246" s="1">
        <f>'Division - Monthly'!AY246</f>
        <v>346</v>
      </c>
      <c r="G246" s="1">
        <f>'Division - Monthly'!AZ246</f>
        <v>11</v>
      </c>
      <c r="H246" s="1">
        <f>'Division - Monthly'!BA246</f>
        <v>27</v>
      </c>
      <c r="I246" s="22">
        <f t="shared" si="3"/>
        <v>2553984</v>
      </c>
    </row>
    <row r="247" spans="1:9" x14ac:dyDescent="0.25">
      <c r="A247" s="21">
        <v>31017</v>
      </c>
      <c r="B247" s="1">
        <f>'Division - Monthly'!AU247</f>
        <v>2298317</v>
      </c>
      <c r="C247" s="1">
        <f>'Division - Monthly'!AV247</f>
        <v>262424</v>
      </c>
      <c r="D247" s="1">
        <f>'Division - Monthly'!AW247</f>
        <v>15161</v>
      </c>
      <c r="E247" s="1">
        <f>'Division - Monthly'!AX247</f>
        <v>2172</v>
      </c>
      <c r="F247" s="1">
        <f>'Division - Monthly'!AY247</f>
        <v>345</v>
      </c>
      <c r="G247" s="1">
        <f>'Division - Monthly'!AZ247</f>
        <v>11</v>
      </c>
      <c r="H247" s="1">
        <f>'Division - Monthly'!BA247</f>
        <v>25</v>
      </c>
      <c r="I247" s="22">
        <f t="shared" si="3"/>
        <v>2578455</v>
      </c>
    </row>
    <row r="248" spans="1:9" x14ac:dyDescent="0.25">
      <c r="A248" s="21">
        <v>31048</v>
      </c>
      <c r="B248" s="1">
        <f>'Division - Monthly'!AU248</f>
        <v>2317323</v>
      </c>
      <c r="C248" s="1">
        <f>'Division - Monthly'!AV248</f>
        <v>263531</v>
      </c>
      <c r="D248" s="1">
        <f>'Division - Monthly'!AW248</f>
        <v>15036</v>
      </c>
      <c r="E248" s="1">
        <f>'Division - Monthly'!AX248</f>
        <v>2180</v>
      </c>
      <c r="F248" s="1">
        <f>'Division - Monthly'!AY248</f>
        <v>345</v>
      </c>
      <c r="G248" s="1">
        <f>'Division - Monthly'!AZ248</f>
        <v>16</v>
      </c>
      <c r="H248" s="1">
        <f>'Division - Monthly'!BA248</f>
        <v>25</v>
      </c>
      <c r="I248" s="22">
        <f t="shared" si="3"/>
        <v>2598456</v>
      </c>
    </row>
    <row r="249" spans="1:9" x14ac:dyDescent="0.25">
      <c r="A249" s="21">
        <v>31079</v>
      </c>
      <c r="B249" s="1">
        <f>'Division - Monthly'!AU249</f>
        <v>2330745</v>
      </c>
      <c r="C249" s="1">
        <f>'Division - Monthly'!AV249</f>
        <v>264201</v>
      </c>
      <c r="D249" s="1">
        <f>'Division - Monthly'!AW249</f>
        <v>15823</v>
      </c>
      <c r="E249" s="1">
        <f>'Division - Monthly'!AX249</f>
        <v>2195</v>
      </c>
      <c r="F249" s="1">
        <f>'Division - Monthly'!AY249</f>
        <v>344</v>
      </c>
      <c r="G249" s="1">
        <f>'Division - Monthly'!AZ249</f>
        <v>16</v>
      </c>
      <c r="H249" s="1">
        <f>'Division - Monthly'!BA249</f>
        <v>25</v>
      </c>
      <c r="I249" s="22">
        <f t="shared" si="3"/>
        <v>2613349</v>
      </c>
    </row>
    <row r="250" spans="1:9" x14ac:dyDescent="0.25">
      <c r="A250" s="21">
        <v>31107</v>
      </c>
      <c r="B250" s="1">
        <f>'Division - Monthly'!AU250</f>
        <v>2337946</v>
      </c>
      <c r="C250" s="1">
        <f>'Division - Monthly'!AV250</f>
        <v>265219</v>
      </c>
      <c r="D250" s="1">
        <f>'Division - Monthly'!AW250</f>
        <v>16148</v>
      </c>
      <c r="E250" s="1">
        <f>'Division - Monthly'!AX250</f>
        <v>2212</v>
      </c>
      <c r="F250" s="1">
        <f>'Division - Monthly'!AY250</f>
        <v>344</v>
      </c>
      <c r="G250" s="1">
        <f>'Division - Monthly'!AZ250</f>
        <v>16</v>
      </c>
      <c r="H250" s="1">
        <f>'Division - Monthly'!BA250</f>
        <v>25</v>
      </c>
      <c r="I250" s="22">
        <f t="shared" si="3"/>
        <v>2621910</v>
      </c>
    </row>
    <row r="251" spans="1:9" x14ac:dyDescent="0.25">
      <c r="A251" s="21">
        <v>31138</v>
      </c>
      <c r="B251" s="1">
        <f>'Division - Monthly'!AU251</f>
        <v>2331443</v>
      </c>
      <c r="C251" s="1">
        <f>'Division - Monthly'!AV251</f>
        <v>266314</v>
      </c>
      <c r="D251" s="1">
        <f>'Division - Monthly'!AW251</f>
        <v>16312</v>
      </c>
      <c r="E251" s="1">
        <f>'Division - Monthly'!AX251</f>
        <v>2231</v>
      </c>
      <c r="F251" s="1">
        <f>'Division - Monthly'!AY251</f>
        <v>344</v>
      </c>
      <c r="G251" s="1">
        <f>'Division - Monthly'!AZ251</f>
        <v>16</v>
      </c>
      <c r="H251" s="1">
        <f>'Division - Monthly'!BA251</f>
        <v>25</v>
      </c>
      <c r="I251" s="22">
        <f t="shared" si="3"/>
        <v>2616685</v>
      </c>
    </row>
    <row r="252" spans="1:9" x14ac:dyDescent="0.25">
      <c r="A252" s="21">
        <v>31168</v>
      </c>
      <c r="B252" s="1">
        <f>'Division - Monthly'!AU252</f>
        <v>2311963</v>
      </c>
      <c r="C252" s="1">
        <f>'Division - Monthly'!AV252</f>
        <v>267273</v>
      </c>
      <c r="D252" s="1">
        <f>'Division - Monthly'!AW252</f>
        <v>16396</v>
      </c>
      <c r="E252" s="1">
        <f>'Division - Monthly'!AX252</f>
        <v>2251</v>
      </c>
      <c r="F252" s="1">
        <f>'Division - Monthly'!AY252</f>
        <v>343</v>
      </c>
      <c r="G252" s="1">
        <f>'Division - Monthly'!AZ252</f>
        <v>16</v>
      </c>
      <c r="H252" s="1">
        <f>'Division - Monthly'!BA252</f>
        <v>25</v>
      </c>
      <c r="I252" s="22">
        <f t="shared" si="3"/>
        <v>2598267</v>
      </c>
    </row>
    <row r="253" spans="1:9" x14ac:dyDescent="0.25">
      <c r="A253" s="21">
        <v>31199</v>
      </c>
      <c r="B253" s="1">
        <f>'Division - Monthly'!AU253</f>
        <v>2305501</v>
      </c>
      <c r="C253" s="1">
        <f>'Division - Monthly'!AV253</f>
        <v>268209</v>
      </c>
      <c r="D253" s="1">
        <f>'Division - Monthly'!AW253</f>
        <v>16390</v>
      </c>
      <c r="E253" s="1">
        <f>'Division - Monthly'!AX253</f>
        <v>2261</v>
      </c>
      <c r="F253" s="1">
        <f>'Division - Monthly'!AY253</f>
        <v>344</v>
      </c>
      <c r="G253" s="1">
        <f>'Division - Monthly'!AZ253</f>
        <v>21</v>
      </c>
      <c r="H253" s="1">
        <f>'Division - Monthly'!BA253</f>
        <v>25</v>
      </c>
      <c r="I253" s="22">
        <f t="shared" si="3"/>
        <v>2592751</v>
      </c>
    </row>
    <row r="254" spans="1:9" x14ac:dyDescent="0.25">
      <c r="A254" s="21">
        <v>31229</v>
      </c>
      <c r="B254" s="1">
        <f>'Division - Monthly'!AU254</f>
        <v>2308316</v>
      </c>
      <c r="C254" s="1">
        <f>'Division - Monthly'!AV254</f>
        <v>268932</v>
      </c>
      <c r="D254" s="1">
        <f>'Division - Monthly'!AW254</f>
        <v>16419</v>
      </c>
      <c r="E254" s="1">
        <f>'Division - Monthly'!AX254</f>
        <v>2277</v>
      </c>
      <c r="F254" s="1">
        <f>'Division - Monthly'!AY254</f>
        <v>342</v>
      </c>
      <c r="G254" s="1">
        <f>'Division - Monthly'!AZ254</f>
        <v>21</v>
      </c>
      <c r="H254" s="1">
        <f>'Division - Monthly'!BA254</f>
        <v>25</v>
      </c>
      <c r="I254" s="22">
        <f t="shared" si="3"/>
        <v>2596332</v>
      </c>
    </row>
    <row r="255" spans="1:9" x14ac:dyDescent="0.25">
      <c r="A255" s="21">
        <v>31260</v>
      </c>
      <c r="B255" s="1">
        <f>'Division - Monthly'!AU255</f>
        <v>2314557</v>
      </c>
      <c r="C255" s="1">
        <f>'Division - Monthly'!AV255</f>
        <v>269951</v>
      </c>
      <c r="D255" s="1">
        <f>'Division - Monthly'!AW255</f>
        <v>16511</v>
      </c>
      <c r="E255" s="1">
        <f>'Division - Monthly'!AX255</f>
        <v>2314</v>
      </c>
      <c r="F255" s="1">
        <f>'Division - Monthly'!AY255</f>
        <v>342</v>
      </c>
      <c r="G255" s="1">
        <f>'Division - Monthly'!AZ255</f>
        <v>21</v>
      </c>
      <c r="H255" s="1">
        <f>'Division - Monthly'!BA255</f>
        <v>25</v>
      </c>
      <c r="I255" s="22">
        <f t="shared" si="3"/>
        <v>2603721</v>
      </c>
    </row>
    <row r="256" spans="1:9" x14ac:dyDescent="0.25">
      <c r="A256" s="21">
        <v>31291</v>
      </c>
      <c r="B256" s="1">
        <f>'Division - Monthly'!AU256</f>
        <v>2321993</v>
      </c>
      <c r="C256" s="1">
        <f>'Division - Monthly'!AV256</f>
        <v>271052</v>
      </c>
      <c r="D256" s="1">
        <f>'Division - Monthly'!AW256</f>
        <v>16753</v>
      </c>
      <c r="E256" s="1">
        <f>'Division - Monthly'!AX256</f>
        <v>2330</v>
      </c>
      <c r="F256" s="1">
        <f>'Division - Monthly'!AY256</f>
        <v>341</v>
      </c>
      <c r="G256" s="1">
        <f>'Division - Monthly'!AZ256</f>
        <v>21</v>
      </c>
      <c r="H256" s="1">
        <f>'Division - Monthly'!BA256</f>
        <v>25</v>
      </c>
      <c r="I256" s="22">
        <f t="shared" si="3"/>
        <v>2612515</v>
      </c>
    </row>
    <row r="257" spans="1:9" x14ac:dyDescent="0.25">
      <c r="A257" s="21">
        <v>31321</v>
      </c>
      <c r="B257" s="1">
        <f>'Division - Monthly'!AU257</f>
        <v>2333966</v>
      </c>
      <c r="C257" s="1">
        <f>'Division - Monthly'!AV257</f>
        <v>272027</v>
      </c>
      <c r="D257" s="1">
        <f>'Division - Monthly'!AW257</f>
        <v>17032</v>
      </c>
      <c r="E257" s="1">
        <f>'Division - Monthly'!AX257</f>
        <v>2388</v>
      </c>
      <c r="F257" s="1">
        <f>'Division - Monthly'!AY257</f>
        <v>341</v>
      </c>
      <c r="G257" s="1">
        <f>'Division - Monthly'!AZ257</f>
        <v>21</v>
      </c>
      <c r="H257" s="1">
        <f>'Division - Monthly'!BA257</f>
        <v>25</v>
      </c>
      <c r="I257" s="22">
        <f t="shared" si="3"/>
        <v>2625800</v>
      </c>
    </row>
    <row r="258" spans="1:9" x14ac:dyDescent="0.25">
      <c r="A258" s="21">
        <v>31352</v>
      </c>
      <c r="B258" s="1">
        <f>'Division - Monthly'!AU258</f>
        <v>2358999</v>
      </c>
      <c r="C258" s="1">
        <f>'Division - Monthly'!AV258</f>
        <v>273567</v>
      </c>
      <c r="D258" s="1">
        <f>'Division - Monthly'!AW258</f>
        <v>17117</v>
      </c>
      <c r="E258" s="1">
        <f>'Division - Monthly'!AX258</f>
        <v>2388</v>
      </c>
      <c r="F258" s="1">
        <f>'Division - Monthly'!AY258</f>
        <v>340</v>
      </c>
      <c r="G258" s="1">
        <f>'Division - Monthly'!AZ258</f>
        <v>21</v>
      </c>
      <c r="H258" s="1">
        <f>'Division - Monthly'!BA258</f>
        <v>25</v>
      </c>
      <c r="I258" s="22">
        <f t="shared" si="3"/>
        <v>2652457</v>
      </c>
    </row>
    <row r="259" spans="1:9" x14ac:dyDescent="0.25">
      <c r="A259" s="21">
        <v>31382</v>
      </c>
      <c r="B259" s="1">
        <f>'Division - Monthly'!AU259</f>
        <v>2383376</v>
      </c>
      <c r="C259" s="1">
        <f>'Division - Monthly'!AV259</f>
        <v>275095</v>
      </c>
      <c r="D259" s="1">
        <f>'Division - Monthly'!AW259</f>
        <v>17170</v>
      </c>
      <c r="E259" s="1">
        <f>'Division - Monthly'!AX259</f>
        <v>2403</v>
      </c>
      <c r="F259" s="1">
        <f>'Division - Monthly'!AY259</f>
        <v>340</v>
      </c>
      <c r="G259" s="1">
        <f>'Division - Monthly'!AZ259</f>
        <v>21</v>
      </c>
      <c r="H259" s="1">
        <f>'Division - Monthly'!BA259</f>
        <v>25</v>
      </c>
      <c r="I259" s="22">
        <f t="shared" si="3"/>
        <v>2678430</v>
      </c>
    </row>
    <row r="260" spans="1:9" x14ac:dyDescent="0.25">
      <c r="A260" s="21">
        <v>31413</v>
      </c>
      <c r="B260" s="1">
        <f>'Division - Monthly'!AU260</f>
        <v>2404837</v>
      </c>
      <c r="C260" s="1">
        <f>'Division - Monthly'!AV260</f>
        <v>276196</v>
      </c>
      <c r="D260" s="1">
        <f>'Division - Monthly'!AW260</f>
        <v>17228</v>
      </c>
      <c r="E260" s="1">
        <f>'Division - Monthly'!AX260</f>
        <v>2421</v>
      </c>
      <c r="F260" s="1">
        <f>'Division - Monthly'!AY260</f>
        <v>339</v>
      </c>
      <c r="G260" s="1">
        <f>'Division - Monthly'!AZ260</f>
        <v>21</v>
      </c>
      <c r="H260" s="1">
        <f>'Division - Monthly'!BA260</f>
        <v>25</v>
      </c>
      <c r="I260" s="22">
        <f t="shared" si="3"/>
        <v>2701067</v>
      </c>
    </row>
    <row r="261" spans="1:9" x14ac:dyDescent="0.25">
      <c r="A261" s="21">
        <v>31444</v>
      </c>
      <c r="B261" s="1">
        <f>'Division - Monthly'!AU261</f>
        <v>2419630</v>
      </c>
      <c r="C261" s="1">
        <f>'Division - Monthly'!AV261</f>
        <v>277438</v>
      </c>
      <c r="D261" s="1">
        <f>'Division - Monthly'!AW261</f>
        <v>17266</v>
      </c>
      <c r="E261" s="1">
        <f>'Division - Monthly'!AX261</f>
        <v>2431</v>
      </c>
      <c r="F261" s="1">
        <f>'Division - Monthly'!AY261</f>
        <v>339</v>
      </c>
      <c r="G261" s="1">
        <f>'Division - Monthly'!AZ261</f>
        <v>21</v>
      </c>
      <c r="H261" s="1">
        <f>'Division - Monthly'!BA261</f>
        <v>25</v>
      </c>
      <c r="I261" s="22">
        <f t="shared" si="3"/>
        <v>2717150</v>
      </c>
    </row>
    <row r="262" spans="1:9" x14ac:dyDescent="0.25">
      <c r="A262" s="21">
        <v>31472</v>
      </c>
      <c r="B262" s="1">
        <f>'Division - Monthly'!AU262</f>
        <v>2426373</v>
      </c>
      <c r="C262" s="1">
        <f>'Division - Monthly'!AV262</f>
        <v>278956</v>
      </c>
      <c r="D262" s="1">
        <f>'Division - Monthly'!AW262</f>
        <v>17288</v>
      </c>
      <c r="E262" s="1">
        <f>'Division - Monthly'!AX262</f>
        <v>2445</v>
      </c>
      <c r="F262" s="1">
        <f>'Division - Monthly'!AY262</f>
        <v>339</v>
      </c>
      <c r="G262" s="1">
        <f>'Division - Monthly'!AZ262</f>
        <v>21</v>
      </c>
      <c r="H262" s="1">
        <f>'Division - Monthly'!BA262</f>
        <v>26</v>
      </c>
      <c r="I262" s="22">
        <f t="shared" si="3"/>
        <v>2725448</v>
      </c>
    </row>
    <row r="263" spans="1:9" x14ac:dyDescent="0.25">
      <c r="A263" s="21">
        <v>31503</v>
      </c>
      <c r="B263" s="1">
        <f>'Division - Monthly'!AU263</f>
        <v>2417631</v>
      </c>
      <c r="C263" s="1">
        <f>'Division - Monthly'!AV263</f>
        <v>280351</v>
      </c>
      <c r="D263" s="1">
        <f>'Division - Monthly'!AW263</f>
        <v>17322</v>
      </c>
      <c r="E263" s="1">
        <f>'Division - Monthly'!AX263</f>
        <v>2462</v>
      </c>
      <c r="F263" s="1">
        <f>'Division - Monthly'!AY263</f>
        <v>339</v>
      </c>
      <c r="G263" s="1">
        <f>'Division - Monthly'!AZ263</f>
        <v>21</v>
      </c>
      <c r="H263" s="1">
        <f>'Division - Monthly'!BA263</f>
        <v>26</v>
      </c>
      <c r="I263" s="22">
        <f t="shared" si="3"/>
        <v>2718152</v>
      </c>
    </row>
    <row r="264" spans="1:9" x14ac:dyDescent="0.25">
      <c r="A264" s="21">
        <v>31533</v>
      </c>
      <c r="B264" s="1">
        <f>'Division - Monthly'!AU264</f>
        <v>2398656</v>
      </c>
      <c r="C264" s="1">
        <f>'Division - Monthly'!AV264</f>
        <v>281688</v>
      </c>
      <c r="D264" s="1">
        <f>'Division - Monthly'!AW264</f>
        <v>17346</v>
      </c>
      <c r="E264" s="1">
        <f>'Division - Monthly'!AX264</f>
        <v>2488</v>
      </c>
      <c r="F264" s="1">
        <f>'Division - Monthly'!AY264</f>
        <v>339</v>
      </c>
      <c r="G264" s="1">
        <f>'Division - Monthly'!AZ264</f>
        <v>22</v>
      </c>
      <c r="H264" s="1">
        <f>'Division - Monthly'!BA264</f>
        <v>26</v>
      </c>
      <c r="I264" s="22">
        <f t="shared" ref="I264:I327" si="4">SUM(B264:H264)</f>
        <v>2700565</v>
      </c>
    </row>
    <row r="265" spans="1:9" x14ac:dyDescent="0.25">
      <c r="A265" s="21">
        <v>31564</v>
      </c>
      <c r="B265" s="1">
        <f>'Division - Monthly'!AU265</f>
        <v>2394417</v>
      </c>
      <c r="C265" s="1">
        <f>'Division - Monthly'!AV265</f>
        <v>282929</v>
      </c>
      <c r="D265" s="1">
        <f>'Division - Monthly'!AW265</f>
        <v>17300</v>
      </c>
      <c r="E265" s="1">
        <f>'Division - Monthly'!AX265</f>
        <v>2503</v>
      </c>
      <c r="F265" s="1">
        <f>'Division - Monthly'!AY265</f>
        <v>339</v>
      </c>
      <c r="G265" s="1">
        <f>'Division - Monthly'!AZ265</f>
        <v>22</v>
      </c>
      <c r="H265" s="1">
        <f>'Division - Monthly'!BA265</f>
        <v>14</v>
      </c>
      <c r="I265" s="22">
        <f t="shared" si="4"/>
        <v>2697524</v>
      </c>
    </row>
    <row r="266" spans="1:9" x14ac:dyDescent="0.25">
      <c r="A266" s="21">
        <v>31594</v>
      </c>
      <c r="B266" s="1">
        <f>'Division - Monthly'!AU266</f>
        <v>2397267</v>
      </c>
      <c r="C266" s="1">
        <f>'Division - Monthly'!AV266</f>
        <v>284135</v>
      </c>
      <c r="D266" s="1">
        <f>'Division - Monthly'!AW266</f>
        <v>17267</v>
      </c>
      <c r="E266" s="1">
        <f>'Division - Monthly'!AX266</f>
        <v>2513</v>
      </c>
      <c r="F266" s="1">
        <f>'Division - Monthly'!AY266</f>
        <v>338</v>
      </c>
      <c r="G266" s="1">
        <f>'Division - Monthly'!AZ266</f>
        <v>22</v>
      </c>
      <c r="H266" s="1">
        <f>'Division - Monthly'!BA266</f>
        <v>14</v>
      </c>
      <c r="I266" s="22">
        <f t="shared" si="4"/>
        <v>2701556</v>
      </c>
    </row>
    <row r="267" spans="1:9" x14ac:dyDescent="0.25">
      <c r="A267" s="21">
        <v>31625</v>
      </c>
      <c r="B267" s="1">
        <f>'Division - Monthly'!AU267</f>
        <v>2404270</v>
      </c>
      <c r="C267" s="1">
        <f>'Division - Monthly'!AV267</f>
        <v>285360</v>
      </c>
      <c r="D267" s="1">
        <f>'Division - Monthly'!AW267</f>
        <v>17304</v>
      </c>
      <c r="E267" s="1">
        <f>'Division - Monthly'!AX267</f>
        <v>2519</v>
      </c>
      <c r="F267" s="1">
        <f>'Division - Monthly'!AY267</f>
        <v>337</v>
      </c>
      <c r="G267" s="1">
        <f>'Division - Monthly'!AZ267</f>
        <v>22</v>
      </c>
      <c r="H267" s="1">
        <f>'Division - Monthly'!BA267</f>
        <v>14</v>
      </c>
      <c r="I267" s="22">
        <f t="shared" si="4"/>
        <v>2709826</v>
      </c>
    </row>
    <row r="268" spans="1:9" x14ac:dyDescent="0.25">
      <c r="A268" s="21">
        <v>31656</v>
      </c>
      <c r="B268" s="1">
        <f>'Division - Monthly'!AU268</f>
        <v>2414374</v>
      </c>
      <c r="C268" s="1">
        <f>'Division - Monthly'!AV268</f>
        <v>286428</v>
      </c>
      <c r="D268" s="1">
        <f>'Division - Monthly'!AW268</f>
        <v>17399</v>
      </c>
      <c r="E268" s="1">
        <f>'Division - Monthly'!AX268</f>
        <v>2527</v>
      </c>
      <c r="F268" s="1">
        <f>'Division - Monthly'!AY268</f>
        <v>337</v>
      </c>
      <c r="G268" s="1">
        <f>'Division - Monthly'!AZ268</f>
        <v>22</v>
      </c>
      <c r="H268" s="1">
        <f>'Division - Monthly'!BA268</f>
        <v>14</v>
      </c>
      <c r="I268" s="22">
        <f t="shared" si="4"/>
        <v>2721101</v>
      </c>
    </row>
    <row r="269" spans="1:9" x14ac:dyDescent="0.25">
      <c r="A269" s="21">
        <v>31686</v>
      </c>
      <c r="B269" s="1">
        <f>'Division - Monthly'!AU269</f>
        <v>2426991</v>
      </c>
      <c r="C269" s="1">
        <f>'Division - Monthly'!AV269</f>
        <v>288044</v>
      </c>
      <c r="D269" s="1">
        <f>'Division - Monthly'!AW269</f>
        <v>17469</v>
      </c>
      <c r="E269" s="1">
        <f>'Division - Monthly'!AX269</f>
        <v>2533</v>
      </c>
      <c r="F269" s="1">
        <f>'Division - Monthly'!AY269</f>
        <v>338</v>
      </c>
      <c r="G269" s="1">
        <f>'Division - Monthly'!AZ269</f>
        <v>22</v>
      </c>
      <c r="H269" s="1">
        <f>'Division - Monthly'!BA269</f>
        <v>14</v>
      </c>
      <c r="I269" s="22">
        <f t="shared" si="4"/>
        <v>2735411</v>
      </c>
    </row>
    <row r="270" spans="1:9" x14ac:dyDescent="0.25">
      <c r="A270" s="21">
        <v>31717</v>
      </c>
      <c r="B270" s="1">
        <f>'Division - Monthly'!AU270</f>
        <v>2453173</v>
      </c>
      <c r="C270" s="1">
        <f>'Division - Monthly'!AV270</f>
        <v>289657</v>
      </c>
      <c r="D270" s="1">
        <f>'Division - Monthly'!AW270</f>
        <v>17640</v>
      </c>
      <c r="E270" s="1">
        <f>'Division - Monthly'!AX270</f>
        <v>2545</v>
      </c>
      <c r="F270" s="1">
        <f>'Division - Monthly'!AY270</f>
        <v>338</v>
      </c>
      <c r="G270" s="1">
        <f>'Division - Monthly'!AZ270</f>
        <v>22</v>
      </c>
      <c r="H270" s="1">
        <f>'Division - Monthly'!BA270</f>
        <v>14</v>
      </c>
      <c r="I270" s="22">
        <f t="shared" si="4"/>
        <v>2763389</v>
      </c>
    </row>
    <row r="271" spans="1:9" x14ac:dyDescent="0.25">
      <c r="A271" s="21">
        <v>31747</v>
      </c>
      <c r="B271" s="1">
        <f>'Division - Monthly'!AU271</f>
        <v>2479611</v>
      </c>
      <c r="C271" s="1">
        <f>'Division - Monthly'!AV271</f>
        <v>291301</v>
      </c>
      <c r="D271" s="1">
        <f>'Division - Monthly'!AW271</f>
        <v>17636</v>
      </c>
      <c r="E271" s="1">
        <f>'Division - Monthly'!AX271</f>
        <v>2553</v>
      </c>
      <c r="F271" s="1">
        <f>'Division - Monthly'!AY271</f>
        <v>338</v>
      </c>
      <c r="G271" s="1">
        <f>'Division - Monthly'!AZ271</f>
        <v>22</v>
      </c>
      <c r="H271" s="1">
        <f>'Division - Monthly'!BA271</f>
        <v>14</v>
      </c>
      <c r="I271" s="22">
        <f t="shared" si="4"/>
        <v>2791475</v>
      </c>
    </row>
    <row r="272" spans="1:9" x14ac:dyDescent="0.25">
      <c r="A272" s="21">
        <v>31778</v>
      </c>
      <c r="B272" s="1">
        <f>'Division - Monthly'!AU272</f>
        <v>2500834</v>
      </c>
      <c r="C272" s="1">
        <f>'Division - Monthly'!AV272</f>
        <v>292528</v>
      </c>
      <c r="D272" s="1">
        <f>'Division - Monthly'!AW272</f>
        <v>17486</v>
      </c>
      <c r="E272" s="1">
        <f>'Division - Monthly'!AX272</f>
        <v>2564</v>
      </c>
      <c r="F272" s="1">
        <f>'Division - Monthly'!AY272</f>
        <v>338</v>
      </c>
      <c r="G272" s="1">
        <f>'Division - Monthly'!AZ272</f>
        <v>22</v>
      </c>
      <c r="H272" s="1">
        <f>'Division - Monthly'!BA272</f>
        <v>14</v>
      </c>
      <c r="I272" s="22">
        <f t="shared" si="4"/>
        <v>2813786</v>
      </c>
    </row>
    <row r="273" spans="1:9" x14ac:dyDescent="0.25">
      <c r="A273" s="21">
        <v>31809</v>
      </c>
      <c r="B273" s="1">
        <f>'Division - Monthly'!AU273</f>
        <v>2515438</v>
      </c>
      <c r="C273" s="1">
        <f>'Division - Monthly'!AV273</f>
        <v>293988</v>
      </c>
      <c r="D273" s="1">
        <f>'Division - Monthly'!AW273</f>
        <v>17514</v>
      </c>
      <c r="E273" s="1">
        <f>'Division - Monthly'!AX273</f>
        <v>2588</v>
      </c>
      <c r="F273" s="1">
        <f>'Division - Monthly'!AY273</f>
        <v>338</v>
      </c>
      <c r="G273" s="1">
        <f>'Division - Monthly'!AZ273</f>
        <v>22</v>
      </c>
      <c r="H273" s="1">
        <f>'Division - Monthly'!BA273</f>
        <v>14</v>
      </c>
      <c r="I273" s="22">
        <f t="shared" si="4"/>
        <v>2829902</v>
      </c>
    </row>
    <row r="274" spans="1:9" x14ac:dyDescent="0.25">
      <c r="A274" s="21">
        <v>31837</v>
      </c>
      <c r="B274" s="1">
        <f>'Division - Monthly'!AU274</f>
        <v>2524600</v>
      </c>
      <c r="C274" s="1">
        <f>'Division - Monthly'!AV274</f>
        <v>295482</v>
      </c>
      <c r="D274" s="1">
        <f>'Division - Monthly'!AW274</f>
        <v>17591</v>
      </c>
      <c r="E274" s="1">
        <f>'Division - Monthly'!AX274</f>
        <v>2608</v>
      </c>
      <c r="F274" s="1">
        <f>'Division - Monthly'!AY274</f>
        <v>338</v>
      </c>
      <c r="G274" s="1">
        <f>'Division - Monthly'!AZ274</f>
        <v>22</v>
      </c>
      <c r="H274" s="1">
        <f>'Division - Monthly'!BA274</f>
        <v>14</v>
      </c>
      <c r="I274" s="22">
        <f t="shared" si="4"/>
        <v>2840655</v>
      </c>
    </row>
    <row r="275" spans="1:9" x14ac:dyDescent="0.25">
      <c r="A275" s="21">
        <v>31868</v>
      </c>
      <c r="B275" s="1">
        <f>'Division - Monthly'!AU275</f>
        <v>2519040</v>
      </c>
      <c r="C275" s="1">
        <f>'Division - Monthly'!AV275</f>
        <v>296921</v>
      </c>
      <c r="D275" s="1">
        <f>'Division - Monthly'!AW275</f>
        <v>17606</v>
      </c>
      <c r="E275" s="1">
        <f>'Division - Monthly'!AX275</f>
        <v>2628</v>
      </c>
      <c r="F275" s="1">
        <f>'Division - Monthly'!AY275</f>
        <v>337</v>
      </c>
      <c r="G275" s="1">
        <f>'Division - Monthly'!AZ275</f>
        <v>22</v>
      </c>
      <c r="H275" s="1">
        <f>'Division - Monthly'!BA275</f>
        <v>14</v>
      </c>
      <c r="I275" s="22">
        <f t="shared" si="4"/>
        <v>2836568</v>
      </c>
    </row>
    <row r="276" spans="1:9" x14ac:dyDescent="0.25">
      <c r="A276" s="21">
        <v>31898</v>
      </c>
      <c r="B276" s="1">
        <f>'Division - Monthly'!AU276</f>
        <v>2499447</v>
      </c>
      <c r="C276" s="1">
        <f>'Division - Monthly'!AV276</f>
        <v>298296</v>
      </c>
      <c r="D276" s="1">
        <f>'Division - Monthly'!AW276</f>
        <v>17644</v>
      </c>
      <c r="E276" s="1">
        <f>'Division - Monthly'!AX276</f>
        <v>2644</v>
      </c>
      <c r="F276" s="1">
        <f>'Division - Monthly'!AY276</f>
        <v>338</v>
      </c>
      <c r="G276" s="1">
        <f>'Division - Monthly'!AZ276</f>
        <v>22</v>
      </c>
      <c r="H276" s="1">
        <f>'Division - Monthly'!BA276</f>
        <v>14</v>
      </c>
      <c r="I276" s="22">
        <f t="shared" si="4"/>
        <v>2818405</v>
      </c>
    </row>
    <row r="277" spans="1:9" x14ac:dyDescent="0.25">
      <c r="A277" s="21">
        <v>31929</v>
      </c>
      <c r="B277" s="1">
        <f>'Division - Monthly'!AU277</f>
        <v>2495122</v>
      </c>
      <c r="C277" s="1">
        <f>'Division - Monthly'!AV277</f>
        <v>299118</v>
      </c>
      <c r="D277" s="1">
        <f>'Division - Monthly'!AW277</f>
        <v>17609</v>
      </c>
      <c r="E277" s="1">
        <f>'Division - Monthly'!AX277</f>
        <v>2674</v>
      </c>
      <c r="F277" s="1">
        <f>'Division - Monthly'!AY277</f>
        <v>338</v>
      </c>
      <c r="G277" s="1">
        <f>'Division - Monthly'!AZ277</f>
        <v>22</v>
      </c>
      <c r="H277" s="1">
        <f>'Division - Monthly'!BA277</f>
        <v>14</v>
      </c>
      <c r="I277" s="22">
        <f t="shared" si="4"/>
        <v>2814897</v>
      </c>
    </row>
    <row r="278" spans="1:9" x14ac:dyDescent="0.25">
      <c r="A278" s="21">
        <v>31959</v>
      </c>
      <c r="B278" s="1">
        <f>'Division - Monthly'!AU278</f>
        <v>2499420</v>
      </c>
      <c r="C278" s="1">
        <f>'Division - Monthly'!AV278</f>
        <v>300214</v>
      </c>
      <c r="D278" s="1">
        <f>'Division - Monthly'!AW278</f>
        <v>17645</v>
      </c>
      <c r="E278" s="1">
        <f>'Division - Monthly'!AX278</f>
        <v>2706</v>
      </c>
      <c r="F278" s="1">
        <f>'Division - Monthly'!AY278</f>
        <v>338</v>
      </c>
      <c r="G278" s="1">
        <f>'Division - Monthly'!AZ278</f>
        <v>22</v>
      </c>
      <c r="H278" s="1">
        <f>'Division - Monthly'!BA278</f>
        <v>14</v>
      </c>
      <c r="I278" s="22">
        <f t="shared" si="4"/>
        <v>2820359</v>
      </c>
    </row>
    <row r="279" spans="1:9" x14ac:dyDescent="0.25">
      <c r="A279" s="21">
        <v>31990</v>
      </c>
      <c r="B279" s="1">
        <f>'Division - Monthly'!AU279</f>
        <v>2507238</v>
      </c>
      <c r="C279" s="1">
        <f>'Division - Monthly'!AV279</f>
        <v>301154</v>
      </c>
      <c r="D279" s="1">
        <f>'Division - Monthly'!AW279</f>
        <v>17821</v>
      </c>
      <c r="E279" s="1">
        <f>'Division - Monthly'!AX279</f>
        <v>2718</v>
      </c>
      <c r="F279" s="1">
        <f>'Division - Monthly'!AY279</f>
        <v>336</v>
      </c>
      <c r="G279" s="1">
        <f>'Division - Monthly'!AZ279</f>
        <v>22</v>
      </c>
      <c r="H279" s="1">
        <f>'Division - Monthly'!BA279</f>
        <v>14</v>
      </c>
      <c r="I279" s="22">
        <f t="shared" si="4"/>
        <v>2829303</v>
      </c>
    </row>
    <row r="280" spans="1:9" x14ac:dyDescent="0.25">
      <c r="A280" s="21">
        <v>32021</v>
      </c>
      <c r="B280" s="1">
        <f>'Division - Monthly'!AU280</f>
        <v>2515645</v>
      </c>
      <c r="C280" s="1">
        <f>'Division - Monthly'!AV280</f>
        <v>302458</v>
      </c>
      <c r="D280" s="1">
        <f>'Division - Monthly'!AW280</f>
        <v>18031</v>
      </c>
      <c r="E280" s="1">
        <f>'Division - Monthly'!AX280</f>
        <v>2739</v>
      </c>
      <c r="F280" s="1">
        <f>'Division - Monthly'!AY280</f>
        <v>336</v>
      </c>
      <c r="G280" s="1">
        <f>'Division - Monthly'!AZ280</f>
        <v>22</v>
      </c>
      <c r="H280" s="1">
        <f>'Division - Monthly'!BA280</f>
        <v>14</v>
      </c>
      <c r="I280" s="22">
        <f t="shared" si="4"/>
        <v>2839245</v>
      </c>
    </row>
    <row r="281" spans="1:9" x14ac:dyDescent="0.25">
      <c r="A281" s="21">
        <v>32051</v>
      </c>
      <c r="B281" s="1">
        <f>'Division - Monthly'!AU281</f>
        <v>2527839</v>
      </c>
      <c r="C281" s="1">
        <f>'Division - Monthly'!AV281</f>
        <v>303710</v>
      </c>
      <c r="D281" s="1">
        <f>'Division - Monthly'!AW281</f>
        <v>18215</v>
      </c>
      <c r="E281" s="1">
        <f>'Division - Monthly'!AX281</f>
        <v>2750</v>
      </c>
      <c r="F281" s="1">
        <f>'Division - Monthly'!AY281</f>
        <v>336</v>
      </c>
      <c r="G281" s="1">
        <f>'Division - Monthly'!AZ281</f>
        <v>22</v>
      </c>
      <c r="H281" s="1">
        <f>'Division - Monthly'!BA281</f>
        <v>14</v>
      </c>
      <c r="I281" s="22">
        <f t="shared" si="4"/>
        <v>2852886</v>
      </c>
    </row>
    <row r="282" spans="1:9" x14ac:dyDescent="0.25">
      <c r="A282" s="21">
        <v>32082</v>
      </c>
      <c r="B282" s="1">
        <f>'Division - Monthly'!AU282</f>
        <v>2552971</v>
      </c>
      <c r="C282" s="1">
        <f>'Division - Monthly'!AV282</f>
        <v>305179</v>
      </c>
      <c r="D282" s="1">
        <f>'Division - Monthly'!AW282</f>
        <v>18349</v>
      </c>
      <c r="E282" s="1">
        <f>'Division - Monthly'!AX282</f>
        <v>2774</v>
      </c>
      <c r="F282" s="1">
        <f>'Division - Monthly'!AY282</f>
        <v>335</v>
      </c>
      <c r="G282" s="1">
        <f>'Division - Monthly'!AZ282</f>
        <v>22</v>
      </c>
      <c r="H282" s="1">
        <f>'Division - Monthly'!BA282</f>
        <v>14</v>
      </c>
      <c r="I282" s="22">
        <f t="shared" si="4"/>
        <v>2879644</v>
      </c>
    </row>
    <row r="283" spans="1:9" x14ac:dyDescent="0.25">
      <c r="A283" s="21">
        <v>32112</v>
      </c>
      <c r="B283" s="1">
        <f>'Division - Monthly'!AU283</f>
        <v>2578756</v>
      </c>
      <c r="C283" s="1">
        <f>'Division - Monthly'!AV283</f>
        <v>306538</v>
      </c>
      <c r="D283" s="1">
        <f>'Division - Monthly'!AW283</f>
        <v>18377</v>
      </c>
      <c r="E283" s="1">
        <f>'Division - Monthly'!AX283</f>
        <v>2788</v>
      </c>
      <c r="F283" s="1">
        <f>'Division - Monthly'!AY283</f>
        <v>334</v>
      </c>
      <c r="G283" s="1">
        <f>'Division - Monthly'!AZ283</f>
        <v>22</v>
      </c>
      <c r="H283" s="1">
        <f>'Division - Monthly'!BA283</f>
        <v>14</v>
      </c>
      <c r="I283" s="22">
        <f t="shared" si="4"/>
        <v>2906829</v>
      </c>
    </row>
    <row r="284" spans="1:9" x14ac:dyDescent="0.25">
      <c r="A284" s="21">
        <v>32143</v>
      </c>
      <c r="B284" s="1">
        <f>'Division - Monthly'!AU284</f>
        <v>2599157</v>
      </c>
      <c r="C284" s="1">
        <f>'Division - Monthly'!AV284</f>
        <v>307817</v>
      </c>
      <c r="D284" s="1">
        <f>'Division - Monthly'!AW284</f>
        <v>18207</v>
      </c>
      <c r="E284" s="1">
        <f>'Division - Monthly'!AX284</f>
        <v>2801</v>
      </c>
      <c r="F284" s="1">
        <f>'Division - Monthly'!AY284</f>
        <v>334</v>
      </c>
      <c r="G284" s="1">
        <f>'Division - Monthly'!AZ284</f>
        <v>22</v>
      </c>
      <c r="H284" s="1">
        <f>'Division - Monthly'!BA284</f>
        <v>14</v>
      </c>
      <c r="I284" s="22">
        <f t="shared" si="4"/>
        <v>2928352</v>
      </c>
    </row>
    <row r="285" spans="1:9" x14ac:dyDescent="0.25">
      <c r="A285" s="21">
        <v>32174</v>
      </c>
      <c r="B285" s="1">
        <f>'Division - Monthly'!AU285</f>
        <v>2614510</v>
      </c>
      <c r="C285" s="1">
        <f>'Division - Monthly'!AV285</f>
        <v>309143</v>
      </c>
      <c r="D285" s="1">
        <f>'Division - Monthly'!AW285</f>
        <v>18023</v>
      </c>
      <c r="E285" s="1">
        <f>'Division - Monthly'!AX285</f>
        <v>2827</v>
      </c>
      <c r="F285" s="1">
        <f>'Division - Monthly'!AY285</f>
        <v>334</v>
      </c>
      <c r="G285" s="1">
        <f>'Division - Monthly'!AZ285</f>
        <v>22</v>
      </c>
      <c r="H285" s="1">
        <f>'Division - Monthly'!BA285</f>
        <v>14</v>
      </c>
      <c r="I285" s="22">
        <f t="shared" si="4"/>
        <v>2944873</v>
      </c>
    </row>
    <row r="286" spans="1:9" x14ac:dyDescent="0.25">
      <c r="A286" s="21">
        <v>32203</v>
      </c>
      <c r="B286" s="1">
        <f>'Division - Monthly'!AU286</f>
        <v>2623410</v>
      </c>
      <c r="C286" s="1">
        <f>'Division - Monthly'!AV286</f>
        <v>310719</v>
      </c>
      <c r="D286" s="1">
        <f>'Division - Monthly'!AW286</f>
        <v>17905</v>
      </c>
      <c r="E286" s="1">
        <f>'Division - Monthly'!AX286</f>
        <v>2855</v>
      </c>
      <c r="F286" s="1">
        <f>'Division - Monthly'!AY286</f>
        <v>332</v>
      </c>
      <c r="G286" s="1">
        <f>'Division - Monthly'!AZ286</f>
        <v>22</v>
      </c>
      <c r="H286" s="1">
        <f>'Division - Monthly'!BA286</f>
        <v>14</v>
      </c>
      <c r="I286" s="22">
        <f t="shared" si="4"/>
        <v>2955257</v>
      </c>
    </row>
    <row r="287" spans="1:9" x14ac:dyDescent="0.25">
      <c r="A287" s="21">
        <v>32234</v>
      </c>
      <c r="B287" s="1">
        <f>'Division - Monthly'!AU287</f>
        <v>2616450</v>
      </c>
      <c r="C287" s="1">
        <f>'Division - Monthly'!AV287</f>
        <v>311991</v>
      </c>
      <c r="D287" s="1">
        <f>'Division - Monthly'!AW287</f>
        <v>17865</v>
      </c>
      <c r="E287" s="1">
        <f>'Division - Monthly'!AX287</f>
        <v>2883</v>
      </c>
      <c r="F287" s="1">
        <f>'Division - Monthly'!AY287</f>
        <v>331</v>
      </c>
      <c r="G287" s="1">
        <f>'Division - Monthly'!AZ287</f>
        <v>22</v>
      </c>
      <c r="H287" s="1">
        <f>'Division - Monthly'!BA287</f>
        <v>14</v>
      </c>
      <c r="I287" s="22">
        <f t="shared" si="4"/>
        <v>2949556</v>
      </c>
    </row>
    <row r="288" spans="1:9" x14ac:dyDescent="0.25">
      <c r="A288" s="21">
        <v>32264</v>
      </c>
      <c r="B288" s="1">
        <f>'Division - Monthly'!AU288</f>
        <v>2597909</v>
      </c>
      <c r="C288" s="1">
        <f>'Division - Monthly'!AV288</f>
        <v>313037</v>
      </c>
      <c r="D288" s="1">
        <f>'Division - Monthly'!AW288</f>
        <v>17803</v>
      </c>
      <c r="E288" s="1">
        <f>'Division - Monthly'!AX288</f>
        <v>2918</v>
      </c>
      <c r="F288" s="1">
        <f>'Division - Monthly'!AY288</f>
        <v>330</v>
      </c>
      <c r="G288" s="1">
        <f>'Division - Monthly'!AZ288</f>
        <v>22</v>
      </c>
      <c r="H288" s="1">
        <f>'Division - Monthly'!BA288</f>
        <v>14</v>
      </c>
      <c r="I288" s="22">
        <f t="shared" si="4"/>
        <v>2932033</v>
      </c>
    </row>
    <row r="289" spans="1:9" x14ac:dyDescent="0.25">
      <c r="A289" s="21">
        <v>32295</v>
      </c>
      <c r="B289" s="1">
        <f>'Division - Monthly'!AU289</f>
        <v>2594657</v>
      </c>
      <c r="C289" s="1">
        <f>'Division - Monthly'!AV289</f>
        <v>314100</v>
      </c>
      <c r="D289" s="1">
        <f>'Division - Monthly'!AW289</f>
        <v>17721</v>
      </c>
      <c r="E289" s="1">
        <f>'Division - Monthly'!AX289</f>
        <v>2934</v>
      </c>
      <c r="F289" s="1">
        <f>'Division - Monthly'!AY289</f>
        <v>329</v>
      </c>
      <c r="G289" s="1">
        <f>'Division - Monthly'!AZ289</f>
        <v>22</v>
      </c>
      <c r="H289" s="1">
        <f>'Division - Monthly'!BA289</f>
        <v>14</v>
      </c>
      <c r="I289" s="22">
        <f t="shared" si="4"/>
        <v>2929777</v>
      </c>
    </row>
    <row r="290" spans="1:9" x14ac:dyDescent="0.25">
      <c r="A290" s="21">
        <v>32325</v>
      </c>
      <c r="B290" s="1">
        <f>'Division - Monthly'!AU290</f>
        <v>2598918</v>
      </c>
      <c r="C290" s="1">
        <f>'Division - Monthly'!AV290</f>
        <v>314828</v>
      </c>
      <c r="D290" s="1">
        <f>'Division - Monthly'!AW290</f>
        <v>17688</v>
      </c>
      <c r="E290" s="1">
        <f>'Division - Monthly'!AX290</f>
        <v>2953</v>
      </c>
      <c r="F290" s="1">
        <f>'Division - Monthly'!AY290</f>
        <v>329</v>
      </c>
      <c r="G290" s="1">
        <f>'Division - Monthly'!AZ290</f>
        <v>22</v>
      </c>
      <c r="H290" s="1">
        <f>'Division - Monthly'!BA290</f>
        <v>14</v>
      </c>
      <c r="I290" s="22">
        <f t="shared" si="4"/>
        <v>2934752</v>
      </c>
    </row>
    <row r="291" spans="1:9" x14ac:dyDescent="0.25">
      <c r="A291" s="21">
        <v>32356</v>
      </c>
      <c r="B291" s="1">
        <f>'Division - Monthly'!AU291</f>
        <v>2605240</v>
      </c>
      <c r="C291" s="1">
        <f>'Division - Monthly'!AV291</f>
        <v>315664</v>
      </c>
      <c r="D291" s="1">
        <f>'Division - Monthly'!AW291</f>
        <v>17719</v>
      </c>
      <c r="E291" s="1">
        <f>'Division - Monthly'!AX291</f>
        <v>2961</v>
      </c>
      <c r="F291" s="1">
        <f>'Division - Monthly'!AY291</f>
        <v>328</v>
      </c>
      <c r="G291" s="1">
        <f>'Division - Monthly'!AZ291</f>
        <v>22</v>
      </c>
      <c r="H291" s="1">
        <f>'Division - Monthly'!BA291</f>
        <v>14</v>
      </c>
      <c r="I291" s="22">
        <f t="shared" si="4"/>
        <v>2941948</v>
      </c>
    </row>
    <row r="292" spans="1:9" x14ac:dyDescent="0.25">
      <c r="A292" s="21">
        <v>32387</v>
      </c>
      <c r="B292" s="1">
        <f>'Division - Monthly'!AU292</f>
        <v>2613637</v>
      </c>
      <c r="C292" s="1">
        <f>'Division - Monthly'!AV292</f>
        <v>316811</v>
      </c>
      <c r="D292" s="1">
        <f>'Division - Monthly'!AW292</f>
        <v>17873</v>
      </c>
      <c r="E292" s="1">
        <f>'Division - Monthly'!AX292</f>
        <v>2977</v>
      </c>
      <c r="F292" s="1">
        <f>'Division - Monthly'!AY292</f>
        <v>328</v>
      </c>
      <c r="G292" s="1">
        <f>'Division - Monthly'!AZ292</f>
        <v>22</v>
      </c>
      <c r="H292" s="1">
        <f>'Division - Monthly'!BA292</f>
        <v>14</v>
      </c>
      <c r="I292" s="22">
        <f t="shared" si="4"/>
        <v>2951662</v>
      </c>
    </row>
    <row r="293" spans="1:9" x14ac:dyDescent="0.25">
      <c r="A293" s="21">
        <v>32417</v>
      </c>
      <c r="B293" s="1">
        <f>'Division - Monthly'!AU293</f>
        <v>2626115</v>
      </c>
      <c r="C293" s="1">
        <f>'Division - Monthly'!AV293</f>
        <v>318060</v>
      </c>
      <c r="D293" s="1">
        <f>'Division - Monthly'!AW293</f>
        <v>18097</v>
      </c>
      <c r="E293" s="1">
        <f>'Division - Monthly'!AX293</f>
        <v>2981</v>
      </c>
      <c r="F293" s="1">
        <f>'Division - Monthly'!AY293</f>
        <v>328</v>
      </c>
      <c r="G293" s="1">
        <f>'Division - Monthly'!AZ293</f>
        <v>22</v>
      </c>
      <c r="H293" s="1">
        <f>'Division - Monthly'!BA293</f>
        <v>13</v>
      </c>
      <c r="I293" s="22">
        <f t="shared" si="4"/>
        <v>2965616</v>
      </c>
    </row>
    <row r="294" spans="1:9" x14ac:dyDescent="0.25">
      <c r="A294" s="21">
        <v>32448</v>
      </c>
      <c r="B294" s="1">
        <f>'Division - Monthly'!AU294</f>
        <v>2650701</v>
      </c>
      <c r="C294" s="1">
        <f>'Division - Monthly'!AV294</f>
        <v>319444</v>
      </c>
      <c r="D294" s="1">
        <f>'Division - Monthly'!AW294</f>
        <v>18106</v>
      </c>
      <c r="E294" s="1">
        <f>'Division - Monthly'!AX294</f>
        <v>3017</v>
      </c>
      <c r="F294" s="1">
        <f>'Division - Monthly'!AY294</f>
        <v>328</v>
      </c>
      <c r="G294" s="1">
        <f>'Division - Monthly'!AZ294</f>
        <v>22</v>
      </c>
      <c r="H294" s="1">
        <f>'Division - Monthly'!BA294</f>
        <v>13</v>
      </c>
      <c r="I294" s="22">
        <f t="shared" si="4"/>
        <v>2991631</v>
      </c>
    </row>
    <row r="295" spans="1:9" x14ac:dyDescent="0.25">
      <c r="A295" s="21">
        <v>32478</v>
      </c>
      <c r="B295" s="1">
        <f>'Division - Monthly'!AU295</f>
        <v>2676357</v>
      </c>
      <c r="C295" s="1">
        <f>'Division - Monthly'!AV295</f>
        <v>320677</v>
      </c>
      <c r="D295" s="1">
        <f>'Division - Monthly'!AW295</f>
        <v>18063</v>
      </c>
      <c r="E295" s="1">
        <f>'Division - Monthly'!AX295</f>
        <v>3042</v>
      </c>
      <c r="F295" s="1">
        <f>'Division - Monthly'!AY295</f>
        <v>328</v>
      </c>
      <c r="G295" s="1">
        <f>'Division - Monthly'!AZ295</f>
        <v>22</v>
      </c>
      <c r="H295" s="1">
        <f>'Division - Monthly'!BA295</f>
        <v>13</v>
      </c>
      <c r="I295" s="22">
        <f t="shared" si="4"/>
        <v>3018502</v>
      </c>
    </row>
    <row r="296" spans="1:9" x14ac:dyDescent="0.25">
      <c r="A296" s="21">
        <v>32509</v>
      </c>
      <c r="B296" s="1">
        <f>'Division - Monthly'!AU296</f>
        <v>2697300</v>
      </c>
      <c r="C296" s="1">
        <f>'Division - Monthly'!AV296</f>
        <v>321961</v>
      </c>
      <c r="D296" s="1">
        <f>'Division - Monthly'!AW296</f>
        <v>17956</v>
      </c>
      <c r="E296" s="1">
        <f>'Division - Monthly'!AX296</f>
        <v>3038</v>
      </c>
      <c r="F296" s="1">
        <f>'Division - Monthly'!AY296</f>
        <v>327</v>
      </c>
      <c r="G296" s="1">
        <f>'Division - Monthly'!AZ296</f>
        <v>22</v>
      </c>
      <c r="H296" s="1">
        <f>'Division - Monthly'!BA296</f>
        <v>13</v>
      </c>
      <c r="I296" s="22">
        <f t="shared" si="4"/>
        <v>3040617</v>
      </c>
    </row>
    <row r="297" spans="1:9" x14ac:dyDescent="0.25">
      <c r="A297" s="21">
        <v>32540</v>
      </c>
      <c r="B297" s="1">
        <f>'Division - Monthly'!AU297</f>
        <v>2711694</v>
      </c>
      <c r="C297" s="1">
        <f>'Division - Monthly'!AV297</f>
        <v>323156</v>
      </c>
      <c r="D297" s="1">
        <f>'Division - Monthly'!AW297</f>
        <v>17977</v>
      </c>
      <c r="E297" s="1">
        <f>'Division - Monthly'!AX297</f>
        <v>3070</v>
      </c>
      <c r="F297" s="1">
        <f>'Division - Monthly'!AY297</f>
        <v>326</v>
      </c>
      <c r="G297" s="1">
        <f>'Division - Monthly'!AZ297</f>
        <v>22</v>
      </c>
      <c r="H297" s="1">
        <f>'Division - Monthly'!BA297</f>
        <v>13</v>
      </c>
      <c r="I297" s="22">
        <f t="shared" si="4"/>
        <v>3056258</v>
      </c>
    </row>
    <row r="298" spans="1:9" x14ac:dyDescent="0.25">
      <c r="A298" s="21">
        <v>32568</v>
      </c>
      <c r="B298" s="1">
        <f>'Division - Monthly'!AU298</f>
        <v>2722001</v>
      </c>
      <c r="C298" s="1">
        <f>'Division - Monthly'!AV298</f>
        <v>324293</v>
      </c>
      <c r="D298" s="1">
        <f>'Division - Monthly'!AW298</f>
        <v>17925</v>
      </c>
      <c r="E298" s="1">
        <f>'Division - Monthly'!AX298</f>
        <v>3092</v>
      </c>
      <c r="F298" s="1">
        <f>'Division - Monthly'!AY298</f>
        <v>325</v>
      </c>
      <c r="G298" s="1">
        <f>'Division - Monthly'!AZ298</f>
        <v>22</v>
      </c>
      <c r="H298" s="1">
        <f>'Division - Monthly'!BA298</f>
        <v>13</v>
      </c>
      <c r="I298" s="22">
        <f t="shared" si="4"/>
        <v>3067671</v>
      </c>
    </row>
    <row r="299" spans="1:9" x14ac:dyDescent="0.25">
      <c r="A299" s="21">
        <v>32599</v>
      </c>
      <c r="B299" s="1">
        <f>'Division - Monthly'!AU299</f>
        <v>2716562</v>
      </c>
      <c r="C299" s="1">
        <f>'Division - Monthly'!AV299</f>
        <v>325401</v>
      </c>
      <c r="D299" s="1">
        <f>'Division - Monthly'!AW299</f>
        <v>17806</v>
      </c>
      <c r="E299" s="1">
        <f>'Division - Monthly'!AX299</f>
        <v>3113</v>
      </c>
      <c r="F299" s="1">
        <f>'Division - Monthly'!AY299</f>
        <v>325</v>
      </c>
      <c r="G299" s="1">
        <f>'Division - Monthly'!AZ299</f>
        <v>22</v>
      </c>
      <c r="H299" s="1">
        <f>'Division - Monthly'!BA299</f>
        <v>13</v>
      </c>
      <c r="I299" s="22">
        <f t="shared" si="4"/>
        <v>3063242</v>
      </c>
    </row>
    <row r="300" spans="1:9" x14ac:dyDescent="0.25">
      <c r="A300" s="21">
        <v>32629</v>
      </c>
      <c r="B300" s="1">
        <f>'Division - Monthly'!AU300</f>
        <v>2697850</v>
      </c>
      <c r="C300" s="1">
        <f>'Division - Monthly'!AV300</f>
        <v>326128</v>
      </c>
      <c r="D300" s="1">
        <f>'Division - Monthly'!AW300</f>
        <v>17604</v>
      </c>
      <c r="E300" s="1">
        <f>'Division - Monthly'!AX300</f>
        <v>3135</v>
      </c>
      <c r="F300" s="1">
        <f>'Division - Monthly'!AY300</f>
        <v>325</v>
      </c>
      <c r="G300" s="1">
        <f>'Division - Monthly'!AZ300</f>
        <v>22</v>
      </c>
      <c r="H300" s="1">
        <f>'Division - Monthly'!BA300</f>
        <v>13</v>
      </c>
      <c r="I300" s="22">
        <f t="shared" si="4"/>
        <v>3045077</v>
      </c>
    </row>
    <row r="301" spans="1:9" x14ac:dyDescent="0.25">
      <c r="A301" s="21">
        <v>32660</v>
      </c>
      <c r="B301" s="1">
        <f>'Division - Monthly'!AU301</f>
        <v>2694404</v>
      </c>
      <c r="C301" s="1">
        <f>'Division - Monthly'!AV301</f>
        <v>326920</v>
      </c>
      <c r="D301" s="1">
        <f>'Division - Monthly'!AW301</f>
        <v>17590</v>
      </c>
      <c r="E301" s="1">
        <f>'Division - Monthly'!AX301</f>
        <v>3156</v>
      </c>
      <c r="F301" s="1">
        <f>'Division - Monthly'!AY301</f>
        <v>325</v>
      </c>
      <c r="G301" s="1">
        <f>'Division - Monthly'!AZ301</f>
        <v>23</v>
      </c>
      <c r="H301" s="1">
        <f>'Division - Monthly'!BA301</f>
        <v>13</v>
      </c>
      <c r="I301" s="22">
        <f t="shared" si="4"/>
        <v>3042431</v>
      </c>
    </row>
    <row r="302" spans="1:9" x14ac:dyDescent="0.25">
      <c r="A302" s="21">
        <v>32690</v>
      </c>
      <c r="B302" s="1">
        <f>'Division - Monthly'!AU302</f>
        <v>2697786</v>
      </c>
      <c r="C302" s="1">
        <f>'Division - Monthly'!AV302</f>
        <v>327693</v>
      </c>
      <c r="D302" s="1">
        <f>'Division - Monthly'!AW302</f>
        <v>17492</v>
      </c>
      <c r="E302" s="1">
        <f>'Division - Monthly'!AX302</f>
        <v>3181</v>
      </c>
      <c r="F302" s="1">
        <f>'Division - Monthly'!AY302</f>
        <v>324</v>
      </c>
      <c r="G302" s="1">
        <f>'Division - Monthly'!AZ302</f>
        <v>23</v>
      </c>
      <c r="H302" s="1">
        <f>'Division - Monthly'!BA302</f>
        <v>13</v>
      </c>
      <c r="I302" s="22">
        <f t="shared" si="4"/>
        <v>3046512</v>
      </c>
    </row>
    <row r="303" spans="1:9" x14ac:dyDescent="0.25">
      <c r="A303" s="21">
        <v>32721</v>
      </c>
      <c r="B303" s="1">
        <f>'Division - Monthly'!AU303</f>
        <v>2703970</v>
      </c>
      <c r="C303" s="1">
        <f>'Division - Monthly'!AV303</f>
        <v>328416</v>
      </c>
      <c r="D303" s="1">
        <f>'Division - Monthly'!AW303</f>
        <v>17561</v>
      </c>
      <c r="E303" s="1">
        <f>'Division - Monthly'!AX303</f>
        <v>3206</v>
      </c>
      <c r="F303" s="1">
        <f>'Division - Monthly'!AY303</f>
        <v>324</v>
      </c>
      <c r="G303" s="1">
        <f>'Division - Monthly'!AZ303</f>
        <v>23</v>
      </c>
      <c r="H303" s="1">
        <f>'Division - Monthly'!BA303</f>
        <v>13</v>
      </c>
      <c r="I303" s="22">
        <f t="shared" si="4"/>
        <v>3053513</v>
      </c>
    </row>
    <row r="304" spans="1:9" x14ac:dyDescent="0.25">
      <c r="A304" s="21">
        <v>32752</v>
      </c>
      <c r="B304" s="1">
        <f>'Division - Monthly'!AU304</f>
        <v>2711239</v>
      </c>
      <c r="C304" s="1">
        <f>'Division - Monthly'!AV304</f>
        <v>329150</v>
      </c>
      <c r="D304" s="1">
        <f>'Division - Monthly'!AW304</f>
        <v>17549</v>
      </c>
      <c r="E304" s="1">
        <f>'Division - Monthly'!AX304</f>
        <v>3230</v>
      </c>
      <c r="F304" s="1">
        <f>'Division - Monthly'!AY304</f>
        <v>325</v>
      </c>
      <c r="G304" s="1">
        <f>'Division - Monthly'!AZ304</f>
        <v>23</v>
      </c>
      <c r="H304" s="1">
        <f>'Division - Monthly'!BA304</f>
        <v>12</v>
      </c>
      <c r="I304" s="22">
        <f t="shared" si="4"/>
        <v>3061528</v>
      </c>
    </row>
    <row r="305" spans="1:9" x14ac:dyDescent="0.25">
      <c r="A305" s="21">
        <v>32782</v>
      </c>
      <c r="B305" s="1">
        <f>'Division - Monthly'!AU305</f>
        <v>2722651</v>
      </c>
      <c r="C305" s="1">
        <f>'Division - Monthly'!AV305</f>
        <v>330209</v>
      </c>
      <c r="D305" s="1">
        <f>'Division - Monthly'!AW305</f>
        <v>17517</v>
      </c>
      <c r="E305" s="1">
        <f>'Division - Monthly'!AX305</f>
        <v>3245</v>
      </c>
      <c r="F305" s="1">
        <f>'Division - Monthly'!AY305</f>
        <v>325</v>
      </c>
      <c r="G305" s="1">
        <f>'Division - Monthly'!AZ305</f>
        <v>23</v>
      </c>
      <c r="H305" s="1">
        <f>'Division - Monthly'!BA305</f>
        <v>12</v>
      </c>
      <c r="I305" s="22">
        <f t="shared" si="4"/>
        <v>3073982</v>
      </c>
    </row>
    <row r="306" spans="1:9" x14ac:dyDescent="0.25">
      <c r="A306" s="21">
        <v>32813</v>
      </c>
      <c r="B306" s="1">
        <f>'Division - Monthly'!AU306</f>
        <v>2747078</v>
      </c>
      <c r="C306" s="1">
        <f>'Division - Monthly'!AV306</f>
        <v>331427</v>
      </c>
      <c r="D306" s="1">
        <f>'Division - Monthly'!AW306</f>
        <v>17405</v>
      </c>
      <c r="E306" s="1">
        <f>'Division - Monthly'!AX306</f>
        <v>3270</v>
      </c>
      <c r="F306" s="1">
        <f>'Division - Monthly'!AY306</f>
        <v>325</v>
      </c>
      <c r="G306" s="1">
        <f>'Division - Monthly'!AZ306</f>
        <v>23</v>
      </c>
      <c r="H306" s="1">
        <f>'Division - Monthly'!BA306</f>
        <v>12</v>
      </c>
      <c r="I306" s="22">
        <f t="shared" si="4"/>
        <v>3099540</v>
      </c>
    </row>
    <row r="307" spans="1:9" x14ac:dyDescent="0.25">
      <c r="A307" s="21">
        <v>32843</v>
      </c>
      <c r="B307" s="1">
        <f>'Division - Monthly'!AU307</f>
        <v>2769331</v>
      </c>
      <c r="C307" s="1">
        <f>'Division - Monthly'!AV307</f>
        <v>332569</v>
      </c>
      <c r="D307" s="1">
        <f>'Division - Monthly'!AW307</f>
        <v>17300</v>
      </c>
      <c r="E307" s="1">
        <f>'Division - Monthly'!AX307</f>
        <v>3299</v>
      </c>
      <c r="F307" s="1">
        <f>'Division - Monthly'!AY307</f>
        <v>325</v>
      </c>
      <c r="G307" s="1">
        <f>'Division - Monthly'!AZ307</f>
        <v>23</v>
      </c>
      <c r="H307" s="1">
        <f>'Division - Monthly'!BA307</f>
        <v>12</v>
      </c>
      <c r="I307" s="22">
        <f t="shared" si="4"/>
        <v>3122859</v>
      </c>
    </row>
    <row r="308" spans="1:9" x14ac:dyDescent="0.25">
      <c r="A308" s="21">
        <v>32874</v>
      </c>
      <c r="B308" s="1">
        <f>'Division - Monthly'!AU308</f>
        <v>2789309</v>
      </c>
      <c r="C308" s="1">
        <f>'Division - Monthly'!AV308</f>
        <v>333217</v>
      </c>
      <c r="D308" s="1">
        <f>'Division - Monthly'!AW308</f>
        <v>17094</v>
      </c>
      <c r="E308" s="1">
        <f>'Division - Monthly'!AX308</f>
        <v>3325</v>
      </c>
      <c r="F308" s="1">
        <f>'Division - Monthly'!AY308</f>
        <v>325</v>
      </c>
      <c r="G308" s="1">
        <f>'Division - Monthly'!AZ308</f>
        <v>23</v>
      </c>
      <c r="H308" s="1">
        <f>'Division - Monthly'!BA308</f>
        <v>12</v>
      </c>
      <c r="I308" s="22">
        <f t="shared" si="4"/>
        <v>3143305</v>
      </c>
    </row>
    <row r="309" spans="1:9" x14ac:dyDescent="0.25">
      <c r="A309" s="21">
        <v>32905</v>
      </c>
      <c r="B309" s="1">
        <f>'Division - Monthly'!AU309</f>
        <v>2801736</v>
      </c>
      <c r="C309" s="1">
        <f>'Division - Monthly'!AV309</f>
        <v>334142</v>
      </c>
      <c r="D309" s="1">
        <f>'Division - Monthly'!AW309</f>
        <v>16951</v>
      </c>
      <c r="E309" s="1">
        <f>'Division - Monthly'!AX309</f>
        <v>3348</v>
      </c>
      <c r="F309" s="1">
        <f>'Division - Monthly'!AY309</f>
        <v>324</v>
      </c>
      <c r="G309" s="1">
        <f>'Division - Monthly'!AZ309</f>
        <v>23</v>
      </c>
      <c r="H309" s="1">
        <f>'Division - Monthly'!BA309</f>
        <v>12</v>
      </c>
      <c r="I309" s="22">
        <f t="shared" si="4"/>
        <v>3156536</v>
      </c>
    </row>
    <row r="310" spans="1:9" x14ac:dyDescent="0.25">
      <c r="A310" s="21">
        <v>32933</v>
      </c>
      <c r="B310" s="1">
        <f>'Division - Monthly'!AU310</f>
        <v>2810457</v>
      </c>
      <c r="C310" s="1">
        <f>'Division - Monthly'!AV310</f>
        <v>335181</v>
      </c>
      <c r="D310" s="1">
        <f>'Division - Monthly'!AW310</f>
        <v>16902</v>
      </c>
      <c r="E310" s="1">
        <f>'Division - Monthly'!AX310</f>
        <v>3379</v>
      </c>
      <c r="F310" s="1">
        <f>'Division - Monthly'!AY310</f>
        <v>323</v>
      </c>
      <c r="G310" s="1">
        <f>'Division - Monthly'!AZ310</f>
        <v>23</v>
      </c>
      <c r="H310" s="1">
        <f>'Division - Monthly'!BA310</f>
        <v>12</v>
      </c>
      <c r="I310" s="22">
        <f t="shared" si="4"/>
        <v>3166277</v>
      </c>
    </row>
    <row r="311" spans="1:9" x14ac:dyDescent="0.25">
      <c r="A311" s="21">
        <v>32964</v>
      </c>
      <c r="B311" s="1">
        <f>'Division - Monthly'!AU311</f>
        <v>2805566</v>
      </c>
      <c r="C311" s="1">
        <f>'Division - Monthly'!AV311</f>
        <v>336137</v>
      </c>
      <c r="D311" s="1">
        <f>'Division - Monthly'!AW311</f>
        <v>16826</v>
      </c>
      <c r="E311" s="1">
        <f>'Division - Monthly'!AX311</f>
        <v>3400</v>
      </c>
      <c r="F311" s="1">
        <f>'Division - Monthly'!AY311</f>
        <v>322</v>
      </c>
      <c r="G311" s="1">
        <f>'Division - Monthly'!AZ311</f>
        <v>23</v>
      </c>
      <c r="H311" s="1">
        <f>'Division - Monthly'!BA311</f>
        <v>12</v>
      </c>
      <c r="I311" s="22">
        <f t="shared" si="4"/>
        <v>3162286</v>
      </c>
    </row>
    <row r="312" spans="1:9" x14ac:dyDescent="0.25">
      <c r="A312" s="21">
        <v>32994</v>
      </c>
      <c r="B312" s="1">
        <f>'Division - Monthly'!AU312</f>
        <v>2785369</v>
      </c>
      <c r="C312" s="1">
        <f>'Division - Monthly'!AV312</f>
        <v>336651</v>
      </c>
      <c r="D312" s="1">
        <f>'Division - Monthly'!AW312</f>
        <v>16678</v>
      </c>
      <c r="E312" s="1">
        <f>'Division - Monthly'!AX312</f>
        <v>3437</v>
      </c>
      <c r="F312" s="1">
        <f>'Division - Monthly'!AY312</f>
        <v>322</v>
      </c>
      <c r="G312" s="1">
        <f>'Division - Monthly'!AZ312</f>
        <v>23</v>
      </c>
      <c r="H312" s="1">
        <f>'Division - Monthly'!BA312</f>
        <v>12</v>
      </c>
      <c r="I312" s="22">
        <f t="shared" si="4"/>
        <v>3142492</v>
      </c>
    </row>
    <row r="313" spans="1:9" x14ac:dyDescent="0.25">
      <c r="A313" s="21">
        <v>33025</v>
      </c>
      <c r="B313" s="1">
        <f>'Division - Monthly'!AU313</f>
        <v>2780977</v>
      </c>
      <c r="C313" s="1">
        <f>'Division - Monthly'!AV313</f>
        <v>337304</v>
      </c>
      <c r="D313" s="1">
        <f>'Division - Monthly'!AW313</f>
        <v>16495</v>
      </c>
      <c r="E313" s="1">
        <f>'Division - Monthly'!AX313</f>
        <v>3456</v>
      </c>
      <c r="F313" s="1">
        <f>'Division - Monthly'!AY313</f>
        <v>322</v>
      </c>
      <c r="G313" s="1">
        <f>'Division - Monthly'!AZ313</f>
        <v>23</v>
      </c>
      <c r="H313" s="1">
        <f>'Division - Monthly'!BA313</f>
        <v>12</v>
      </c>
      <c r="I313" s="22">
        <f t="shared" si="4"/>
        <v>3138589</v>
      </c>
    </row>
    <row r="314" spans="1:9" x14ac:dyDescent="0.25">
      <c r="A314" s="21">
        <v>33055</v>
      </c>
      <c r="B314" s="1">
        <f>'Division - Monthly'!AU314</f>
        <v>2783339</v>
      </c>
      <c r="C314" s="1">
        <f>'Division - Monthly'!AV314</f>
        <v>337581</v>
      </c>
      <c r="D314" s="1">
        <f>'Division - Monthly'!AW314</f>
        <v>16453</v>
      </c>
      <c r="E314" s="1">
        <f>'Division - Monthly'!AX314</f>
        <v>3498</v>
      </c>
      <c r="F314" s="1">
        <f>'Division - Monthly'!AY314</f>
        <v>322</v>
      </c>
      <c r="G314" s="1">
        <f>'Division - Monthly'!AZ314</f>
        <v>23</v>
      </c>
      <c r="H314" s="1">
        <f>'Division - Monthly'!BA314</f>
        <v>12</v>
      </c>
      <c r="I314" s="22">
        <f t="shared" si="4"/>
        <v>3141228</v>
      </c>
    </row>
    <row r="315" spans="1:9" x14ac:dyDescent="0.25">
      <c r="A315" s="21">
        <v>33086</v>
      </c>
      <c r="B315" s="1">
        <f>'Division - Monthly'!AU315</f>
        <v>2787017</v>
      </c>
      <c r="C315" s="1">
        <f>'Division - Monthly'!AV315</f>
        <v>338021</v>
      </c>
      <c r="D315" s="1">
        <f>'Division - Monthly'!AW315</f>
        <v>16420</v>
      </c>
      <c r="E315" s="1">
        <f>'Division - Monthly'!AX315</f>
        <v>3510</v>
      </c>
      <c r="F315" s="1">
        <f>'Division - Monthly'!AY315</f>
        <v>321</v>
      </c>
      <c r="G315" s="1">
        <f>'Division - Monthly'!AZ315</f>
        <v>23</v>
      </c>
      <c r="H315" s="1">
        <f>'Division - Monthly'!BA315</f>
        <v>12</v>
      </c>
      <c r="I315" s="22">
        <f t="shared" si="4"/>
        <v>3145324</v>
      </c>
    </row>
    <row r="316" spans="1:9" x14ac:dyDescent="0.25">
      <c r="A316" s="21">
        <v>33117</v>
      </c>
      <c r="B316" s="1">
        <f>'Division - Monthly'!AU316</f>
        <v>2794558</v>
      </c>
      <c r="C316" s="1">
        <f>'Division - Monthly'!AV316</f>
        <v>338209</v>
      </c>
      <c r="D316" s="1">
        <f>'Division - Monthly'!AW316</f>
        <v>16732</v>
      </c>
      <c r="E316" s="1">
        <f>'Division - Monthly'!AX316</f>
        <v>3523</v>
      </c>
      <c r="F316" s="1">
        <f>'Division - Monthly'!AY316</f>
        <v>321</v>
      </c>
      <c r="G316" s="1">
        <f>'Division - Monthly'!AZ316</f>
        <v>23</v>
      </c>
      <c r="H316" s="1">
        <f>'Division - Monthly'!BA316</f>
        <v>12</v>
      </c>
      <c r="I316" s="22">
        <f t="shared" si="4"/>
        <v>3153378</v>
      </c>
    </row>
    <row r="317" spans="1:9" x14ac:dyDescent="0.25">
      <c r="A317" s="21">
        <v>33147</v>
      </c>
      <c r="B317" s="1">
        <f>'Division - Monthly'!AU317</f>
        <v>2803417</v>
      </c>
      <c r="C317" s="1">
        <f>'Division - Monthly'!AV317</f>
        <v>338748</v>
      </c>
      <c r="D317" s="1">
        <f>'Division - Monthly'!AW317</f>
        <v>16676</v>
      </c>
      <c r="E317" s="1">
        <f>'Division - Monthly'!AX317</f>
        <v>3542</v>
      </c>
      <c r="F317" s="1">
        <f>'Division - Monthly'!AY317</f>
        <v>318</v>
      </c>
      <c r="G317" s="1">
        <f>'Division - Monthly'!AZ317</f>
        <v>23</v>
      </c>
      <c r="H317" s="1">
        <f>'Division - Monthly'!BA317</f>
        <v>12</v>
      </c>
      <c r="I317" s="22">
        <f t="shared" si="4"/>
        <v>3162736</v>
      </c>
    </row>
    <row r="318" spans="1:9" x14ac:dyDescent="0.25">
      <c r="A318" s="21">
        <v>33178</v>
      </c>
      <c r="B318" s="1">
        <f>'Division - Monthly'!AU318</f>
        <v>2825310</v>
      </c>
      <c r="C318" s="1">
        <f>'Division - Monthly'!AV318</f>
        <v>339791</v>
      </c>
      <c r="D318" s="1">
        <f>'Division - Monthly'!AW318</f>
        <v>16448</v>
      </c>
      <c r="E318" s="1">
        <f>'Division - Monthly'!AX318</f>
        <v>3559</v>
      </c>
      <c r="F318" s="1">
        <f>'Division - Monthly'!AY318</f>
        <v>317</v>
      </c>
      <c r="G318" s="1">
        <f>'Division - Monthly'!AZ318</f>
        <v>23</v>
      </c>
      <c r="H318" s="1">
        <f>'Division - Monthly'!BA318</f>
        <v>12</v>
      </c>
      <c r="I318" s="22">
        <f t="shared" si="4"/>
        <v>3185460</v>
      </c>
    </row>
    <row r="319" spans="1:9" x14ac:dyDescent="0.25">
      <c r="A319" s="21">
        <v>33208</v>
      </c>
      <c r="B319" s="1">
        <f>'Division - Monthly'!AU319</f>
        <v>2847451</v>
      </c>
      <c r="C319" s="1">
        <f>'Division - Monthly'!AV319</f>
        <v>340611</v>
      </c>
      <c r="D319" s="1">
        <f>'Division - Monthly'!AW319</f>
        <v>16207</v>
      </c>
      <c r="E319" s="1">
        <f>'Division - Monthly'!AX319</f>
        <v>3578</v>
      </c>
      <c r="F319" s="1">
        <f>'Division - Monthly'!AY319</f>
        <v>315</v>
      </c>
      <c r="G319" s="1">
        <f>'Division - Monthly'!AZ319</f>
        <v>23</v>
      </c>
      <c r="H319" s="1">
        <f>'Division - Monthly'!BA319</f>
        <v>11</v>
      </c>
      <c r="I319" s="22">
        <f t="shared" si="4"/>
        <v>3208196</v>
      </c>
    </row>
    <row r="320" spans="1:9" x14ac:dyDescent="0.25">
      <c r="A320" s="21">
        <v>33239</v>
      </c>
      <c r="B320" s="1">
        <f>'Division - Monthly'!AU320</f>
        <v>2863612</v>
      </c>
      <c r="C320" s="1">
        <f>'Division - Monthly'!AV320</f>
        <v>340912</v>
      </c>
      <c r="D320" s="1">
        <f>'Division - Monthly'!AW320</f>
        <v>15856</v>
      </c>
      <c r="E320" s="1">
        <f>'Division - Monthly'!AX320</f>
        <v>3597</v>
      </c>
      <c r="F320" s="1">
        <f>'Division - Monthly'!AY320</f>
        <v>315</v>
      </c>
      <c r="G320" s="1">
        <f>'Division - Monthly'!AZ320</f>
        <v>23</v>
      </c>
      <c r="H320" s="1">
        <f>'Division - Monthly'!BA320</f>
        <v>11</v>
      </c>
      <c r="I320" s="22">
        <f t="shared" si="4"/>
        <v>3224326</v>
      </c>
    </row>
    <row r="321" spans="1:9" x14ac:dyDescent="0.25">
      <c r="A321" s="21">
        <v>33270</v>
      </c>
      <c r="B321" s="1">
        <f>'Division - Monthly'!AU321</f>
        <v>2873938</v>
      </c>
      <c r="C321" s="1">
        <f>'Division - Monthly'!AV321</f>
        <v>341101</v>
      </c>
      <c r="D321" s="1">
        <f>'Division - Monthly'!AW321</f>
        <v>15706</v>
      </c>
      <c r="E321" s="1">
        <f>'Division - Monthly'!AX321</f>
        <v>3630</v>
      </c>
      <c r="F321" s="1">
        <f>'Division - Monthly'!AY321</f>
        <v>313</v>
      </c>
      <c r="G321" s="1">
        <f>'Division - Monthly'!AZ321</f>
        <v>23</v>
      </c>
      <c r="H321" s="1">
        <f>'Division - Monthly'!BA321</f>
        <v>11</v>
      </c>
      <c r="I321" s="22">
        <f t="shared" si="4"/>
        <v>3234722</v>
      </c>
    </row>
    <row r="322" spans="1:9" x14ac:dyDescent="0.25">
      <c r="A322" s="21">
        <v>33298</v>
      </c>
      <c r="B322" s="1">
        <f>'Division - Monthly'!AU322</f>
        <v>2881526</v>
      </c>
      <c r="C322" s="1">
        <f>'Division - Monthly'!AV322</f>
        <v>341797</v>
      </c>
      <c r="D322" s="1">
        <f>'Division - Monthly'!AW322</f>
        <v>15530</v>
      </c>
      <c r="E322" s="1">
        <f>'Division - Monthly'!AX322</f>
        <v>3645</v>
      </c>
      <c r="F322" s="1">
        <f>'Division - Monthly'!AY322</f>
        <v>313</v>
      </c>
      <c r="G322" s="1">
        <f>'Division - Monthly'!AZ322</f>
        <v>23</v>
      </c>
      <c r="H322" s="1">
        <f>'Division - Monthly'!BA322</f>
        <v>11</v>
      </c>
      <c r="I322" s="22">
        <f t="shared" si="4"/>
        <v>3242845</v>
      </c>
    </row>
    <row r="323" spans="1:9" x14ac:dyDescent="0.25">
      <c r="A323" s="21">
        <v>33329</v>
      </c>
      <c r="B323" s="1">
        <f>'Division - Monthly'!AU323</f>
        <v>2871191</v>
      </c>
      <c r="C323" s="1">
        <f>'Division - Monthly'!AV323</f>
        <v>342594</v>
      </c>
      <c r="D323" s="1">
        <f>'Division - Monthly'!AW323</f>
        <v>15355</v>
      </c>
      <c r="E323" s="1">
        <f>'Division - Monthly'!AX323</f>
        <v>3685</v>
      </c>
      <c r="F323" s="1">
        <f>'Division - Monthly'!AY323</f>
        <v>313</v>
      </c>
      <c r="G323" s="1">
        <f>'Division - Monthly'!AZ323</f>
        <v>23</v>
      </c>
      <c r="H323" s="1">
        <f>'Division - Monthly'!BA323</f>
        <v>11</v>
      </c>
      <c r="I323" s="22">
        <f t="shared" si="4"/>
        <v>3233172</v>
      </c>
    </row>
    <row r="324" spans="1:9" x14ac:dyDescent="0.25">
      <c r="A324" s="21">
        <v>33359</v>
      </c>
      <c r="B324" s="1">
        <f>'Division - Monthly'!AU324</f>
        <v>2850529</v>
      </c>
      <c r="C324" s="1">
        <f>'Division - Monthly'!AV324</f>
        <v>343104</v>
      </c>
      <c r="D324" s="1">
        <f>'Division - Monthly'!AW324</f>
        <v>15280</v>
      </c>
      <c r="E324" s="1">
        <f>'Division - Monthly'!AX324</f>
        <v>3710</v>
      </c>
      <c r="F324" s="1">
        <f>'Division - Monthly'!AY324</f>
        <v>313</v>
      </c>
      <c r="G324" s="1">
        <f>'Division - Monthly'!AZ324</f>
        <v>23</v>
      </c>
      <c r="H324" s="1">
        <f>'Division - Monthly'!BA324</f>
        <v>11</v>
      </c>
      <c r="I324" s="22">
        <f t="shared" si="4"/>
        <v>3212970</v>
      </c>
    </row>
    <row r="325" spans="1:9" x14ac:dyDescent="0.25">
      <c r="A325" s="21">
        <v>33390</v>
      </c>
      <c r="B325" s="1">
        <f>'Division - Monthly'!AU325</f>
        <v>2844161</v>
      </c>
      <c r="C325" s="1">
        <f>'Division - Monthly'!AV325</f>
        <v>343640</v>
      </c>
      <c r="D325" s="1">
        <f>'Division - Monthly'!AW325</f>
        <v>15259</v>
      </c>
      <c r="E325" s="1">
        <f>'Division - Monthly'!AX325</f>
        <v>3737</v>
      </c>
      <c r="F325" s="1">
        <f>'Division - Monthly'!AY325</f>
        <v>314</v>
      </c>
      <c r="G325" s="1">
        <f>'Division - Monthly'!AZ325</f>
        <v>23</v>
      </c>
      <c r="H325" s="1">
        <f>'Division - Monthly'!BA325</f>
        <v>10</v>
      </c>
      <c r="I325" s="22">
        <f t="shared" si="4"/>
        <v>3207144</v>
      </c>
    </row>
    <row r="326" spans="1:9" x14ac:dyDescent="0.25">
      <c r="A326" s="21">
        <v>33420</v>
      </c>
      <c r="B326" s="1">
        <f>'Division - Monthly'!AU326</f>
        <v>2843789</v>
      </c>
      <c r="C326" s="1">
        <f>'Division - Monthly'!AV326</f>
        <v>344117</v>
      </c>
      <c r="D326" s="1">
        <f>'Division - Monthly'!AW326</f>
        <v>15226</v>
      </c>
      <c r="E326" s="1">
        <f>'Division - Monthly'!AX326</f>
        <v>3749</v>
      </c>
      <c r="F326" s="1">
        <f>'Division - Monthly'!AY326</f>
        <v>313</v>
      </c>
      <c r="G326" s="1">
        <f>'Division - Monthly'!AZ326</f>
        <v>23</v>
      </c>
      <c r="H326" s="1">
        <f>'Division - Monthly'!BA326</f>
        <v>10</v>
      </c>
      <c r="I326" s="22">
        <f t="shared" si="4"/>
        <v>3207227</v>
      </c>
    </row>
    <row r="327" spans="1:9" x14ac:dyDescent="0.25">
      <c r="A327" s="21">
        <v>33451</v>
      </c>
      <c r="B327" s="1">
        <f>'Division - Monthly'!AU327</f>
        <v>2846483</v>
      </c>
      <c r="C327" s="1">
        <f>'Division - Monthly'!AV327</f>
        <v>344526</v>
      </c>
      <c r="D327" s="1">
        <f>'Division - Monthly'!AW327</f>
        <v>15213</v>
      </c>
      <c r="E327" s="1">
        <f>'Division - Monthly'!AX327</f>
        <v>3754</v>
      </c>
      <c r="F327" s="1">
        <f>'Division - Monthly'!AY327</f>
        <v>312</v>
      </c>
      <c r="G327" s="1">
        <f>'Division - Monthly'!AZ327</f>
        <v>23</v>
      </c>
      <c r="H327" s="1">
        <f>'Division - Monthly'!BA327</f>
        <v>10</v>
      </c>
      <c r="I327" s="22">
        <f t="shared" si="4"/>
        <v>3210321</v>
      </c>
    </row>
    <row r="328" spans="1:9" x14ac:dyDescent="0.25">
      <c r="A328" s="21">
        <v>33482</v>
      </c>
      <c r="B328" s="1">
        <f>'Division - Monthly'!AU328</f>
        <v>2850191</v>
      </c>
      <c r="C328" s="1">
        <f>'Division - Monthly'!AV328</f>
        <v>344985</v>
      </c>
      <c r="D328" s="1">
        <f>'Division - Monthly'!AW328</f>
        <v>15209</v>
      </c>
      <c r="E328" s="1">
        <f>'Division - Monthly'!AX328</f>
        <v>3775</v>
      </c>
      <c r="F328" s="1">
        <f>'Division - Monthly'!AY328</f>
        <v>312</v>
      </c>
      <c r="G328" s="1">
        <f>'Division - Monthly'!AZ328</f>
        <v>23</v>
      </c>
      <c r="H328" s="1">
        <f>'Division - Monthly'!BA328</f>
        <v>10</v>
      </c>
      <c r="I328" s="22">
        <f t="shared" ref="I328:I391" si="5">SUM(B328:H328)</f>
        <v>3214505</v>
      </c>
    </row>
    <row r="329" spans="1:9" x14ac:dyDescent="0.25">
      <c r="A329" s="21">
        <v>33512</v>
      </c>
      <c r="B329" s="1">
        <f>'Division - Monthly'!AU329</f>
        <v>2857859</v>
      </c>
      <c r="C329" s="1">
        <f>'Division - Monthly'!AV329</f>
        <v>345469</v>
      </c>
      <c r="D329" s="1">
        <f>'Division - Monthly'!AW329</f>
        <v>15210</v>
      </c>
      <c r="E329" s="1">
        <f>'Division - Monthly'!AX329</f>
        <v>3796</v>
      </c>
      <c r="F329" s="1">
        <f>'Division - Monthly'!AY329</f>
        <v>311</v>
      </c>
      <c r="G329" s="1">
        <f>'Division - Monthly'!AZ329</f>
        <v>23</v>
      </c>
      <c r="H329" s="1">
        <f>'Division - Monthly'!BA329</f>
        <v>10</v>
      </c>
      <c r="I329" s="22">
        <f t="shared" si="5"/>
        <v>3222678</v>
      </c>
    </row>
    <row r="330" spans="1:9" x14ac:dyDescent="0.25">
      <c r="A330" s="21">
        <v>33543</v>
      </c>
      <c r="B330" s="1">
        <f>'Division - Monthly'!AU330</f>
        <v>2878308</v>
      </c>
      <c r="C330" s="1">
        <f>'Division - Monthly'!AV330</f>
        <v>346486</v>
      </c>
      <c r="D330" s="1">
        <f>'Division - Monthly'!AW330</f>
        <v>15213</v>
      </c>
      <c r="E330" s="1">
        <f>'Division - Monthly'!AX330</f>
        <v>3832</v>
      </c>
      <c r="F330" s="1">
        <f>'Division - Monthly'!AY330</f>
        <v>312</v>
      </c>
      <c r="G330" s="1">
        <f>'Division - Monthly'!AZ330</f>
        <v>23</v>
      </c>
      <c r="H330" s="1">
        <f>'Division - Monthly'!BA330</f>
        <v>10</v>
      </c>
      <c r="I330" s="22">
        <f t="shared" si="5"/>
        <v>3244184</v>
      </c>
    </row>
    <row r="331" spans="1:9" x14ac:dyDescent="0.25">
      <c r="A331" s="21">
        <v>33573</v>
      </c>
      <c r="B331" s="1">
        <f>'Division - Monthly'!AU331</f>
        <v>2896783</v>
      </c>
      <c r="C331" s="1">
        <f>'Division - Monthly'!AV331</f>
        <v>347275</v>
      </c>
      <c r="D331" s="1">
        <f>'Division - Monthly'!AW331</f>
        <v>15113</v>
      </c>
      <c r="E331" s="1">
        <f>'Division - Monthly'!AX331</f>
        <v>3854</v>
      </c>
      <c r="F331" s="1">
        <f>'Division - Monthly'!AY331</f>
        <v>312</v>
      </c>
      <c r="G331" s="1">
        <f>'Division - Monthly'!AZ331</f>
        <v>23</v>
      </c>
      <c r="H331" s="1">
        <f>'Division - Monthly'!BA331</f>
        <v>10</v>
      </c>
      <c r="I331" s="22">
        <f t="shared" si="5"/>
        <v>3263370</v>
      </c>
    </row>
    <row r="332" spans="1:9" x14ac:dyDescent="0.25">
      <c r="A332" s="21">
        <v>33604</v>
      </c>
      <c r="B332" s="1">
        <f>'Division - Monthly'!AU332</f>
        <v>2912885</v>
      </c>
      <c r="C332" s="1">
        <f>'Division - Monthly'!AV332</f>
        <v>347496</v>
      </c>
      <c r="D332" s="1">
        <f>'Division - Monthly'!AW332</f>
        <v>14882</v>
      </c>
      <c r="E332" s="1">
        <f>'Division - Monthly'!AX332</f>
        <v>3861</v>
      </c>
      <c r="F332" s="1">
        <f>'Division - Monthly'!AY332</f>
        <v>312</v>
      </c>
      <c r="G332" s="1">
        <f>'Division - Monthly'!AZ332</f>
        <v>23</v>
      </c>
      <c r="H332" s="1">
        <f>'Division - Monthly'!BA332</f>
        <v>11</v>
      </c>
      <c r="I332" s="22">
        <f t="shared" si="5"/>
        <v>3279470</v>
      </c>
    </row>
    <row r="333" spans="1:9" x14ac:dyDescent="0.25">
      <c r="A333" s="21">
        <v>33635</v>
      </c>
      <c r="B333" s="1">
        <f>'Division - Monthly'!AU333</f>
        <v>2923007</v>
      </c>
      <c r="C333" s="1">
        <f>'Division - Monthly'!AV333</f>
        <v>348069</v>
      </c>
      <c r="D333" s="1">
        <f>'Division - Monthly'!AW333</f>
        <v>14807</v>
      </c>
      <c r="E333" s="1">
        <f>'Division - Monthly'!AX333</f>
        <v>3908</v>
      </c>
      <c r="F333" s="1">
        <f>'Division - Monthly'!AY333</f>
        <v>312</v>
      </c>
      <c r="G333" s="1">
        <f>'Division - Monthly'!AZ333</f>
        <v>23</v>
      </c>
      <c r="H333" s="1">
        <f>'Division - Monthly'!BA333</f>
        <v>11</v>
      </c>
      <c r="I333" s="22">
        <f t="shared" si="5"/>
        <v>3290137</v>
      </c>
    </row>
    <row r="334" spans="1:9" x14ac:dyDescent="0.25">
      <c r="A334" s="21">
        <v>33664</v>
      </c>
      <c r="B334" s="1">
        <f>'Division - Monthly'!AU334</f>
        <v>2928941</v>
      </c>
      <c r="C334" s="1">
        <f>'Division - Monthly'!AV334</f>
        <v>348817</v>
      </c>
      <c r="D334" s="1">
        <f>'Division - Monthly'!AW334</f>
        <v>14612</v>
      </c>
      <c r="E334" s="1">
        <f>'Division - Monthly'!AX334</f>
        <v>3934</v>
      </c>
      <c r="F334" s="1">
        <f>'Division - Monthly'!AY334</f>
        <v>310</v>
      </c>
      <c r="G334" s="1">
        <f>'Division - Monthly'!AZ334</f>
        <v>23</v>
      </c>
      <c r="H334" s="1">
        <f>'Division - Monthly'!BA334</f>
        <v>11</v>
      </c>
      <c r="I334" s="22">
        <f t="shared" si="5"/>
        <v>3296648</v>
      </c>
    </row>
    <row r="335" spans="1:9" x14ac:dyDescent="0.25">
      <c r="A335" s="21">
        <v>33695</v>
      </c>
      <c r="B335" s="1">
        <f>'Division - Monthly'!AU335</f>
        <v>2920001</v>
      </c>
      <c r="C335" s="1">
        <f>'Division - Monthly'!AV335</f>
        <v>349305</v>
      </c>
      <c r="D335" s="1">
        <f>'Division - Monthly'!AW335</f>
        <v>14606</v>
      </c>
      <c r="E335" s="1">
        <f>'Division - Monthly'!AX335</f>
        <v>3945</v>
      </c>
      <c r="F335" s="1">
        <f>'Division - Monthly'!AY335</f>
        <v>309</v>
      </c>
      <c r="G335" s="1">
        <f>'Division - Monthly'!AZ335</f>
        <v>23</v>
      </c>
      <c r="H335" s="1">
        <f>'Division - Monthly'!BA335</f>
        <v>11</v>
      </c>
      <c r="I335" s="22">
        <f t="shared" si="5"/>
        <v>3288200</v>
      </c>
    </row>
    <row r="336" spans="1:9" x14ac:dyDescent="0.25">
      <c r="A336" s="21">
        <v>33725</v>
      </c>
      <c r="B336" s="1">
        <f>'Division - Monthly'!AU336</f>
        <v>2897947</v>
      </c>
      <c r="C336" s="1">
        <f>'Division - Monthly'!AV336</f>
        <v>350122</v>
      </c>
      <c r="D336" s="1">
        <f>'Division - Monthly'!AW336</f>
        <v>14704</v>
      </c>
      <c r="E336" s="1">
        <f>'Division - Monthly'!AX336</f>
        <v>3996</v>
      </c>
      <c r="F336" s="1">
        <f>'Division - Monthly'!AY336</f>
        <v>310</v>
      </c>
      <c r="G336" s="1">
        <f>'Division - Monthly'!AZ336</f>
        <v>23</v>
      </c>
      <c r="H336" s="1">
        <f>'Division - Monthly'!BA336</f>
        <v>11</v>
      </c>
      <c r="I336" s="22">
        <f t="shared" si="5"/>
        <v>3267113</v>
      </c>
    </row>
    <row r="337" spans="1:9" x14ac:dyDescent="0.25">
      <c r="A337" s="21">
        <v>33756</v>
      </c>
      <c r="B337" s="1">
        <f>'Division - Monthly'!AU337</f>
        <v>2892243</v>
      </c>
      <c r="C337" s="1">
        <f>'Division - Monthly'!AV337</f>
        <v>350639</v>
      </c>
      <c r="D337" s="1">
        <f>'Division - Monthly'!AW337</f>
        <v>14802</v>
      </c>
      <c r="E337" s="1">
        <f>'Division - Monthly'!AX337</f>
        <v>4039</v>
      </c>
      <c r="F337" s="1">
        <f>'Division - Monthly'!AY337</f>
        <v>310</v>
      </c>
      <c r="G337" s="1">
        <f>'Division - Monthly'!AZ337</f>
        <v>23</v>
      </c>
      <c r="H337" s="1">
        <f>'Division - Monthly'!BA337</f>
        <v>11</v>
      </c>
      <c r="I337" s="22">
        <f t="shared" si="5"/>
        <v>3262067</v>
      </c>
    </row>
    <row r="338" spans="1:9" x14ac:dyDescent="0.25">
      <c r="A338" s="21">
        <v>33786</v>
      </c>
      <c r="B338" s="1">
        <f>'Division - Monthly'!AU338</f>
        <v>2894196</v>
      </c>
      <c r="C338" s="1">
        <f>'Division - Monthly'!AV338</f>
        <v>350922</v>
      </c>
      <c r="D338" s="1">
        <f>'Division - Monthly'!AW338</f>
        <v>14788</v>
      </c>
      <c r="E338" s="1">
        <f>'Division - Monthly'!AX338</f>
        <v>4059</v>
      </c>
      <c r="F338" s="1">
        <f>'Division - Monthly'!AY338</f>
        <v>308</v>
      </c>
      <c r="G338" s="1">
        <f>'Division - Monthly'!AZ338</f>
        <v>23</v>
      </c>
      <c r="H338" s="1">
        <f>'Division - Monthly'!BA338</f>
        <v>11</v>
      </c>
      <c r="I338" s="22">
        <f t="shared" si="5"/>
        <v>3264307</v>
      </c>
    </row>
    <row r="339" spans="1:9" x14ac:dyDescent="0.25">
      <c r="A339" s="21">
        <v>33817</v>
      </c>
      <c r="B339" s="1">
        <f>'Division - Monthly'!AU339</f>
        <v>2898600</v>
      </c>
      <c r="C339" s="1">
        <f>'Division - Monthly'!AV339</f>
        <v>350634</v>
      </c>
      <c r="D339" s="1">
        <f>'Division - Monthly'!AW339</f>
        <v>14943</v>
      </c>
      <c r="E339" s="1">
        <f>'Division - Monthly'!AX339</f>
        <v>4088</v>
      </c>
      <c r="F339" s="1">
        <f>'Division - Monthly'!AY339</f>
        <v>306</v>
      </c>
      <c r="G339" s="1">
        <f>'Division - Monthly'!AZ339</f>
        <v>23</v>
      </c>
      <c r="H339" s="1">
        <f>'Division - Monthly'!BA339</f>
        <v>11</v>
      </c>
      <c r="I339" s="22">
        <f t="shared" si="5"/>
        <v>3268605</v>
      </c>
    </row>
    <row r="340" spans="1:9" x14ac:dyDescent="0.25">
      <c r="A340" s="21">
        <v>33848</v>
      </c>
      <c r="B340" s="1">
        <f>'Division - Monthly'!AU340</f>
        <v>2900139</v>
      </c>
      <c r="C340" s="1">
        <f>'Division - Monthly'!AV340</f>
        <v>350866</v>
      </c>
      <c r="D340" s="1">
        <f>'Division - Monthly'!AW340</f>
        <v>14931</v>
      </c>
      <c r="E340" s="1">
        <f>'Division - Monthly'!AX340</f>
        <v>4110</v>
      </c>
      <c r="F340" s="1">
        <f>'Division - Monthly'!AY340</f>
        <v>307</v>
      </c>
      <c r="G340" s="1">
        <f>'Division - Monthly'!AZ340</f>
        <v>23</v>
      </c>
      <c r="H340" s="1">
        <f>'Division - Monthly'!BA340</f>
        <v>11</v>
      </c>
      <c r="I340" s="22">
        <f t="shared" si="5"/>
        <v>3270387</v>
      </c>
    </row>
    <row r="341" spans="1:9" x14ac:dyDescent="0.25">
      <c r="A341" s="21">
        <v>33878</v>
      </c>
      <c r="B341" s="1">
        <f>'Division - Monthly'!AU341</f>
        <v>2904309</v>
      </c>
      <c r="C341" s="1">
        <f>'Division - Monthly'!AV341</f>
        <v>351419</v>
      </c>
      <c r="D341" s="1">
        <f>'Division - Monthly'!AW341</f>
        <v>14803</v>
      </c>
      <c r="E341" s="1">
        <f>'Division - Monthly'!AX341</f>
        <v>4108</v>
      </c>
      <c r="F341" s="1">
        <f>'Division - Monthly'!AY341</f>
        <v>307</v>
      </c>
      <c r="G341" s="1">
        <f>'Division - Monthly'!AZ341</f>
        <v>23</v>
      </c>
      <c r="H341" s="1">
        <f>'Division - Monthly'!BA341</f>
        <v>11</v>
      </c>
      <c r="I341" s="22">
        <f t="shared" si="5"/>
        <v>3274980</v>
      </c>
    </row>
    <row r="342" spans="1:9" x14ac:dyDescent="0.25">
      <c r="A342" s="21">
        <v>33909</v>
      </c>
      <c r="B342" s="1">
        <f>'Division - Monthly'!AU342</f>
        <v>2925526</v>
      </c>
      <c r="C342" s="1">
        <f>'Division - Monthly'!AV342</f>
        <v>352159</v>
      </c>
      <c r="D342" s="1">
        <f>'Division - Monthly'!AW342</f>
        <v>14804</v>
      </c>
      <c r="E342" s="1">
        <f>'Division - Monthly'!AX342</f>
        <v>4118</v>
      </c>
      <c r="F342" s="1">
        <f>'Division - Monthly'!AY342</f>
        <v>307</v>
      </c>
      <c r="G342" s="1">
        <f>'Division - Monthly'!AZ342</f>
        <v>23</v>
      </c>
      <c r="H342" s="1">
        <f>'Division - Monthly'!BA342</f>
        <v>11</v>
      </c>
      <c r="I342" s="22">
        <f t="shared" si="5"/>
        <v>3296948</v>
      </c>
    </row>
    <row r="343" spans="1:9" x14ac:dyDescent="0.25">
      <c r="A343" s="21">
        <v>33939</v>
      </c>
      <c r="B343" s="1">
        <f>'Division - Monthly'!AU343</f>
        <v>2943890</v>
      </c>
      <c r="C343" s="1">
        <f>'Division - Monthly'!AV343</f>
        <v>352784</v>
      </c>
      <c r="D343" s="1">
        <f>'Division - Monthly'!AW343</f>
        <v>14778</v>
      </c>
      <c r="E343" s="1">
        <f>'Division - Monthly'!AX343</f>
        <v>4202</v>
      </c>
      <c r="F343" s="1">
        <f>'Division - Monthly'!AY343</f>
        <v>307</v>
      </c>
      <c r="G343" s="1">
        <f>'Division - Monthly'!AZ343</f>
        <v>23</v>
      </c>
      <c r="H343" s="1">
        <f>'Division - Monthly'!BA343</f>
        <v>11</v>
      </c>
      <c r="I343" s="22">
        <f t="shared" si="5"/>
        <v>3315995</v>
      </c>
    </row>
    <row r="344" spans="1:9" x14ac:dyDescent="0.25">
      <c r="A344" s="21">
        <v>33970</v>
      </c>
      <c r="B344" s="1">
        <f>'Division - Monthly'!AU344</f>
        <v>2958573</v>
      </c>
      <c r="C344" s="1">
        <f>'Division - Monthly'!AV344</f>
        <v>353366</v>
      </c>
      <c r="D344" s="1">
        <f>'Division - Monthly'!AW344</f>
        <v>14621</v>
      </c>
      <c r="E344" s="1">
        <f>'Division - Monthly'!AX344</f>
        <v>4284</v>
      </c>
      <c r="F344" s="1">
        <f>'Division - Monthly'!AY344</f>
        <v>307</v>
      </c>
      <c r="G344" s="1">
        <f>'Division - Monthly'!AZ344</f>
        <v>23</v>
      </c>
      <c r="H344" s="1">
        <f>'Division - Monthly'!BA344</f>
        <v>11</v>
      </c>
      <c r="I344" s="22">
        <f t="shared" si="5"/>
        <v>3331185</v>
      </c>
    </row>
    <row r="345" spans="1:9" x14ac:dyDescent="0.25">
      <c r="A345" s="21">
        <v>34001</v>
      </c>
      <c r="B345" s="1">
        <f>'Division - Monthly'!AU345</f>
        <v>2970571</v>
      </c>
      <c r="C345" s="1">
        <f>'Division - Monthly'!AV345</f>
        <v>354218</v>
      </c>
      <c r="D345" s="1">
        <f>'Division - Monthly'!AW345</f>
        <v>14539</v>
      </c>
      <c r="E345" s="1">
        <f>'Division - Monthly'!AX345</f>
        <v>4316</v>
      </c>
      <c r="F345" s="1">
        <f>'Division - Monthly'!AY345</f>
        <v>306</v>
      </c>
      <c r="G345" s="1">
        <f>'Division - Monthly'!AZ345</f>
        <v>23</v>
      </c>
      <c r="H345" s="1">
        <f>'Division - Monthly'!BA345</f>
        <v>11</v>
      </c>
      <c r="I345" s="22">
        <f t="shared" si="5"/>
        <v>3343984</v>
      </c>
    </row>
    <row r="346" spans="1:9" x14ac:dyDescent="0.25">
      <c r="A346" s="21">
        <v>34029</v>
      </c>
      <c r="B346" s="1">
        <f>'Division - Monthly'!AU346</f>
        <v>2977770</v>
      </c>
      <c r="C346" s="1">
        <f>'Division - Monthly'!AV346</f>
        <v>354743</v>
      </c>
      <c r="D346" s="1">
        <f>'Division - Monthly'!AW346</f>
        <v>14533</v>
      </c>
      <c r="E346" s="1">
        <f>'Division - Monthly'!AX346</f>
        <v>4336</v>
      </c>
      <c r="F346" s="1">
        <f>'Division - Monthly'!AY346</f>
        <v>306</v>
      </c>
      <c r="G346" s="1">
        <f>'Division - Monthly'!AZ346</f>
        <v>23</v>
      </c>
      <c r="H346" s="1">
        <f>'Division - Monthly'!BA346</f>
        <v>11</v>
      </c>
      <c r="I346" s="22">
        <f t="shared" si="5"/>
        <v>3351722</v>
      </c>
    </row>
    <row r="347" spans="1:9" x14ac:dyDescent="0.25">
      <c r="A347" s="21">
        <v>34060</v>
      </c>
      <c r="B347" s="1">
        <f>'Division - Monthly'!AU347</f>
        <v>3010037</v>
      </c>
      <c r="C347" s="1">
        <f>'Division - Monthly'!AV347</f>
        <v>379968</v>
      </c>
      <c r="D347" s="1">
        <f>'Division - Monthly'!AW347</f>
        <v>15395</v>
      </c>
      <c r="E347" s="1">
        <f>'Division - Monthly'!AX347</f>
        <v>2217</v>
      </c>
      <c r="F347" s="1">
        <f>'Division - Monthly'!AY347</f>
        <v>304</v>
      </c>
      <c r="G347" s="1">
        <f>'Division - Monthly'!AZ347</f>
        <v>23</v>
      </c>
      <c r="H347" s="1">
        <f>'Division - Monthly'!BA347</f>
        <v>11</v>
      </c>
      <c r="I347" s="22">
        <f t="shared" si="5"/>
        <v>3407955</v>
      </c>
    </row>
    <row r="348" spans="1:9" x14ac:dyDescent="0.25">
      <c r="A348" s="21">
        <v>34090</v>
      </c>
      <c r="B348" s="1">
        <f>'Division - Monthly'!AU348</f>
        <v>2967267</v>
      </c>
      <c r="C348" s="1">
        <f>'Division - Monthly'!AV348</f>
        <v>359772</v>
      </c>
      <c r="D348" s="1">
        <f>'Division - Monthly'!AW348</f>
        <v>14756</v>
      </c>
      <c r="E348" s="1">
        <f>'Division - Monthly'!AX348</f>
        <v>2213</v>
      </c>
      <c r="F348" s="1">
        <f>'Division - Monthly'!AY348</f>
        <v>302</v>
      </c>
      <c r="G348" s="1">
        <f>'Division - Monthly'!AZ348</f>
        <v>23</v>
      </c>
      <c r="H348" s="1">
        <f>'Division - Monthly'!BA348</f>
        <v>11</v>
      </c>
      <c r="I348" s="22">
        <f t="shared" si="5"/>
        <v>3344344</v>
      </c>
    </row>
    <row r="349" spans="1:9" x14ac:dyDescent="0.25">
      <c r="A349" s="21">
        <v>34121</v>
      </c>
      <c r="B349" s="1">
        <f>'Division - Monthly'!AU349</f>
        <v>2957190</v>
      </c>
      <c r="C349" s="1">
        <f>'Division - Monthly'!AV349</f>
        <v>359223</v>
      </c>
      <c r="D349" s="1">
        <f>'Division - Monthly'!AW349</f>
        <v>14718</v>
      </c>
      <c r="E349" s="1">
        <f>'Division - Monthly'!AX349</f>
        <v>2216</v>
      </c>
      <c r="F349" s="1">
        <f>'Division - Monthly'!AY349</f>
        <v>302</v>
      </c>
      <c r="G349" s="1">
        <f>'Division - Monthly'!AZ349</f>
        <v>23</v>
      </c>
      <c r="H349" s="1">
        <f>'Division - Monthly'!BA349</f>
        <v>11</v>
      </c>
      <c r="I349" s="22">
        <f t="shared" si="5"/>
        <v>3333683</v>
      </c>
    </row>
    <row r="350" spans="1:9" x14ac:dyDescent="0.25">
      <c r="A350" s="21">
        <v>34151</v>
      </c>
      <c r="B350" s="1">
        <f>'Division - Monthly'!AU350</f>
        <v>2961143</v>
      </c>
      <c r="C350" s="1">
        <f>'Division - Monthly'!AV350</f>
        <v>359426</v>
      </c>
      <c r="D350" s="1">
        <f>'Division - Monthly'!AW350</f>
        <v>14964</v>
      </c>
      <c r="E350" s="1">
        <f>'Division - Monthly'!AX350</f>
        <v>2221</v>
      </c>
      <c r="F350" s="1">
        <f>'Division - Monthly'!AY350</f>
        <v>301</v>
      </c>
      <c r="G350" s="1">
        <f>'Division - Monthly'!AZ350</f>
        <v>23</v>
      </c>
      <c r="H350" s="1">
        <f>'Division - Monthly'!BA350</f>
        <v>11</v>
      </c>
      <c r="I350" s="22">
        <f t="shared" si="5"/>
        <v>3338089</v>
      </c>
    </row>
    <row r="351" spans="1:9" x14ac:dyDescent="0.25">
      <c r="A351" s="21">
        <v>34182</v>
      </c>
      <c r="B351" s="1">
        <f>'Division - Monthly'!AU351</f>
        <v>2968272</v>
      </c>
      <c r="C351" s="1">
        <f>'Division - Monthly'!AV351</f>
        <v>360459</v>
      </c>
      <c r="D351" s="1">
        <f>'Division - Monthly'!AW351</f>
        <v>14988</v>
      </c>
      <c r="E351" s="1">
        <f>'Division - Monthly'!AX351</f>
        <v>2220</v>
      </c>
      <c r="F351" s="1">
        <f>'Division - Monthly'!AY351</f>
        <v>301</v>
      </c>
      <c r="G351" s="1">
        <f>'Division - Monthly'!AZ351</f>
        <v>23</v>
      </c>
      <c r="H351" s="1">
        <f>'Division - Monthly'!BA351</f>
        <v>12</v>
      </c>
      <c r="I351" s="22">
        <f t="shared" si="5"/>
        <v>3346275</v>
      </c>
    </row>
    <row r="352" spans="1:9" x14ac:dyDescent="0.25">
      <c r="A352" s="21">
        <v>34213</v>
      </c>
      <c r="B352" s="1">
        <f>'Division - Monthly'!AU352</f>
        <v>2970527</v>
      </c>
      <c r="C352" s="1">
        <f>'Division - Monthly'!AV352</f>
        <v>361037</v>
      </c>
      <c r="D352" s="1">
        <f>'Division - Monthly'!AW352</f>
        <v>14936</v>
      </c>
      <c r="E352" s="1">
        <f>'Division - Monthly'!AX352</f>
        <v>2228</v>
      </c>
      <c r="F352" s="1">
        <f>'Division - Monthly'!AY352</f>
        <v>301</v>
      </c>
      <c r="G352" s="1">
        <f>'Division - Monthly'!AZ352</f>
        <v>23</v>
      </c>
      <c r="H352" s="1">
        <f>'Division - Monthly'!BA352</f>
        <v>12</v>
      </c>
      <c r="I352" s="22">
        <f t="shared" si="5"/>
        <v>3349064</v>
      </c>
    </row>
    <row r="353" spans="1:11" x14ac:dyDescent="0.25">
      <c r="A353" s="21">
        <v>34243</v>
      </c>
      <c r="B353" s="1">
        <f>'Division - Monthly'!AU353</f>
        <v>2975728</v>
      </c>
      <c r="C353" s="1">
        <f>'Division - Monthly'!AV353</f>
        <v>360854</v>
      </c>
      <c r="D353" s="1">
        <f>'Division - Monthly'!AW353</f>
        <v>15063</v>
      </c>
      <c r="E353" s="1">
        <f>'Division - Monthly'!AX353</f>
        <v>2241</v>
      </c>
      <c r="F353" s="1">
        <f>'Division - Monthly'!AY353</f>
        <v>298</v>
      </c>
      <c r="G353" s="1">
        <f>'Division - Monthly'!AZ353</f>
        <v>23</v>
      </c>
      <c r="H353" s="1">
        <f>'Division - Monthly'!BA353</f>
        <v>12</v>
      </c>
      <c r="I353" s="22">
        <f t="shared" si="5"/>
        <v>3354219</v>
      </c>
    </row>
    <row r="354" spans="1:11" x14ac:dyDescent="0.25">
      <c r="A354" s="21">
        <v>34274</v>
      </c>
      <c r="B354" s="1">
        <f>'Division - Monthly'!AU354</f>
        <v>2996373</v>
      </c>
      <c r="C354" s="1">
        <f>'Division - Monthly'!AV354</f>
        <v>361579</v>
      </c>
      <c r="D354" s="1">
        <f>'Division - Monthly'!AW354</f>
        <v>15353</v>
      </c>
      <c r="E354" s="1">
        <f>'Division - Monthly'!AX354</f>
        <v>2253</v>
      </c>
      <c r="F354" s="1">
        <f>'Division - Monthly'!AY354</f>
        <v>298</v>
      </c>
      <c r="G354" s="1">
        <f>'Division - Monthly'!AZ354</f>
        <v>23</v>
      </c>
      <c r="H354" s="1">
        <f>'Division - Monthly'!BA354</f>
        <v>12</v>
      </c>
      <c r="I354" s="22">
        <f t="shared" si="5"/>
        <v>3375891</v>
      </c>
    </row>
    <row r="355" spans="1:11" x14ac:dyDescent="0.25">
      <c r="A355" s="21">
        <v>34304</v>
      </c>
      <c r="B355" s="1">
        <f>'Division - Monthly'!AU355</f>
        <v>3013112</v>
      </c>
      <c r="C355" s="1">
        <f>'Division - Monthly'!AV355</f>
        <v>362117</v>
      </c>
      <c r="D355" s="1">
        <f>'Division - Monthly'!AW355</f>
        <v>15297</v>
      </c>
      <c r="E355" s="1">
        <f>'Division - Monthly'!AX355</f>
        <v>2260</v>
      </c>
      <c r="F355" s="1">
        <f>'Division - Monthly'!AY355</f>
        <v>297</v>
      </c>
      <c r="G355" s="1">
        <f>'Division - Monthly'!AZ355</f>
        <v>23</v>
      </c>
      <c r="H355" s="1">
        <f>'Division - Monthly'!BA355</f>
        <v>12</v>
      </c>
      <c r="I355" s="22">
        <f t="shared" si="5"/>
        <v>3393118</v>
      </c>
      <c r="K355" s="1">
        <f>AVERAGE(I344:I355)</f>
        <v>3355794.0833333335</v>
      </c>
    </row>
    <row r="356" spans="1:11" x14ac:dyDescent="0.25">
      <c r="A356" s="21">
        <v>34335</v>
      </c>
      <c r="B356" s="1">
        <f>'Division - Monthly'!AU356</f>
        <v>3027857</v>
      </c>
      <c r="C356" s="1">
        <f>'Division - Monthly'!AV356</f>
        <v>362728</v>
      </c>
      <c r="D356" s="1">
        <f>'Division - Monthly'!AW356</f>
        <v>15156</v>
      </c>
      <c r="E356" s="1">
        <f>'Division - Monthly'!AX356</f>
        <v>2273</v>
      </c>
      <c r="F356" s="1">
        <f>'Division - Monthly'!AY356</f>
        <v>297</v>
      </c>
      <c r="G356" s="1">
        <f>'Division - Monthly'!AZ356</f>
        <v>23</v>
      </c>
      <c r="H356" s="1">
        <f>'Division - Monthly'!BA356</f>
        <v>12</v>
      </c>
      <c r="I356" s="22">
        <f t="shared" si="5"/>
        <v>3408346</v>
      </c>
    </row>
    <row r="357" spans="1:11" x14ac:dyDescent="0.25">
      <c r="A357" s="21">
        <v>34366</v>
      </c>
      <c r="B357" s="1">
        <f>'Division - Monthly'!AU357</f>
        <v>3038702</v>
      </c>
      <c r="C357" s="1">
        <f>'Division - Monthly'!AV357</f>
        <v>363288</v>
      </c>
      <c r="D357" s="1">
        <f>'Division - Monthly'!AW357</f>
        <v>15147</v>
      </c>
      <c r="E357" s="1">
        <f>'Division - Monthly'!AX357</f>
        <v>2282</v>
      </c>
      <c r="F357" s="1">
        <f>'Division - Monthly'!AY357</f>
        <v>297</v>
      </c>
      <c r="G357" s="1">
        <f>'Division - Monthly'!AZ357</f>
        <v>23</v>
      </c>
      <c r="H357" s="1">
        <f>'Division - Monthly'!BA357</f>
        <v>12</v>
      </c>
      <c r="I357" s="22">
        <f t="shared" si="5"/>
        <v>3419751</v>
      </c>
    </row>
    <row r="358" spans="1:11" x14ac:dyDescent="0.25">
      <c r="A358" s="21">
        <v>34394</v>
      </c>
      <c r="B358" s="1">
        <f>'Division - Monthly'!AU358</f>
        <v>3046388</v>
      </c>
      <c r="C358" s="1">
        <f>'Division - Monthly'!AV358</f>
        <v>364383</v>
      </c>
      <c r="D358" s="1">
        <f>'Division - Monthly'!AW358</f>
        <v>15270</v>
      </c>
      <c r="E358" s="1">
        <f>'Division - Monthly'!AX358</f>
        <v>2294</v>
      </c>
      <c r="F358" s="1">
        <f>'Division - Monthly'!AY358</f>
        <v>298</v>
      </c>
      <c r="G358" s="1">
        <f>'Division - Monthly'!AZ358</f>
        <v>23</v>
      </c>
      <c r="H358" s="1">
        <f>'Division - Monthly'!BA358</f>
        <v>12</v>
      </c>
      <c r="I358" s="22">
        <f t="shared" si="5"/>
        <v>3428668</v>
      </c>
    </row>
    <row r="359" spans="1:11" x14ac:dyDescent="0.25">
      <c r="A359" s="21">
        <v>34425</v>
      </c>
      <c r="B359" s="1">
        <f>'Division - Monthly'!AU359</f>
        <v>3043543</v>
      </c>
      <c r="C359" s="1">
        <f>'Division - Monthly'!AV359</f>
        <v>365207</v>
      </c>
      <c r="D359" s="1">
        <f>'Division - Monthly'!AW359</f>
        <v>15394</v>
      </c>
      <c r="E359" s="1">
        <f>'Division - Monthly'!AX359</f>
        <v>2304</v>
      </c>
      <c r="F359" s="1">
        <f>'Division - Monthly'!AY359</f>
        <v>298</v>
      </c>
      <c r="G359" s="1">
        <f>'Division - Monthly'!AZ359</f>
        <v>23</v>
      </c>
      <c r="H359" s="1">
        <f>'Division - Monthly'!BA359</f>
        <v>12</v>
      </c>
      <c r="I359" s="22">
        <f t="shared" si="5"/>
        <v>3426781</v>
      </c>
    </row>
    <row r="360" spans="1:11" x14ac:dyDescent="0.25">
      <c r="A360" s="21">
        <v>34455</v>
      </c>
      <c r="B360" s="1">
        <f>'Division - Monthly'!AU360</f>
        <v>3028412</v>
      </c>
      <c r="C360" s="1">
        <f>'Division - Monthly'!AV360</f>
        <v>365964</v>
      </c>
      <c r="D360" s="1">
        <f>'Division - Monthly'!AW360</f>
        <v>15366</v>
      </c>
      <c r="E360" s="1">
        <f>'Division - Monthly'!AX360</f>
        <v>2302</v>
      </c>
      <c r="F360" s="1">
        <f>'Division - Monthly'!AY360</f>
        <v>297</v>
      </c>
      <c r="G360" s="1">
        <f>'Division - Monthly'!AZ360</f>
        <v>23</v>
      </c>
      <c r="H360" s="1">
        <f>'Division - Monthly'!BA360</f>
        <v>12</v>
      </c>
      <c r="I360" s="22">
        <f t="shared" si="5"/>
        <v>3412376</v>
      </c>
    </row>
    <row r="361" spans="1:11" x14ac:dyDescent="0.25">
      <c r="A361" s="21">
        <v>34486</v>
      </c>
      <c r="B361" s="1">
        <f>'Division - Monthly'!AU361</f>
        <v>3020716</v>
      </c>
      <c r="C361" s="1">
        <f>'Division - Monthly'!AV361</f>
        <v>366357</v>
      </c>
      <c r="D361" s="1">
        <f>'Division - Monthly'!AW361</f>
        <v>15351</v>
      </c>
      <c r="E361" s="1">
        <f>'Division - Monthly'!AX361</f>
        <v>2304</v>
      </c>
      <c r="F361" s="1">
        <f>'Division - Monthly'!AY361</f>
        <v>295</v>
      </c>
      <c r="G361" s="1">
        <f>'Division - Monthly'!AZ361</f>
        <v>23</v>
      </c>
      <c r="H361" s="1">
        <f>'Division - Monthly'!BA361</f>
        <v>12</v>
      </c>
      <c r="I361" s="22">
        <f t="shared" si="5"/>
        <v>3405058</v>
      </c>
    </row>
    <row r="362" spans="1:11" x14ac:dyDescent="0.25">
      <c r="A362" s="21">
        <v>34516</v>
      </c>
      <c r="B362" s="1">
        <f>'Division - Monthly'!AU362</f>
        <v>3018690</v>
      </c>
      <c r="C362" s="1">
        <f>'Division - Monthly'!AV362</f>
        <v>366291</v>
      </c>
      <c r="D362" s="1">
        <f>'Division - Monthly'!AW362</f>
        <v>15501</v>
      </c>
      <c r="E362" s="1">
        <f>'Division - Monthly'!AX362</f>
        <v>2306</v>
      </c>
      <c r="F362" s="1">
        <f>'Division - Monthly'!AY362</f>
        <v>295</v>
      </c>
      <c r="G362" s="1">
        <f>'Division - Monthly'!AZ362</f>
        <v>23</v>
      </c>
      <c r="H362" s="1">
        <f>'Division - Monthly'!BA362</f>
        <v>12</v>
      </c>
      <c r="I362" s="22">
        <f t="shared" si="5"/>
        <v>3403118</v>
      </c>
    </row>
    <row r="363" spans="1:11" x14ac:dyDescent="0.25">
      <c r="A363" s="21">
        <v>34547</v>
      </c>
      <c r="B363" s="1">
        <f>'Division - Monthly'!AU363</f>
        <v>3026580</v>
      </c>
      <c r="C363" s="1">
        <f>'Division - Monthly'!AV363</f>
        <v>367264</v>
      </c>
      <c r="D363" s="1">
        <f>'Division - Monthly'!AW363</f>
        <v>15741</v>
      </c>
      <c r="E363" s="1">
        <f>'Division - Monthly'!AX363</f>
        <v>2310</v>
      </c>
      <c r="F363" s="1">
        <f>'Division - Monthly'!AY363</f>
        <v>295</v>
      </c>
      <c r="G363" s="1">
        <f>'Division - Monthly'!AZ363</f>
        <v>23</v>
      </c>
      <c r="H363" s="1">
        <f>'Division - Monthly'!BA363</f>
        <v>12</v>
      </c>
      <c r="I363" s="22">
        <f t="shared" si="5"/>
        <v>3412225</v>
      </c>
    </row>
    <row r="364" spans="1:11" x14ac:dyDescent="0.25">
      <c r="A364" s="21">
        <v>34578</v>
      </c>
      <c r="B364" s="1">
        <f>'Division - Monthly'!AU364</f>
        <v>3030160</v>
      </c>
      <c r="C364" s="1">
        <f>'Division - Monthly'!AV364</f>
        <v>367773</v>
      </c>
      <c r="D364" s="1">
        <f>'Division - Monthly'!AW364</f>
        <v>15921</v>
      </c>
      <c r="E364" s="1">
        <f>'Division - Monthly'!AX364</f>
        <v>2315</v>
      </c>
      <c r="F364" s="1">
        <f>'Division - Monthly'!AY364</f>
        <v>293</v>
      </c>
      <c r="G364" s="1">
        <f>'Division - Monthly'!AZ364</f>
        <v>23</v>
      </c>
      <c r="H364" s="1">
        <f>'Division - Monthly'!BA364</f>
        <v>14</v>
      </c>
      <c r="I364" s="22">
        <f t="shared" si="5"/>
        <v>3416499</v>
      </c>
    </row>
    <row r="365" spans="1:11" x14ac:dyDescent="0.25">
      <c r="A365" s="21">
        <v>34608</v>
      </c>
      <c r="B365" s="1">
        <f>'Division - Monthly'!AU365</f>
        <v>3036364</v>
      </c>
      <c r="C365" s="1">
        <f>'Division - Monthly'!AV365</f>
        <v>368314</v>
      </c>
      <c r="D365" s="1">
        <f>'Division - Monthly'!AW365</f>
        <v>16134</v>
      </c>
      <c r="E365" s="1">
        <f>'Division - Monthly'!AX365</f>
        <v>2007</v>
      </c>
      <c r="F365" s="1">
        <f>'Division - Monthly'!AY365</f>
        <v>293</v>
      </c>
      <c r="G365" s="1">
        <f>'Division - Monthly'!AZ365</f>
        <v>23</v>
      </c>
      <c r="H365" s="1">
        <f>'Division - Monthly'!BA365</f>
        <v>14</v>
      </c>
      <c r="I365" s="22">
        <f t="shared" si="5"/>
        <v>3423149</v>
      </c>
    </row>
    <row r="366" spans="1:11" x14ac:dyDescent="0.25">
      <c r="A366" s="21">
        <v>34639</v>
      </c>
      <c r="B366" s="1">
        <f>'Division - Monthly'!AU366</f>
        <v>3057775</v>
      </c>
      <c r="C366" s="1">
        <f>'Division - Monthly'!AV366</f>
        <v>369301</v>
      </c>
      <c r="D366" s="1">
        <f>'Division - Monthly'!AW366</f>
        <v>16088</v>
      </c>
      <c r="E366" s="1">
        <f>'Division - Monthly'!AX366</f>
        <v>2023</v>
      </c>
      <c r="F366" s="1">
        <f>'Division - Monthly'!AY366</f>
        <v>293</v>
      </c>
      <c r="G366" s="1">
        <f>'Division - Monthly'!AZ366</f>
        <v>23</v>
      </c>
      <c r="H366" s="1">
        <f>'Division - Monthly'!BA366</f>
        <v>14</v>
      </c>
      <c r="I366" s="22">
        <f t="shared" si="5"/>
        <v>3445517</v>
      </c>
    </row>
    <row r="367" spans="1:11" x14ac:dyDescent="0.25">
      <c r="A367" s="21">
        <v>34669</v>
      </c>
      <c r="B367" s="1">
        <f>'Division - Monthly'!AU367</f>
        <v>3076365</v>
      </c>
      <c r="C367" s="1">
        <f>'Division - Monthly'!AV367</f>
        <v>370041</v>
      </c>
      <c r="D367" s="1">
        <f>'Division - Monthly'!AW367</f>
        <v>15992</v>
      </c>
      <c r="E367" s="1">
        <f>'Division - Monthly'!AX367</f>
        <v>2023</v>
      </c>
      <c r="F367" s="1">
        <f>'Division - Monthly'!AY367</f>
        <v>293</v>
      </c>
      <c r="G367" s="1">
        <f>'Division - Monthly'!AZ367</f>
        <v>23</v>
      </c>
      <c r="H367" s="1">
        <f>'Division - Monthly'!BA367</f>
        <v>15</v>
      </c>
      <c r="I367" s="22">
        <f t="shared" si="5"/>
        <v>3464752</v>
      </c>
    </row>
    <row r="368" spans="1:11" x14ac:dyDescent="0.25">
      <c r="A368" s="21">
        <v>34700</v>
      </c>
      <c r="B368" s="1">
        <f>'Division - Monthly'!AU368</f>
        <v>3091289</v>
      </c>
      <c r="C368" s="1">
        <f>'Division - Monthly'!AV368</f>
        <v>370371</v>
      </c>
      <c r="D368" s="1">
        <f>'Division - Monthly'!AW368</f>
        <v>15862</v>
      </c>
      <c r="E368" s="1">
        <f>'Division - Monthly'!AX368</f>
        <v>2029</v>
      </c>
      <c r="F368" s="1">
        <f>'Division - Monthly'!AY368</f>
        <v>293</v>
      </c>
      <c r="G368" s="1">
        <f>'Division - Monthly'!AZ368</f>
        <v>23</v>
      </c>
      <c r="H368" s="1">
        <f>'Division - Monthly'!BA368</f>
        <v>15</v>
      </c>
      <c r="I368" s="22">
        <f t="shared" si="5"/>
        <v>3479882</v>
      </c>
    </row>
    <row r="369" spans="1:9" x14ac:dyDescent="0.25">
      <c r="A369" s="21">
        <v>34731</v>
      </c>
      <c r="B369" s="1">
        <f>'Division - Monthly'!AU369</f>
        <v>3100476</v>
      </c>
      <c r="C369" s="1">
        <f>'Division - Monthly'!AV369</f>
        <v>371337</v>
      </c>
      <c r="D369" s="1">
        <f>'Division - Monthly'!AW369</f>
        <v>15710</v>
      </c>
      <c r="E369" s="1">
        <f>'Division - Monthly'!AX369</f>
        <v>2034</v>
      </c>
      <c r="F369" s="1">
        <f>'Division - Monthly'!AY369</f>
        <v>291</v>
      </c>
      <c r="G369" s="1">
        <f>'Division - Monthly'!AZ369</f>
        <v>23</v>
      </c>
      <c r="H369" s="1">
        <f>'Division - Monthly'!BA369</f>
        <v>15</v>
      </c>
      <c r="I369" s="22">
        <f t="shared" si="5"/>
        <v>3489886</v>
      </c>
    </row>
    <row r="370" spans="1:9" x14ac:dyDescent="0.25">
      <c r="A370" s="21">
        <v>34759</v>
      </c>
      <c r="B370" s="1">
        <f>'Division - Monthly'!AU370</f>
        <v>3105323</v>
      </c>
      <c r="C370" s="1">
        <f>'Division - Monthly'!AV370</f>
        <v>372052</v>
      </c>
      <c r="D370" s="1">
        <f>'Division - Monthly'!AW370</f>
        <v>15447</v>
      </c>
      <c r="E370" s="1">
        <f>'Division - Monthly'!AX370</f>
        <v>2054</v>
      </c>
      <c r="F370" s="1">
        <f>'Division - Monthly'!AY370</f>
        <v>289</v>
      </c>
      <c r="G370" s="1">
        <f>'Division - Monthly'!AZ370</f>
        <v>23</v>
      </c>
      <c r="H370" s="1">
        <f>'Division - Monthly'!BA370</f>
        <v>15</v>
      </c>
      <c r="I370" s="22">
        <f t="shared" si="5"/>
        <v>3495203</v>
      </c>
    </row>
    <row r="371" spans="1:9" x14ac:dyDescent="0.25">
      <c r="A371" s="21">
        <v>34790</v>
      </c>
      <c r="B371" s="1">
        <f>'Division - Monthly'!AU371</f>
        <v>3099816</v>
      </c>
      <c r="C371" s="1">
        <f>'Division - Monthly'!AV371</f>
        <v>372421</v>
      </c>
      <c r="D371" s="1">
        <f>'Division - Monthly'!AW371</f>
        <v>15193</v>
      </c>
      <c r="E371" s="1">
        <f>'Division - Monthly'!AX371</f>
        <v>2073</v>
      </c>
      <c r="F371" s="1">
        <f>'Division - Monthly'!AY371</f>
        <v>289</v>
      </c>
      <c r="G371" s="1">
        <f>'Division - Monthly'!AZ371</f>
        <v>23</v>
      </c>
      <c r="H371" s="1">
        <f>'Division - Monthly'!BA371</f>
        <v>15</v>
      </c>
      <c r="I371" s="22">
        <f t="shared" si="5"/>
        <v>3489830</v>
      </c>
    </row>
    <row r="372" spans="1:9" x14ac:dyDescent="0.25">
      <c r="A372" s="21">
        <v>34820</v>
      </c>
      <c r="B372" s="1">
        <f>'Division - Monthly'!AU372</f>
        <v>3085128</v>
      </c>
      <c r="C372" s="1">
        <f>'Division - Monthly'!AV372</f>
        <v>373216</v>
      </c>
      <c r="D372" s="1">
        <f>'Division - Monthly'!AW372</f>
        <v>15056</v>
      </c>
      <c r="E372" s="1">
        <f>'Division - Monthly'!AX372</f>
        <v>2406</v>
      </c>
      <c r="F372" s="1">
        <f>'Division - Monthly'!AY372</f>
        <v>290</v>
      </c>
      <c r="G372" s="1">
        <f>'Division - Monthly'!AZ372</f>
        <v>23</v>
      </c>
      <c r="H372" s="1">
        <f>'Division - Monthly'!BA372</f>
        <v>15</v>
      </c>
      <c r="I372" s="22">
        <f t="shared" si="5"/>
        <v>3476134</v>
      </c>
    </row>
    <row r="373" spans="1:9" x14ac:dyDescent="0.25">
      <c r="A373" s="21">
        <v>34851</v>
      </c>
      <c r="B373" s="1">
        <f>'Division - Monthly'!AU373</f>
        <v>3082695</v>
      </c>
      <c r="C373" s="1">
        <f>'Division - Monthly'!AV373</f>
        <v>373898</v>
      </c>
      <c r="D373" s="1">
        <f>'Division - Monthly'!AW373</f>
        <v>15077</v>
      </c>
      <c r="E373" s="1">
        <f>'Division - Monthly'!AX373</f>
        <v>2403</v>
      </c>
      <c r="F373" s="1">
        <f>'Division - Monthly'!AY373</f>
        <v>290</v>
      </c>
      <c r="G373" s="1">
        <f>'Division - Monthly'!AZ373</f>
        <v>23</v>
      </c>
      <c r="H373" s="1">
        <f>'Division - Monthly'!BA373</f>
        <v>15</v>
      </c>
      <c r="I373" s="22">
        <f t="shared" si="5"/>
        <v>3474401</v>
      </c>
    </row>
    <row r="374" spans="1:9" x14ac:dyDescent="0.25">
      <c r="A374" s="21">
        <v>34881</v>
      </c>
      <c r="B374" s="1">
        <f>'Division - Monthly'!AU374</f>
        <v>3082700</v>
      </c>
      <c r="C374" s="1">
        <f>'Division - Monthly'!AV374</f>
        <v>374339</v>
      </c>
      <c r="D374" s="1">
        <f>'Division - Monthly'!AW374</f>
        <v>15077</v>
      </c>
      <c r="E374" s="1">
        <f>'Division - Monthly'!AX374</f>
        <v>2090</v>
      </c>
      <c r="F374" s="1">
        <f>'Division - Monthly'!AY374</f>
        <v>290</v>
      </c>
      <c r="G374" s="1">
        <f>'Division - Monthly'!AZ374</f>
        <v>23</v>
      </c>
      <c r="H374" s="1">
        <f>'Division - Monthly'!BA374</f>
        <v>15</v>
      </c>
      <c r="I374" s="22">
        <f t="shared" si="5"/>
        <v>3474534</v>
      </c>
    </row>
    <row r="375" spans="1:9" x14ac:dyDescent="0.25">
      <c r="A375" s="21">
        <v>34912</v>
      </c>
      <c r="B375" s="1">
        <f>'Division - Monthly'!AU375</f>
        <v>3085507</v>
      </c>
      <c r="C375" s="1">
        <f>'Division - Monthly'!AV375</f>
        <v>374848</v>
      </c>
      <c r="D375" s="1">
        <f>'Division - Monthly'!AW375</f>
        <v>14899</v>
      </c>
      <c r="E375" s="1">
        <f>'Division - Monthly'!AX375</f>
        <v>2092</v>
      </c>
      <c r="F375" s="1">
        <f>'Division - Monthly'!AY375</f>
        <v>290</v>
      </c>
      <c r="G375" s="1">
        <f>'Division - Monthly'!AZ375</f>
        <v>23</v>
      </c>
      <c r="H375" s="1">
        <f>'Division - Monthly'!BA375</f>
        <v>15</v>
      </c>
      <c r="I375" s="22">
        <f t="shared" si="5"/>
        <v>3477674</v>
      </c>
    </row>
    <row r="376" spans="1:9" x14ac:dyDescent="0.25">
      <c r="A376" s="21">
        <v>34943</v>
      </c>
      <c r="B376" s="1">
        <f>'Division - Monthly'!AU376</f>
        <v>3091480</v>
      </c>
      <c r="C376" s="1">
        <f>'Division - Monthly'!AV376</f>
        <v>375519</v>
      </c>
      <c r="D376" s="1">
        <f>'Division - Monthly'!AW376</f>
        <v>14906</v>
      </c>
      <c r="E376" s="1">
        <f>'Division - Monthly'!AX376</f>
        <v>2102</v>
      </c>
      <c r="F376" s="1">
        <f>'Division - Monthly'!AY376</f>
        <v>290</v>
      </c>
      <c r="G376" s="1">
        <f>'Division - Monthly'!AZ376</f>
        <v>23</v>
      </c>
      <c r="H376" s="1">
        <f>'Division - Monthly'!BA376</f>
        <v>15</v>
      </c>
      <c r="I376" s="22">
        <f t="shared" si="5"/>
        <v>3484335</v>
      </c>
    </row>
    <row r="377" spans="1:9" x14ac:dyDescent="0.25">
      <c r="A377" s="21">
        <v>34973</v>
      </c>
      <c r="B377" s="1">
        <f>'Division - Monthly'!AU377</f>
        <v>3098011</v>
      </c>
      <c r="C377" s="1">
        <f>'Division - Monthly'!AV377</f>
        <v>376141</v>
      </c>
      <c r="D377" s="1">
        <f>'Division - Monthly'!AW377</f>
        <v>14863</v>
      </c>
      <c r="E377" s="1">
        <f>'Division - Monthly'!AX377</f>
        <v>2100</v>
      </c>
      <c r="F377" s="1">
        <f>'Division - Monthly'!AY377</f>
        <v>290</v>
      </c>
      <c r="G377" s="1">
        <f>'Division - Monthly'!AZ377</f>
        <v>23</v>
      </c>
      <c r="H377" s="1">
        <f>'Division - Monthly'!BA377</f>
        <v>15</v>
      </c>
      <c r="I377" s="22">
        <f t="shared" si="5"/>
        <v>3491443</v>
      </c>
    </row>
    <row r="378" spans="1:9" x14ac:dyDescent="0.25">
      <c r="A378" s="21">
        <v>35004</v>
      </c>
      <c r="B378" s="1">
        <f>'Division - Monthly'!AU378</f>
        <v>3114036</v>
      </c>
      <c r="C378" s="1">
        <f>'Division - Monthly'!AV378</f>
        <v>376737</v>
      </c>
      <c r="D378" s="1">
        <f>'Division - Monthly'!AW378</f>
        <v>14813</v>
      </c>
      <c r="E378" s="1">
        <f>'Division - Monthly'!AX378</f>
        <v>2096</v>
      </c>
      <c r="F378" s="1">
        <f>'Division - Monthly'!AY378</f>
        <v>290</v>
      </c>
      <c r="G378" s="1">
        <f>'Division - Monthly'!AZ378</f>
        <v>23</v>
      </c>
      <c r="H378" s="1">
        <f>'Division - Monthly'!BA378</f>
        <v>15</v>
      </c>
      <c r="I378" s="22">
        <f t="shared" si="5"/>
        <v>3508010</v>
      </c>
    </row>
    <row r="379" spans="1:9" x14ac:dyDescent="0.25">
      <c r="A379" s="21">
        <v>35034</v>
      </c>
      <c r="B379" s="1">
        <f>'Division - Monthly'!AU379</f>
        <v>3129838</v>
      </c>
      <c r="C379" s="1">
        <f>'Division - Monthly'!AV379</f>
        <v>377184</v>
      </c>
      <c r="D379" s="1">
        <f>'Division - Monthly'!AW379</f>
        <v>14771</v>
      </c>
      <c r="E379" s="1">
        <f>'Division - Monthly'!AX379</f>
        <v>2099</v>
      </c>
      <c r="F379" s="1">
        <f>'Division - Monthly'!AY379</f>
        <v>290</v>
      </c>
      <c r="G379" s="1">
        <f>'Division - Monthly'!AZ379</f>
        <v>23</v>
      </c>
      <c r="H379" s="1">
        <f>'Division - Monthly'!BA379</f>
        <v>15</v>
      </c>
      <c r="I379" s="22">
        <f t="shared" si="5"/>
        <v>3524220</v>
      </c>
    </row>
    <row r="380" spans="1:9" x14ac:dyDescent="0.25">
      <c r="A380" s="21">
        <v>35065</v>
      </c>
      <c r="B380" s="1">
        <f>'Division - Monthly'!AU380</f>
        <v>3147199</v>
      </c>
      <c r="C380" s="1">
        <f>'Division - Monthly'!AV380</f>
        <v>378338</v>
      </c>
      <c r="D380" s="1">
        <f>'Division - Monthly'!AW380</f>
        <v>14735</v>
      </c>
      <c r="E380" s="1">
        <f>'Division - Monthly'!AX380</f>
        <v>2124</v>
      </c>
      <c r="F380" s="1">
        <f>'Division - Monthly'!AY380</f>
        <v>289</v>
      </c>
      <c r="G380" s="1">
        <f>'Division - Monthly'!AZ380</f>
        <v>23</v>
      </c>
      <c r="H380" s="1">
        <f>'Division - Monthly'!BA380</f>
        <v>15</v>
      </c>
      <c r="I380" s="22">
        <f t="shared" si="5"/>
        <v>3542723</v>
      </c>
    </row>
    <row r="381" spans="1:9" x14ac:dyDescent="0.25">
      <c r="A381" s="21">
        <v>35096</v>
      </c>
      <c r="B381" s="1">
        <f>'Division - Monthly'!AU381</f>
        <v>3154142</v>
      </c>
      <c r="C381" s="1">
        <f>'Division - Monthly'!AV381</f>
        <v>378061</v>
      </c>
      <c r="D381" s="1">
        <f>'Division - Monthly'!AW381</f>
        <v>14569</v>
      </c>
      <c r="E381" s="1">
        <f>'Division - Monthly'!AX381</f>
        <v>2154</v>
      </c>
      <c r="F381" s="1">
        <f>'Division - Monthly'!AY381</f>
        <v>289</v>
      </c>
      <c r="G381" s="1">
        <f>'Division - Monthly'!AZ381</f>
        <v>23</v>
      </c>
      <c r="H381" s="1">
        <f>'Division - Monthly'!BA381</f>
        <v>15</v>
      </c>
      <c r="I381" s="22">
        <f t="shared" si="5"/>
        <v>3549253</v>
      </c>
    </row>
    <row r="382" spans="1:9" x14ac:dyDescent="0.25">
      <c r="A382" s="21">
        <v>35125</v>
      </c>
      <c r="B382" s="1">
        <f>'Division - Monthly'!AU382</f>
        <v>3158499</v>
      </c>
      <c r="C382" s="1">
        <f>'Division - Monthly'!AV382</f>
        <v>378733</v>
      </c>
      <c r="D382" s="1">
        <f>'Division - Monthly'!AW382</f>
        <v>14641</v>
      </c>
      <c r="E382" s="1">
        <f>'Division - Monthly'!AX382</f>
        <v>2155</v>
      </c>
      <c r="F382" s="1">
        <f>'Division - Monthly'!AY382</f>
        <v>289</v>
      </c>
      <c r="G382" s="1">
        <f>'Division - Monthly'!AZ382</f>
        <v>23</v>
      </c>
      <c r="H382" s="1">
        <f>'Division - Monthly'!BA382</f>
        <v>7</v>
      </c>
      <c r="I382" s="22">
        <f t="shared" si="5"/>
        <v>3554347</v>
      </c>
    </row>
    <row r="383" spans="1:9" x14ac:dyDescent="0.25">
      <c r="A383" s="21">
        <v>35156</v>
      </c>
      <c r="B383" s="1">
        <f>'Division - Monthly'!AU383</f>
        <v>3157765</v>
      </c>
      <c r="C383" s="1">
        <f>'Division - Monthly'!AV383</f>
        <v>379637</v>
      </c>
      <c r="D383" s="1">
        <f>'Division - Monthly'!AW383</f>
        <v>14668</v>
      </c>
      <c r="E383" s="1">
        <f>'Division - Monthly'!AX383</f>
        <v>2146</v>
      </c>
      <c r="F383" s="1">
        <f>'Division - Monthly'!AY383</f>
        <v>289</v>
      </c>
      <c r="G383" s="1">
        <f>'Division - Monthly'!AZ383</f>
        <v>23</v>
      </c>
      <c r="H383" s="1">
        <f>'Division - Monthly'!BA383</f>
        <v>7</v>
      </c>
      <c r="I383" s="22">
        <f t="shared" si="5"/>
        <v>3554535</v>
      </c>
    </row>
    <row r="384" spans="1:9" x14ac:dyDescent="0.25">
      <c r="A384" s="21">
        <v>35186</v>
      </c>
      <c r="B384" s="1">
        <f>'Division - Monthly'!AU384</f>
        <v>3143915</v>
      </c>
      <c r="C384" s="1">
        <f>'Division - Monthly'!AV384</f>
        <v>380394</v>
      </c>
      <c r="D384" s="1">
        <f>'Division - Monthly'!AW384</f>
        <v>14630</v>
      </c>
      <c r="E384" s="1">
        <f>'Division - Monthly'!AX384</f>
        <v>2155</v>
      </c>
      <c r="F384" s="1">
        <f>'Division - Monthly'!AY384</f>
        <v>289</v>
      </c>
      <c r="G384" s="1">
        <f>'Division - Monthly'!AZ384</f>
        <v>23</v>
      </c>
      <c r="H384" s="1">
        <f>'Division - Monthly'!BA384</f>
        <v>7</v>
      </c>
      <c r="I384" s="22">
        <f t="shared" si="5"/>
        <v>3541413</v>
      </c>
    </row>
    <row r="385" spans="1:9" x14ac:dyDescent="0.25">
      <c r="A385" s="21">
        <v>35217</v>
      </c>
      <c r="B385" s="1">
        <f>'Division - Monthly'!AU385</f>
        <v>3140094</v>
      </c>
      <c r="C385" s="1">
        <f>'Division - Monthly'!AV385</f>
        <v>380645</v>
      </c>
      <c r="D385" s="1">
        <f>'Division - Monthly'!AW385</f>
        <v>14622</v>
      </c>
      <c r="E385" s="1">
        <f>'Division - Monthly'!AX385</f>
        <v>2154</v>
      </c>
      <c r="F385" s="1">
        <f>'Division - Monthly'!AY385</f>
        <v>289</v>
      </c>
      <c r="G385" s="1">
        <f>'Division - Monthly'!AZ385</f>
        <v>23</v>
      </c>
      <c r="H385" s="1">
        <f>'Division - Monthly'!BA385</f>
        <v>7</v>
      </c>
      <c r="I385" s="22">
        <f t="shared" si="5"/>
        <v>3537834</v>
      </c>
    </row>
    <row r="386" spans="1:9" x14ac:dyDescent="0.25">
      <c r="A386" s="21">
        <v>35247</v>
      </c>
      <c r="B386" s="1">
        <f>'Division - Monthly'!AU386</f>
        <v>3140301</v>
      </c>
      <c r="C386" s="1">
        <f>'Division - Monthly'!AV386</f>
        <v>381291</v>
      </c>
      <c r="D386" s="1">
        <f>'Division - Monthly'!AW386</f>
        <v>14759</v>
      </c>
      <c r="E386" s="1">
        <f>'Division - Monthly'!AX386</f>
        <v>2160</v>
      </c>
      <c r="F386" s="1">
        <f>'Division - Monthly'!AY386</f>
        <v>289</v>
      </c>
      <c r="G386" s="1">
        <f>'Division - Monthly'!AZ386</f>
        <v>23</v>
      </c>
      <c r="H386" s="1">
        <f>'Division - Monthly'!BA386</f>
        <v>7</v>
      </c>
      <c r="I386" s="22">
        <f t="shared" si="5"/>
        <v>3538830</v>
      </c>
    </row>
    <row r="387" spans="1:9" x14ac:dyDescent="0.25">
      <c r="A387" s="21">
        <v>35278</v>
      </c>
      <c r="B387" s="1">
        <f>'Division - Monthly'!AU387</f>
        <v>3143491</v>
      </c>
      <c r="C387" s="1">
        <f>'Division - Monthly'!AV387</f>
        <v>381582</v>
      </c>
      <c r="D387" s="1">
        <f>'Division - Monthly'!AW387</f>
        <v>14836</v>
      </c>
      <c r="E387" s="1">
        <f>'Division - Monthly'!AX387</f>
        <v>2165</v>
      </c>
      <c r="F387" s="1">
        <f>'Division - Monthly'!AY387</f>
        <v>289</v>
      </c>
      <c r="G387" s="1">
        <f>'Division - Monthly'!AZ387</f>
        <v>23</v>
      </c>
      <c r="H387" s="1">
        <f>'Division - Monthly'!BA387</f>
        <v>7</v>
      </c>
      <c r="I387" s="22">
        <f t="shared" si="5"/>
        <v>3542393</v>
      </c>
    </row>
    <row r="388" spans="1:9" x14ac:dyDescent="0.25">
      <c r="A388" s="21">
        <v>35309</v>
      </c>
      <c r="B388" s="1">
        <f>'Division - Monthly'!AU388</f>
        <v>3146569</v>
      </c>
      <c r="C388" s="1">
        <f>'Division - Monthly'!AV388</f>
        <v>382020</v>
      </c>
      <c r="D388" s="1">
        <f>'Division - Monthly'!AW388</f>
        <v>14940</v>
      </c>
      <c r="E388" s="1">
        <f>'Division - Monthly'!AX388</f>
        <v>2173</v>
      </c>
      <c r="F388" s="1">
        <f>'Division - Monthly'!AY388</f>
        <v>288</v>
      </c>
      <c r="G388" s="1">
        <f>'Division - Monthly'!AZ388</f>
        <v>23</v>
      </c>
      <c r="H388" s="1">
        <f>'Division - Monthly'!BA388</f>
        <v>7</v>
      </c>
      <c r="I388" s="22">
        <f t="shared" si="5"/>
        <v>3546020</v>
      </c>
    </row>
    <row r="389" spans="1:9" x14ac:dyDescent="0.25">
      <c r="A389" s="21">
        <v>35339</v>
      </c>
      <c r="B389" s="1">
        <f>'Division - Monthly'!AU389</f>
        <v>3151602</v>
      </c>
      <c r="C389" s="1">
        <f>'Division - Monthly'!AV389</f>
        <v>382415</v>
      </c>
      <c r="D389" s="1">
        <f>'Division - Monthly'!AW389</f>
        <v>15026</v>
      </c>
      <c r="E389" s="1">
        <f>'Division - Monthly'!AX389</f>
        <v>2175</v>
      </c>
      <c r="F389" s="1">
        <f>'Division - Monthly'!AY389</f>
        <v>286</v>
      </c>
      <c r="G389" s="1">
        <f>'Division - Monthly'!AZ389</f>
        <v>23</v>
      </c>
      <c r="H389" s="1">
        <f>'Division - Monthly'!BA389</f>
        <v>7</v>
      </c>
      <c r="I389" s="22">
        <f t="shared" si="5"/>
        <v>3551534</v>
      </c>
    </row>
    <row r="390" spans="1:9" x14ac:dyDescent="0.25">
      <c r="A390" s="21">
        <v>35370</v>
      </c>
      <c r="B390" s="1">
        <f>'Division - Monthly'!AU390</f>
        <v>3165144</v>
      </c>
      <c r="C390" s="1">
        <f>'Division - Monthly'!AV390</f>
        <v>383163</v>
      </c>
      <c r="D390" s="1">
        <f>'Division - Monthly'!AW390</f>
        <v>14953</v>
      </c>
      <c r="E390" s="1">
        <f>'Division - Monthly'!AX390</f>
        <v>2180</v>
      </c>
      <c r="F390" s="1">
        <f>'Division - Monthly'!AY390</f>
        <v>286</v>
      </c>
      <c r="G390" s="1">
        <f>'Division - Monthly'!AZ390</f>
        <v>23</v>
      </c>
      <c r="H390" s="1">
        <f>'Division - Monthly'!BA390</f>
        <v>7</v>
      </c>
      <c r="I390" s="22">
        <f t="shared" si="5"/>
        <v>3565756</v>
      </c>
    </row>
    <row r="391" spans="1:9" x14ac:dyDescent="0.25">
      <c r="A391" s="21">
        <v>35400</v>
      </c>
      <c r="B391" s="1">
        <f>'Division - Monthly'!AU391</f>
        <v>3182783</v>
      </c>
      <c r="C391" s="1">
        <f>'Division - Monthly'!AV391</f>
        <v>384039</v>
      </c>
      <c r="D391" s="1">
        <f>'Division - Monthly'!AW391</f>
        <v>15014</v>
      </c>
      <c r="E391" s="1">
        <f>'Division - Monthly'!AX391</f>
        <v>2179</v>
      </c>
      <c r="F391" s="1">
        <f>'Division - Monthly'!AY391</f>
        <v>285</v>
      </c>
      <c r="G391" s="1">
        <f>'Division - Monthly'!AZ391</f>
        <v>23</v>
      </c>
      <c r="H391" s="1">
        <f>'Division - Monthly'!BA391</f>
        <v>7</v>
      </c>
      <c r="I391" s="22">
        <f t="shared" si="5"/>
        <v>3584330</v>
      </c>
    </row>
    <row r="392" spans="1:9" x14ac:dyDescent="0.25">
      <c r="A392" s="21">
        <v>35431</v>
      </c>
      <c r="B392" s="1">
        <f>'Division - Monthly'!AU392</f>
        <v>3196886</v>
      </c>
      <c r="C392" s="1">
        <f>'Division - Monthly'!AV392</f>
        <v>384601</v>
      </c>
      <c r="D392" s="1">
        <f>'Division - Monthly'!AW392</f>
        <v>14855</v>
      </c>
      <c r="E392" s="1">
        <f>'Division - Monthly'!AX392</f>
        <v>2187</v>
      </c>
      <c r="F392" s="1">
        <f>'Division - Monthly'!AY392</f>
        <v>285</v>
      </c>
      <c r="G392" s="1">
        <f>'Division - Monthly'!AZ392</f>
        <v>23</v>
      </c>
      <c r="H392" s="1">
        <f>'Division - Monthly'!BA392</f>
        <v>7</v>
      </c>
      <c r="I392" s="22">
        <f t="shared" ref="I392:I419" si="6">SUM(B392:H392)</f>
        <v>3598844</v>
      </c>
    </row>
    <row r="393" spans="1:9" x14ac:dyDescent="0.25">
      <c r="A393" s="21">
        <v>35462</v>
      </c>
      <c r="B393" s="1">
        <f>'Division - Monthly'!AU393</f>
        <v>3206611</v>
      </c>
      <c r="C393" s="1">
        <f>'Division - Monthly'!AV393</f>
        <v>385190</v>
      </c>
      <c r="D393" s="1">
        <f>'Division - Monthly'!AW393</f>
        <v>14691</v>
      </c>
      <c r="E393" s="1">
        <f>'Division - Monthly'!AX393</f>
        <v>2192</v>
      </c>
      <c r="F393" s="1">
        <f>'Division - Monthly'!AY393</f>
        <v>284</v>
      </c>
      <c r="G393" s="1">
        <f>'Division - Monthly'!AZ393</f>
        <v>23</v>
      </c>
      <c r="H393" s="1">
        <f>'Division - Monthly'!BA393</f>
        <v>7</v>
      </c>
      <c r="I393" s="22">
        <f t="shared" si="6"/>
        <v>3608998</v>
      </c>
    </row>
    <row r="394" spans="1:9" x14ac:dyDescent="0.25">
      <c r="A394" s="21">
        <v>35490</v>
      </c>
      <c r="B394" s="1">
        <f>'Division - Monthly'!AU394</f>
        <v>3214954</v>
      </c>
      <c r="C394" s="1">
        <f>'Division - Monthly'!AV394</f>
        <v>386421</v>
      </c>
      <c r="D394" s="1">
        <f>'Division - Monthly'!AW394</f>
        <v>14641</v>
      </c>
      <c r="E394" s="1">
        <f>'Division - Monthly'!AX394</f>
        <v>2175</v>
      </c>
      <c r="F394" s="1">
        <f>'Division - Monthly'!AY394</f>
        <v>284</v>
      </c>
      <c r="G394" s="1">
        <f>'Division - Monthly'!AZ394</f>
        <v>23</v>
      </c>
      <c r="H394" s="1">
        <f>'Division - Monthly'!BA394</f>
        <v>7</v>
      </c>
      <c r="I394" s="22">
        <f t="shared" si="6"/>
        <v>3618505</v>
      </c>
    </row>
    <row r="395" spans="1:9" x14ac:dyDescent="0.25">
      <c r="A395" s="21">
        <v>35521</v>
      </c>
      <c r="B395" s="1">
        <f>'Division - Monthly'!AU395</f>
        <v>3212409</v>
      </c>
      <c r="C395" s="1">
        <f>'Division - Monthly'!AV395</f>
        <v>387450</v>
      </c>
      <c r="D395" s="1">
        <f>'Division - Monthly'!AW395</f>
        <v>14530</v>
      </c>
      <c r="E395" s="1">
        <f>'Division - Monthly'!AX395</f>
        <v>2175</v>
      </c>
      <c r="F395" s="1">
        <f>'Division - Monthly'!AY395</f>
        <v>284</v>
      </c>
      <c r="G395" s="1">
        <f>'Division - Monthly'!AZ395</f>
        <v>23</v>
      </c>
      <c r="H395" s="1">
        <f>'Division - Monthly'!BA395</f>
        <v>7</v>
      </c>
      <c r="I395" s="22">
        <f t="shared" si="6"/>
        <v>3616878</v>
      </c>
    </row>
    <row r="396" spans="1:9" x14ac:dyDescent="0.25">
      <c r="A396" s="21">
        <v>35551</v>
      </c>
      <c r="B396" s="1">
        <f>'Division - Monthly'!AU396</f>
        <v>3198836</v>
      </c>
      <c r="C396" s="1">
        <f>'Division - Monthly'!AV396</f>
        <v>388406</v>
      </c>
      <c r="D396" s="1">
        <f>'Division - Monthly'!AW396</f>
        <v>14530</v>
      </c>
      <c r="E396" s="1">
        <f>'Division - Monthly'!AX396</f>
        <v>2189</v>
      </c>
      <c r="F396" s="1">
        <f>'Division - Monthly'!AY396</f>
        <v>284</v>
      </c>
      <c r="G396" s="1">
        <f>'Division - Monthly'!AZ396</f>
        <v>23</v>
      </c>
      <c r="H396" s="1">
        <f>'Division - Monthly'!BA396</f>
        <v>7</v>
      </c>
      <c r="I396" s="22">
        <f t="shared" si="6"/>
        <v>3604275</v>
      </c>
    </row>
    <row r="397" spans="1:9" x14ac:dyDescent="0.25">
      <c r="A397" s="21">
        <v>35582</v>
      </c>
      <c r="B397" s="1">
        <f>'Division - Monthly'!AU397</f>
        <v>3194640</v>
      </c>
      <c r="C397" s="1">
        <f>'Division - Monthly'!AV397</f>
        <v>388496</v>
      </c>
      <c r="D397" s="1">
        <f>'Division - Monthly'!AW397</f>
        <v>14616</v>
      </c>
      <c r="E397" s="1">
        <f>'Division - Monthly'!AX397</f>
        <v>2196</v>
      </c>
      <c r="F397" s="1">
        <f>'Division - Monthly'!AY397</f>
        <v>284</v>
      </c>
      <c r="G397" s="1">
        <f>'Division - Monthly'!AZ397</f>
        <v>23</v>
      </c>
      <c r="H397" s="1">
        <f>'Division - Monthly'!BA397</f>
        <v>7</v>
      </c>
      <c r="I397" s="22">
        <f t="shared" si="6"/>
        <v>3600262</v>
      </c>
    </row>
    <row r="398" spans="1:9" x14ac:dyDescent="0.25">
      <c r="A398" s="21">
        <v>35612</v>
      </c>
      <c r="B398" s="1">
        <f>'Division - Monthly'!AU398</f>
        <v>3198490</v>
      </c>
      <c r="C398" s="1">
        <f>'Division - Monthly'!AV398</f>
        <v>389418</v>
      </c>
      <c r="D398" s="1">
        <f>'Division - Monthly'!AW398</f>
        <v>14746</v>
      </c>
      <c r="E398" s="1">
        <f>'Division - Monthly'!AX398</f>
        <v>2205</v>
      </c>
      <c r="F398" s="1">
        <f>'Division - Monthly'!AY398</f>
        <v>282</v>
      </c>
      <c r="G398" s="1">
        <f>'Division - Monthly'!AZ398</f>
        <v>23</v>
      </c>
      <c r="H398" s="1">
        <f>'Division - Monthly'!BA398</f>
        <v>7</v>
      </c>
      <c r="I398" s="22">
        <f t="shared" si="6"/>
        <v>3605171</v>
      </c>
    </row>
    <row r="399" spans="1:9" x14ac:dyDescent="0.25">
      <c r="A399" s="21">
        <v>35643</v>
      </c>
      <c r="B399" s="1">
        <f>'Division - Monthly'!AU399</f>
        <v>3202409</v>
      </c>
      <c r="C399" s="1">
        <f>'Division - Monthly'!AV399</f>
        <v>390246</v>
      </c>
      <c r="D399" s="1">
        <f>'Division - Monthly'!AW399</f>
        <v>14776</v>
      </c>
      <c r="E399" s="1">
        <f>'Division - Monthly'!AX399</f>
        <v>2215</v>
      </c>
      <c r="F399" s="1">
        <f>'Division - Monthly'!AY399</f>
        <v>282</v>
      </c>
      <c r="G399" s="1">
        <f>'Division - Monthly'!AZ399</f>
        <v>23</v>
      </c>
      <c r="H399" s="1">
        <f>'Division - Monthly'!BA399</f>
        <v>7</v>
      </c>
      <c r="I399" s="22">
        <f t="shared" si="6"/>
        <v>3609958</v>
      </c>
    </row>
    <row r="400" spans="1:9" x14ac:dyDescent="0.25">
      <c r="A400" s="21">
        <v>35674</v>
      </c>
      <c r="B400" s="1">
        <f>'Division - Monthly'!AU400</f>
        <v>3209319</v>
      </c>
      <c r="C400" s="1">
        <f>'Division - Monthly'!AV400</f>
        <v>390872</v>
      </c>
      <c r="D400" s="1">
        <f>'Division - Monthly'!AW400</f>
        <v>14960</v>
      </c>
      <c r="E400" s="1">
        <f>'Division - Monthly'!AX400</f>
        <v>2220</v>
      </c>
      <c r="F400" s="1">
        <f>'Division - Monthly'!AY400</f>
        <v>281</v>
      </c>
      <c r="G400" s="1">
        <f>'Division - Monthly'!AZ400</f>
        <v>23</v>
      </c>
      <c r="H400" s="1">
        <f>'Division - Monthly'!BA400</f>
        <v>7</v>
      </c>
      <c r="I400" s="22">
        <f t="shared" si="6"/>
        <v>3617682</v>
      </c>
    </row>
    <row r="401" spans="1:9" x14ac:dyDescent="0.25">
      <c r="A401" s="21">
        <v>35704</v>
      </c>
      <c r="B401" s="1">
        <f>'Division - Monthly'!AU401</f>
        <v>3213236</v>
      </c>
      <c r="C401" s="1">
        <f>'Division - Monthly'!AV401</f>
        <v>391380</v>
      </c>
      <c r="D401" s="1">
        <f>'Division - Monthly'!AW401</f>
        <v>14961</v>
      </c>
      <c r="E401" s="1">
        <f>'Division - Monthly'!AX401</f>
        <v>2246</v>
      </c>
      <c r="F401" s="1">
        <f>'Division - Monthly'!AY401</f>
        <v>280</v>
      </c>
      <c r="G401" s="1">
        <f>'Division - Monthly'!AZ401</f>
        <v>23</v>
      </c>
      <c r="H401" s="1">
        <f>'Division - Monthly'!BA401</f>
        <v>7</v>
      </c>
      <c r="I401" s="22">
        <f t="shared" si="6"/>
        <v>3622133</v>
      </c>
    </row>
    <row r="402" spans="1:9" x14ac:dyDescent="0.25">
      <c r="A402" s="21">
        <v>35735</v>
      </c>
      <c r="B402" s="1">
        <f>'Division - Monthly'!AU402</f>
        <v>3224383</v>
      </c>
      <c r="C402" s="1">
        <f>'Division - Monthly'!AV402</f>
        <v>391832</v>
      </c>
      <c r="D402" s="1">
        <f>'Division - Monthly'!AW402</f>
        <v>14946</v>
      </c>
      <c r="E402" s="1">
        <f>'Division - Monthly'!AX402</f>
        <v>2247</v>
      </c>
      <c r="F402" s="1">
        <f>'Division - Monthly'!AY402</f>
        <v>280</v>
      </c>
      <c r="G402" s="1">
        <f>'Division - Monthly'!AZ402</f>
        <v>23</v>
      </c>
      <c r="H402" s="1">
        <f>'Division - Monthly'!BA402</f>
        <v>7</v>
      </c>
      <c r="I402" s="22">
        <f t="shared" si="6"/>
        <v>3633718</v>
      </c>
    </row>
    <row r="403" spans="1:9" x14ac:dyDescent="0.25">
      <c r="A403" s="21">
        <v>35765</v>
      </c>
      <c r="B403" s="1">
        <f>'Division - Monthly'!AU403</f>
        <v>3239398</v>
      </c>
      <c r="C403" s="1">
        <f>'Division - Monthly'!AV403</f>
        <v>392554</v>
      </c>
      <c r="D403" s="1">
        <f>'Division - Monthly'!AW403</f>
        <v>14885</v>
      </c>
      <c r="E403" s="1">
        <f>'Division - Monthly'!AX403</f>
        <v>2250</v>
      </c>
      <c r="F403" s="1">
        <f>'Division - Monthly'!AY403</f>
        <v>280</v>
      </c>
      <c r="G403" s="1">
        <f>'Division - Monthly'!AZ403</f>
        <v>23</v>
      </c>
      <c r="H403" s="1">
        <f>'Division - Monthly'!BA403</f>
        <v>7</v>
      </c>
      <c r="I403" s="22">
        <f t="shared" si="6"/>
        <v>3649397</v>
      </c>
    </row>
    <row r="404" spans="1:9" x14ac:dyDescent="0.25">
      <c r="A404" s="21">
        <v>35796</v>
      </c>
      <c r="B404" s="1">
        <f>'Division - Monthly'!AU404</f>
        <v>3248999</v>
      </c>
      <c r="C404" s="1">
        <f>'Division - Monthly'!AV404</f>
        <v>392861</v>
      </c>
      <c r="D404" s="1">
        <f>'Division - Monthly'!AW404</f>
        <v>14870</v>
      </c>
      <c r="E404" s="1">
        <f>'Division - Monthly'!AX404</f>
        <v>2252</v>
      </c>
      <c r="F404" s="1">
        <f>'Division - Monthly'!AY404</f>
        <v>280</v>
      </c>
      <c r="G404" s="1">
        <f>'Division - Monthly'!AZ404</f>
        <v>23</v>
      </c>
      <c r="H404" s="1">
        <f>'Division - Monthly'!BA404</f>
        <v>7</v>
      </c>
      <c r="I404" s="22">
        <f t="shared" si="6"/>
        <v>3659292</v>
      </c>
    </row>
    <row r="405" spans="1:9" x14ac:dyDescent="0.25">
      <c r="A405" s="21">
        <v>35827</v>
      </c>
      <c r="B405" s="1">
        <f>'Division - Monthly'!AU405</f>
        <v>3259277</v>
      </c>
      <c r="C405" s="1">
        <f>'Division - Monthly'!AV405</f>
        <v>394071</v>
      </c>
      <c r="D405" s="1">
        <f>'Division - Monthly'!AW405</f>
        <v>14855</v>
      </c>
      <c r="E405" s="1">
        <f>'Division - Monthly'!AX405</f>
        <v>2253</v>
      </c>
      <c r="F405" s="1">
        <f>'Division - Monthly'!AY405</f>
        <v>279</v>
      </c>
      <c r="G405" s="1">
        <f>'Division - Monthly'!AZ405</f>
        <v>23</v>
      </c>
      <c r="H405" s="1">
        <f>'Division - Monthly'!BA405</f>
        <v>7</v>
      </c>
      <c r="I405" s="22">
        <f t="shared" si="6"/>
        <v>3670765</v>
      </c>
    </row>
    <row r="406" spans="1:9" x14ac:dyDescent="0.25">
      <c r="A406" s="21">
        <v>35855</v>
      </c>
      <c r="B406" s="1">
        <f>'Division - Monthly'!AU406</f>
        <v>3266915</v>
      </c>
      <c r="C406" s="1">
        <f>'Division - Monthly'!AV406</f>
        <v>394774</v>
      </c>
      <c r="D406" s="1">
        <f>'Division - Monthly'!AW406</f>
        <v>14890</v>
      </c>
      <c r="E406" s="1">
        <f>'Division - Monthly'!AX406</f>
        <v>2255</v>
      </c>
      <c r="F406" s="1">
        <f>'Division - Monthly'!AY406</f>
        <v>279</v>
      </c>
      <c r="G406" s="1">
        <f>'Division - Monthly'!AZ406</f>
        <v>23</v>
      </c>
      <c r="H406" s="1">
        <f>'Division - Monthly'!BA406</f>
        <v>7</v>
      </c>
      <c r="I406" s="22">
        <f t="shared" si="6"/>
        <v>3679143</v>
      </c>
    </row>
    <row r="407" spans="1:9" x14ac:dyDescent="0.25">
      <c r="A407" s="21">
        <v>35886</v>
      </c>
      <c r="B407" s="1">
        <f>'Division - Monthly'!AU407</f>
        <v>3267541</v>
      </c>
      <c r="C407" s="1">
        <f>'Division - Monthly'!AV407</f>
        <v>396193</v>
      </c>
      <c r="D407" s="1">
        <f>'Division - Monthly'!AW407</f>
        <v>14781</v>
      </c>
      <c r="E407" s="1">
        <f>'Division - Monthly'!AX407</f>
        <v>2267</v>
      </c>
      <c r="F407" s="1">
        <f>'Division - Monthly'!AY407</f>
        <v>278</v>
      </c>
      <c r="G407" s="1">
        <f>'Division - Monthly'!AZ407</f>
        <v>23</v>
      </c>
      <c r="H407" s="1">
        <f>'Division - Monthly'!BA407</f>
        <v>7</v>
      </c>
      <c r="I407" s="22">
        <f t="shared" si="6"/>
        <v>3681090</v>
      </c>
    </row>
    <row r="408" spans="1:9" x14ac:dyDescent="0.25">
      <c r="A408" s="21">
        <v>35916</v>
      </c>
      <c r="B408" s="1">
        <f>'Division - Monthly'!AU408</f>
        <v>3256075</v>
      </c>
      <c r="C408" s="1">
        <f>'Division - Monthly'!AV408</f>
        <v>395818</v>
      </c>
      <c r="D408" s="1">
        <f>'Division - Monthly'!AW408</f>
        <v>14799</v>
      </c>
      <c r="E408" s="1">
        <f>'Division - Monthly'!AX408</f>
        <v>2276</v>
      </c>
      <c r="F408" s="1">
        <f>'Division - Monthly'!AY408</f>
        <v>278</v>
      </c>
      <c r="G408" s="1">
        <f>'Division - Monthly'!AZ408</f>
        <v>23</v>
      </c>
      <c r="H408" s="1">
        <f>'Division - Monthly'!BA408</f>
        <v>7</v>
      </c>
      <c r="I408" s="22">
        <f t="shared" si="6"/>
        <v>3669276</v>
      </c>
    </row>
    <row r="409" spans="1:9" x14ac:dyDescent="0.25">
      <c r="A409" s="21">
        <v>35947</v>
      </c>
      <c r="B409" s="1">
        <f>'Division - Monthly'!AU409</f>
        <v>3256616</v>
      </c>
      <c r="C409" s="1">
        <f>'Division - Monthly'!AV409</f>
        <v>396605</v>
      </c>
      <c r="D409" s="1">
        <f>'Division - Monthly'!AW409</f>
        <v>14828</v>
      </c>
      <c r="E409" s="1">
        <f>'Division - Monthly'!AX409</f>
        <v>2282</v>
      </c>
      <c r="F409" s="1">
        <f>'Division - Monthly'!AY409</f>
        <v>277</v>
      </c>
      <c r="G409" s="1">
        <f>'Division - Monthly'!AZ409</f>
        <v>23</v>
      </c>
      <c r="H409" s="1">
        <f>'Division - Monthly'!BA409</f>
        <v>7</v>
      </c>
      <c r="I409" s="22">
        <f t="shared" si="6"/>
        <v>3670638</v>
      </c>
    </row>
    <row r="410" spans="1:9" x14ac:dyDescent="0.25">
      <c r="A410" s="21">
        <v>35977</v>
      </c>
      <c r="B410" s="1">
        <f>'Division - Monthly'!AU410</f>
        <v>3261244</v>
      </c>
      <c r="C410" s="1">
        <f>'Division - Monthly'!AV410</f>
        <v>397032</v>
      </c>
      <c r="D410" s="1">
        <f>'Division - Monthly'!AW410</f>
        <v>15122</v>
      </c>
      <c r="E410" s="1">
        <f>'Division - Monthly'!AX410</f>
        <v>2281</v>
      </c>
      <c r="F410" s="1">
        <f>'Division - Monthly'!AY410</f>
        <v>277</v>
      </c>
      <c r="G410" s="1">
        <f>'Division - Monthly'!AZ410</f>
        <v>23</v>
      </c>
      <c r="H410" s="1">
        <f>'Division - Monthly'!BA410</f>
        <v>7</v>
      </c>
      <c r="I410" s="22">
        <f t="shared" si="6"/>
        <v>3675986</v>
      </c>
    </row>
    <row r="411" spans="1:9" x14ac:dyDescent="0.25">
      <c r="A411" s="21">
        <v>36008</v>
      </c>
      <c r="B411" s="1">
        <f>'Division - Monthly'!AU411</f>
        <v>3262709</v>
      </c>
      <c r="C411" s="1">
        <f>'Division - Monthly'!AV411</f>
        <v>397828</v>
      </c>
      <c r="D411" s="1">
        <f>'Division - Monthly'!AW411</f>
        <v>15279</v>
      </c>
      <c r="E411" s="1">
        <f>'Division - Monthly'!AX411</f>
        <v>2299</v>
      </c>
      <c r="F411" s="1">
        <f>'Division - Monthly'!AY411</f>
        <v>277</v>
      </c>
      <c r="G411" s="1">
        <f>'Division - Monthly'!AZ411</f>
        <v>23</v>
      </c>
      <c r="H411" s="1">
        <f>'Division - Monthly'!BA411</f>
        <v>7</v>
      </c>
      <c r="I411" s="22">
        <f t="shared" si="6"/>
        <v>3678422</v>
      </c>
    </row>
    <row r="412" spans="1:9" x14ac:dyDescent="0.25">
      <c r="A412" s="21">
        <v>36039</v>
      </c>
      <c r="B412" s="1">
        <f>'Division - Monthly'!AU412</f>
        <v>3266548</v>
      </c>
      <c r="C412" s="1">
        <f>'Division - Monthly'!AV412</f>
        <v>398361</v>
      </c>
      <c r="D412" s="1">
        <f>'Division - Monthly'!AW412</f>
        <v>15391</v>
      </c>
      <c r="E412" s="1">
        <f>'Division - Monthly'!AX412</f>
        <v>2299</v>
      </c>
      <c r="F412" s="1">
        <f>'Division - Monthly'!AY412</f>
        <v>277</v>
      </c>
      <c r="G412" s="1">
        <f>'Division - Monthly'!AZ412</f>
        <v>23</v>
      </c>
      <c r="H412" s="1">
        <f>'Division - Monthly'!BA412</f>
        <v>7</v>
      </c>
      <c r="I412" s="22">
        <f t="shared" si="6"/>
        <v>3682906</v>
      </c>
    </row>
    <row r="413" spans="1:9" x14ac:dyDescent="0.25">
      <c r="A413" s="21">
        <v>36069</v>
      </c>
      <c r="B413" s="1">
        <f>'Division - Monthly'!AU413</f>
        <v>3269554</v>
      </c>
      <c r="C413" s="1">
        <f>'Division - Monthly'!AV413</f>
        <v>398765</v>
      </c>
      <c r="D413" s="1">
        <f>'Division - Monthly'!AW413</f>
        <v>15464</v>
      </c>
      <c r="E413" s="1">
        <f>'Division - Monthly'!AX413</f>
        <v>2276</v>
      </c>
      <c r="F413" s="1">
        <f>'Division - Monthly'!AY413</f>
        <v>277</v>
      </c>
      <c r="G413" s="1">
        <f>'Division - Monthly'!AZ413</f>
        <v>23</v>
      </c>
      <c r="H413" s="1">
        <f>'Division - Monthly'!BA413</f>
        <v>7</v>
      </c>
      <c r="I413" s="22">
        <f t="shared" si="6"/>
        <v>3686366</v>
      </c>
    </row>
    <row r="414" spans="1:9" x14ac:dyDescent="0.25">
      <c r="A414" s="21">
        <v>36100</v>
      </c>
      <c r="B414" s="1">
        <f>'Division - Monthly'!AU414</f>
        <v>3281826</v>
      </c>
      <c r="C414" s="1">
        <f>'Division - Monthly'!AV414</f>
        <v>399097</v>
      </c>
      <c r="D414" s="1">
        <f>'Division - Monthly'!AW414</f>
        <v>15567</v>
      </c>
      <c r="E414" s="1">
        <f>'Division - Monthly'!AX414</f>
        <v>2282</v>
      </c>
      <c r="F414" s="1">
        <f>'Division - Monthly'!AY414</f>
        <v>277</v>
      </c>
      <c r="G414" s="1">
        <f>'Division - Monthly'!AZ414</f>
        <v>23</v>
      </c>
      <c r="H414" s="1">
        <f>'Division - Monthly'!BA414</f>
        <v>7</v>
      </c>
      <c r="I414" s="22">
        <f t="shared" si="6"/>
        <v>3699079</v>
      </c>
    </row>
    <row r="415" spans="1:9" x14ac:dyDescent="0.25">
      <c r="A415" s="21">
        <v>36130</v>
      </c>
      <c r="B415" s="1">
        <f>'Division - Monthly'!AU415</f>
        <v>3294826</v>
      </c>
      <c r="C415" s="1">
        <f>'Division - Monthly'!AV415</f>
        <v>399587</v>
      </c>
      <c r="D415" s="1">
        <f>'Division - Monthly'!AW415</f>
        <v>15671</v>
      </c>
      <c r="E415" s="1">
        <f>'Division - Monthly'!AX415</f>
        <v>2286</v>
      </c>
      <c r="F415" s="1">
        <f>'Division - Monthly'!AY415</f>
        <v>276</v>
      </c>
      <c r="G415" s="1">
        <f>'Division - Monthly'!AZ415</f>
        <v>23</v>
      </c>
      <c r="H415" s="1">
        <f>'Division - Monthly'!BA415</f>
        <v>7</v>
      </c>
      <c r="I415" s="22">
        <f t="shared" si="6"/>
        <v>3712676</v>
      </c>
    </row>
    <row r="416" spans="1:9" x14ac:dyDescent="0.25">
      <c r="A416" s="21">
        <v>36161</v>
      </c>
      <c r="B416" s="1">
        <f>'Division - Monthly'!AU416</f>
        <v>3309816</v>
      </c>
      <c r="C416" s="1">
        <f>'Division - Monthly'!AV416</f>
        <v>400354</v>
      </c>
      <c r="D416" s="1">
        <f>'Division - Monthly'!AW416</f>
        <v>15661</v>
      </c>
      <c r="E416" s="1">
        <f>'Division - Monthly'!AX416</f>
        <v>2289</v>
      </c>
      <c r="F416" s="1">
        <f>'Division - Monthly'!AY416</f>
        <v>276</v>
      </c>
      <c r="G416" s="1">
        <f>'Division - Monthly'!AZ416</f>
        <v>23</v>
      </c>
      <c r="H416" s="1">
        <f>'Division - Monthly'!BA416</f>
        <v>6</v>
      </c>
      <c r="I416" s="22">
        <f t="shared" si="6"/>
        <v>3728425</v>
      </c>
    </row>
    <row r="417" spans="1:9" x14ac:dyDescent="0.25">
      <c r="A417" s="21">
        <v>36192</v>
      </c>
      <c r="B417" s="1">
        <f>'Division - Monthly'!AU417</f>
        <v>3319728</v>
      </c>
      <c r="C417" s="1">
        <f>'Division - Monthly'!AV417</f>
        <v>401256</v>
      </c>
      <c r="D417" s="1">
        <f>'Division - Monthly'!AW417</f>
        <v>15593</v>
      </c>
      <c r="E417" s="1">
        <f>'Division - Monthly'!AX417</f>
        <v>2285</v>
      </c>
      <c r="F417" s="1">
        <f>'Division - Monthly'!AY417</f>
        <v>275</v>
      </c>
      <c r="G417" s="1">
        <f>'Division - Monthly'!AZ417</f>
        <v>23</v>
      </c>
      <c r="H417" s="1">
        <f>'Division - Monthly'!BA417</f>
        <v>6</v>
      </c>
      <c r="I417" s="22">
        <f t="shared" si="6"/>
        <v>3739166</v>
      </c>
    </row>
    <row r="418" spans="1:9" x14ac:dyDescent="0.25">
      <c r="A418" s="21">
        <v>36220</v>
      </c>
      <c r="B418" s="1">
        <f>'Division - Monthly'!AU418</f>
        <v>3329454</v>
      </c>
      <c r="C418" s="1">
        <f>'Division - Monthly'!AV418</f>
        <v>401912</v>
      </c>
      <c r="D418" s="1">
        <f>'Division - Monthly'!AW418</f>
        <v>15666</v>
      </c>
      <c r="E418" s="1">
        <f>'Division - Monthly'!AX418</f>
        <v>2287</v>
      </c>
      <c r="F418" s="1">
        <f>'Division - Monthly'!AY418</f>
        <v>273</v>
      </c>
      <c r="G418" s="1">
        <f>'Division - Monthly'!AZ418</f>
        <v>23</v>
      </c>
      <c r="H418" s="1">
        <f>'Division - Monthly'!BA418</f>
        <v>6</v>
      </c>
      <c r="I418" s="22">
        <f t="shared" si="6"/>
        <v>3749621</v>
      </c>
    </row>
    <row r="419" spans="1:9" x14ac:dyDescent="0.25">
      <c r="A419" s="21">
        <v>36251</v>
      </c>
      <c r="B419" s="1">
        <f>'Division - Monthly'!AU419</f>
        <v>3329366</v>
      </c>
      <c r="C419" s="1">
        <f>'Division - Monthly'!AV419</f>
        <v>403118</v>
      </c>
      <c r="D419" s="1">
        <f>'Division - Monthly'!AW419</f>
        <v>15695</v>
      </c>
      <c r="E419" s="1">
        <f>'Division - Monthly'!AX419</f>
        <v>2296</v>
      </c>
      <c r="F419" s="1">
        <f>'Division - Monthly'!AY419</f>
        <v>271</v>
      </c>
      <c r="G419" s="1">
        <f>'Division - Monthly'!AZ419</f>
        <v>23</v>
      </c>
      <c r="H419" s="1">
        <f>'Division - Monthly'!BA419</f>
        <v>6</v>
      </c>
      <c r="I419" s="22">
        <f t="shared" si="6"/>
        <v>3750775</v>
      </c>
    </row>
    <row r="420" spans="1:9" x14ac:dyDescent="0.25">
      <c r="A420" s="21">
        <v>36281</v>
      </c>
      <c r="B420" s="1">
        <v>3321534</v>
      </c>
      <c r="C420" s="1">
        <v>404034</v>
      </c>
      <c r="D420" s="1">
        <v>15894</v>
      </c>
      <c r="E420" s="1">
        <v>2297</v>
      </c>
      <c r="F420" s="1">
        <v>270</v>
      </c>
      <c r="G420" s="1">
        <v>23</v>
      </c>
      <c r="H420" s="1">
        <v>6</v>
      </c>
      <c r="I420" s="22">
        <f t="shared" ref="I420:I427" si="7">SUM(B420:H420)</f>
        <v>3744058</v>
      </c>
    </row>
    <row r="421" spans="1:9" x14ac:dyDescent="0.25">
      <c r="A421" s="21">
        <v>36312</v>
      </c>
      <c r="B421" s="1">
        <f>'Division - Monthly'!AU421</f>
        <v>3321366</v>
      </c>
      <c r="C421" s="1">
        <f>'Division - Monthly'!AV421</f>
        <v>404536</v>
      </c>
      <c r="D421" s="1">
        <f>'Division - Monthly'!AW421</f>
        <v>16054</v>
      </c>
      <c r="E421" s="1">
        <f>'Division - Monthly'!AX421</f>
        <v>2306</v>
      </c>
      <c r="F421" s="1">
        <f>'Division - Monthly'!AY421</f>
        <v>270</v>
      </c>
      <c r="G421" s="1">
        <f>'Division - Monthly'!AZ421</f>
        <v>23</v>
      </c>
      <c r="H421" s="1">
        <f>'Division - Monthly'!BA421</f>
        <v>6</v>
      </c>
      <c r="I421" s="22">
        <f t="shared" si="7"/>
        <v>3744561</v>
      </c>
    </row>
    <row r="422" spans="1:9" x14ac:dyDescent="0.25">
      <c r="A422" s="21">
        <v>36342</v>
      </c>
      <c r="B422" s="1">
        <f>'Division - Monthly'!AU422</f>
        <v>3323325</v>
      </c>
      <c r="C422" s="1">
        <f>'Division - Monthly'!AV422</f>
        <v>404996</v>
      </c>
      <c r="D422" s="1">
        <f>'Division - Monthly'!AW422</f>
        <v>16207</v>
      </c>
      <c r="E422" s="1">
        <f>'Division - Monthly'!AX422</f>
        <v>2313</v>
      </c>
      <c r="F422" s="1">
        <f>'Division - Monthly'!AY422</f>
        <v>269</v>
      </c>
      <c r="G422" s="1">
        <f>'Division - Monthly'!AZ422</f>
        <v>23</v>
      </c>
      <c r="H422" s="1">
        <f>'Division - Monthly'!BA422</f>
        <v>6</v>
      </c>
      <c r="I422" s="22">
        <f t="shared" si="7"/>
        <v>3747139</v>
      </c>
    </row>
    <row r="423" spans="1:9" x14ac:dyDescent="0.25">
      <c r="A423" s="21">
        <v>36373</v>
      </c>
      <c r="B423" s="1">
        <f>'Division - Monthly'!AU423</f>
        <v>3329527</v>
      </c>
      <c r="C423" s="1">
        <f>'Division - Monthly'!AV423</f>
        <v>406046</v>
      </c>
      <c r="D423" s="1">
        <f>'Division - Monthly'!AW423</f>
        <v>16406</v>
      </c>
      <c r="E423" s="1">
        <f>'Division - Monthly'!AX423</f>
        <v>2299</v>
      </c>
      <c r="F423" s="1">
        <f>'Division - Monthly'!AY423</f>
        <v>269</v>
      </c>
      <c r="G423" s="1">
        <f>'Division - Monthly'!AZ423</f>
        <v>23</v>
      </c>
      <c r="H423" s="1">
        <f>'Division - Monthly'!BA423</f>
        <v>6</v>
      </c>
      <c r="I423" s="22">
        <f t="shared" si="7"/>
        <v>3754576</v>
      </c>
    </row>
    <row r="424" spans="1:9" x14ac:dyDescent="0.25">
      <c r="A424" s="21">
        <v>36404</v>
      </c>
      <c r="B424" s="1">
        <f>'Division - Monthly'!AU424</f>
        <v>3336447</v>
      </c>
      <c r="C424" s="1">
        <f>'Division - Monthly'!AV424</f>
        <v>406998</v>
      </c>
      <c r="D424" s="1">
        <f>'Division - Monthly'!AW424</f>
        <v>16466</v>
      </c>
      <c r="E424" s="1">
        <f>'Division - Monthly'!AX424</f>
        <v>2311</v>
      </c>
      <c r="F424" s="1">
        <f>'Division - Monthly'!AY424</f>
        <v>268</v>
      </c>
      <c r="G424" s="1">
        <f>'Division - Monthly'!AZ424</f>
        <v>23</v>
      </c>
      <c r="H424" s="1">
        <f>'Division - Monthly'!BA424</f>
        <v>6</v>
      </c>
      <c r="I424" s="22">
        <f t="shared" si="7"/>
        <v>3762519</v>
      </c>
    </row>
    <row r="425" spans="1:9" x14ac:dyDescent="0.25">
      <c r="A425" s="21">
        <v>36434</v>
      </c>
      <c r="B425" s="1">
        <f>'Division - Monthly'!AU425</f>
        <v>3342147</v>
      </c>
      <c r="C425" s="1">
        <f>'Division - Monthly'!AV425</f>
        <v>408060</v>
      </c>
      <c r="D425" s="1">
        <f>'Division - Monthly'!AW425</f>
        <v>16334</v>
      </c>
      <c r="E425" s="1">
        <f>'Division - Monthly'!AX425</f>
        <v>2324</v>
      </c>
      <c r="F425" s="1">
        <f>'Division - Monthly'!AY425</f>
        <v>268</v>
      </c>
      <c r="G425" s="1">
        <f>'Division - Monthly'!AZ425</f>
        <v>23</v>
      </c>
      <c r="H425" s="1">
        <f>'Division - Monthly'!BA425</f>
        <v>6</v>
      </c>
      <c r="I425" s="22">
        <f t="shared" si="7"/>
        <v>3769162</v>
      </c>
    </row>
    <row r="426" spans="1:9" x14ac:dyDescent="0.25">
      <c r="A426" s="21">
        <v>36465</v>
      </c>
      <c r="B426" s="1">
        <f>'Division - Monthly'!AU426</f>
        <v>3354917</v>
      </c>
      <c r="C426" s="1">
        <f>'Division - Monthly'!AV426</f>
        <v>408562</v>
      </c>
      <c r="D426" s="1">
        <f>'Division - Monthly'!AW426</f>
        <v>16271</v>
      </c>
      <c r="E426" s="1">
        <f>'Division - Monthly'!AX426</f>
        <v>2326</v>
      </c>
      <c r="F426" s="1">
        <f>'Division - Monthly'!AY426</f>
        <v>268</v>
      </c>
      <c r="G426" s="1">
        <f>'Division - Monthly'!AZ426</f>
        <v>23</v>
      </c>
      <c r="H426" s="1">
        <f>'Division - Monthly'!BA426</f>
        <v>6</v>
      </c>
      <c r="I426" s="22">
        <f t="shared" si="7"/>
        <v>3782373</v>
      </c>
    </row>
    <row r="427" spans="1:9" x14ac:dyDescent="0.25">
      <c r="A427" s="21">
        <v>36495</v>
      </c>
      <c r="B427" s="1">
        <f>'Division - Monthly'!AU427</f>
        <v>3371437</v>
      </c>
      <c r="C427" s="1">
        <f>'Division - Monthly'!AV427</f>
        <v>409431</v>
      </c>
      <c r="D427" s="1">
        <f>'Division - Monthly'!AW427</f>
        <v>16235</v>
      </c>
      <c r="E427" s="1">
        <f>'Division - Monthly'!AX427</f>
        <v>2337</v>
      </c>
      <c r="F427" s="1">
        <f>'Division - Monthly'!AY427</f>
        <v>268</v>
      </c>
      <c r="G427" s="1">
        <f>'Division - Monthly'!AZ427</f>
        <v>23</v>
      </c>
      <c r="H427" s="1">
        <f>'Division - Monthly'!BA427</f>
        <v>6</v>
      </c>
      <c r="I427" s="22">
        <f t="shared" si="7"/>
        <v>3799737</v>
      </c>
    </row>
    <row r="428" spans="1:9" x14ac:dyDescent="0.25">
      <c r="A428" s="21">
        <v>36526</v>
      </c>
      <c r="B428" s="1">
        <f>'Division - Monthly'!AU428</f>
        <v>3384081</v>
      </c>
      <c r="C428" s="1">
        <f>'Division - Monthly'!AV428</f>
        <v>410919</v>
      </c>
      <c r="D428" s="1">
        <f>'Division - Monthly'!AW428</f>
        <v>16190</v>
      </c>
      <c r="E428" s="1">
        <f>'Division - Monthly'!AX428</f>
        <v>2341</v>
      </c>
      <c r="F428" s="1">
        <f>'Division - Monthly'!AY428</f>
        <v>268</v>
      </c>
      <c r="G428" s="1">
        <f>'Division - Monthly'!AZ428</f>
        <v>23</v>
      </c>
      <c r="H428" s="1">
        <f>'Division - Monthly'!BA428</f>
        <v>3</v>
      </c>
      <c r="I428" s="22">
        <f>SUM(B428:H428)</f>
        <v>3813825</v>
      </c>
    </row>
    <row r="429" spans="1:9" x14ac:dyDescent="0.25">
      <c r="A429" s="21">
        <v>36557</v>
      </c>
      <c r="B429" s="1">
        <f>'Division - Monthly'!AU429</f>
        <v>3397197</v>
      </c>
      <c r="C429" s="1">
        <f>'Division - Monthly'!AV429</f>
        <v>411290</v>
      </c>
      <c r="D429" s="1">
        <f>'Division - Monthly'!AW429</f>
        <v>16230</v>
      </c>
      <c r="E429" s="1">
        <f>'Division - Monthly'!AX429</f>
        <v>2364</v>
      </c>
      <c r="F429" s="1">
        <f>'Division - Monthly'!AY429</f>
        <v>267</v>
      </c>
      <c r="G429" s="1">
        <f>'Division - Monthly'!AZ429</f>
        <v>23</v>
      </c>
      <c r="H429" s="1">
        <f>'Division - Monthly'!BA429</f>
        <v>3</v>
      </c>
      <c r="I429" s="22">
        <f>SUM(B429:H429)</f>
        <v>3827374</v>
      </c>
    </row>
    <row r="430" spans="1:9" x14ac:dyDescent="0.25">
      <c r="A430" s="21">
        <v>36586</v>
      </c>
      <c r="B430" s="1">
        <f>'Division - Monthly'!AU430</f>
        <v>3407888</v>
      </c>
      <c r="C430" s="1">
        <f>'Division - Monthly'!AV430</f>
        <v>412265</v>
      </c>
      <c r="D430" s="1">
        <f>'Division - Monthly'!AW430</f>
        <v>16442</v>
      </c>
      <c r="E430" s="1">
        <f>'Division - Monthly'!AX430</f>
        <v>2401</v>
      </c>
      <c r="F430" s="1">
        <f>'Division - Monthly'!AY430</f>
        <v>265</v>
      </c>
      <c r="G430" s="1">
        <f>'Division - Monthly'!AZ430</f>
        <v>23</v>
      </c>
      <c r="H430" s="1">
        <f>'Division - Monthly'!BA430</f>
        <v>3</v>
      </c>
      <c r="I430" s="22">
        <f>SUM(B430:H430)</f>
        <v>3839287</v>
      </c>
    </row>
    <row r="431" spans="1:9" x14ac:dyDescent="0.25">
      <c r="A431" s="21">
        <v>36617</v>
      </c>
      <c r="B431" s="1">
        <f>'Division - Monthly'!AU431</f>
        <v>3411552</v>
      </c>
      <c r="C431" s="1">
        <f>'Division - Monthly'!AV431</f>
        <v>413385</v>
      </c>
      <c r="D431" s="1">
        <f>'Division - Monthly'!AW431</f>
        <v>16406</v>
      </c>
      <c r="E431" s="1">
        <f>'Division - Monthly'!AX431</f>
        <v>2414</v>
      </c>
      <c r="F431" s="1">
        <f>'Division - Monthly'!AY431</f>
        <v>263</v>
      </c>
      <c r="G431" s="1">
        <f>'Division - Monthly'!AZ431</f>
        <v>23</v>
      </c>
      <c r="H431" s="1">
        <f>'Division - Monthly'!BA431</f>
        <v>3</v>
      </c>
      <c r="I431" s="22">
        <f t="shared" ref="I431:I437" si="8">SUM(B431:H431)</f>
        <v>3844046</v>
      </c>
    </row>
    <row r="432" spans="1:9" x14ac:dyDescent="0.25">
      <c r="A432" s="21">
        <v>36647</v>
      </c>
      <c r="B432" s="1">
        <f>'Division - Monthly'!AU432</f>
        <v>3404302</v>
      </c>
      <c r="C432" s="1">
        <f>'Division - Monthly'!AV432</f>
        <v>414109</v>
      </c>
      <c r="D432" s="1">
        <f>'Division - Monthly'!AW432</f>
        <v>16407</v>
      </c>
      <c r="E432" s="1">
        <f>'Division - Monthly'!AX432</f>
        <v>2426</v>
      </c>
      <c r="F432" s="1">
        <f>'Division - Monthly'!AY432</f>
        <v>262</v>
      </c>
      <c r="G432" s="1">
        <f>'Division - Monthly'!AZ432</f>
        <v>23</v>
      </c>
      <c r="H432" s="1">
        <f>'Division - Monthly'!BA432</f>
        <v>3</v>
      </c>
      <c r="I432" s="22">
        <f t="shared" si="8"/>
        <v>3837532</v>
      </c>
    </row>
    <row r="433" spans="1:9" x14ac:dyDescent="0.25">
      <c r="A433" s="21">
        <v>36678</v>
      </c>
      <c r="B433" s="1">
        <f>'Division - Monthly'!AU433</f>
        <v>3404846</v>
      </c>
      <c r="C433" s="1">
        <f>'Division - Monthly'!AV433</f>
        <v>414878</v>
      </c>
      <c r="D433" s="1">
        <f>'Division - Monthly'!AW433</f>
        <v>16487</v>
      </c>
      <c r="E433" s="1">
        <f>'Division - Monthly'!AX433</f>
        <v>2428</v>
      </c>
      <c r="F433" s="1">
        <f>'Division - Monthly'!AY433</f>
        <v>262</v>
      </c>
      <c r="G433" s="1">
        <f>'Division - Monthly'!AZ433</f>
        <v>23</v>
      </c>
      <c r="H433" s="1">
        <f>'Division - Monthly'!BA433</f>
        <v>3</v>
      </c>
      <c r="I433" s="22">
        <f t="shared" si="8"/>
        <v>3838927</v>
      </c>
    </row>
    <row r="434" spans="1:9" x14ac:dyDescent="0.25">
      <c r="A434" s="21">
        <v>36708</v>
      </c>
      <c r="B434" s="1">
        <f>'Division - Monthly'!AU434</f>
        <v>3407511</v>
      </c>
      <c r="C434" s="1">
        <f>'Division - Monthly'!AV434</f>
        <v>415352</v>
      </c>
      <c r="D434" s="1">
        <f>'Division - Monthly'!AW434</f>
        <v>16572</v>
      </c>
      <c r="E434" s="1">
        <f>'Division - Monthly'!AX434</f>
        <v>2428</v>
      </c>
      <c r="F434" s="1">
        <f>'Division - Monthly'!AY434</f>
        <v>261</v>
      </c>
      <c r="G434" s="1">
        <f>'Division - Monthly'!AZ434</f>
        <v>23</v>
      </c>
      <c r="H434" s="1">
        <f>'Division - Monthly'!BA434</f>
        <v>3</v>
      </c>
      <c r="I434" s="22">
        <f t="shared" si="8"/>
        <v>3842150</v>
      </c>
    </row>
    <row r="435" spans="1:9" x14ac:dyDescent="0.25">
      <c r="A435" s="21">
        <v>36739</v>
      </c>
      <c r="B435" s="1">
        <f>'Division - Monthly'!AU435</f>
        <v>3414648</v>
      </c>
      <c r="C435" s="1">
        <f>'Division - Monthly'!AV435</f>
        <v>416280</v>
      </c>
      <c r="D435" s="1">
        <f>'Division - Monthly'!AW435</f>
        <v>16554</v>
      </c>
      <c r="E435" s="1">
        <f>'Division - Monthly'!AX435</f>
        <v>2431</v>
      </c>
      <c r="F435" s="1">
        <f>'Division - Monthly'!AY435</f>
        <v>261</v>
      </c>
      <c r="G435" s="1">
        <f>'Division - Monthly'!AZ435</f>
        <v>23</v>
      </c>
      <c r="H435" s="1">
        <f>'Division - Monthly'!BA435</f>
        <v>3</v>
      </c>
      <c r="I435" s="22">
        <f t="shared" si="8"/>
        <v>3850200</v>
      </c>
    </row>
    <row r="436" spans="1:9" x14ac:dyDescent="0.25">
      <c r="A436" s="21">
        <v>36770</v>
      </c>
      <c r="B436" s="1">
        <f>'Division - Monthly'!AU436</f>
        <v>3420410</v>
      </c>
      <c r="C436" s="1">
        <f>'Division - Monthly'!AV436</f>
        <v>417493</v>
      </c>
      <c r="D436" s="1">
        <f>'Division - Monthly'!AW436</f>
        <v>16574</v>
      </c>
      <c r="E436" s="1">
        <f>'Division - Monthly'!AX436</f>
        <v>2402</v>
      </c>
      <c r="F436" s="1">
        <f>'Division - Monthly'!AY436</f>
        <v>260</v>
      </c>
      <c r="G436" s="1">
        <f>'Division - Monthly'!AZ436</f>
        <v>23</v>
      </c>
      <c r="H436" s="1">
        <f>'Division - Monthly'!BA436</f>
        <v>3</v>
      </c>
      <c r="I436" s="22">
        <f t="shared" si="8"/>
        <v>3857165</v>
      </c>
    </row>
    <row r="437" spans="1:9" x14ac:dyDescent="0.25">
      <c r="A437" s="21">
        <v>36800</v>
      </c>
      <c r="B437" s="1">
        <f>'Division - Monthly'!AU437</f>
        <v>3426807</v>
      </c>
      <c r="C437" s="1">
        <f>'Division - Monthly'!AV437</f>
        <v>418213</v>
      </c>
      <c r="D437" s="1">
        <f>'Division - Monthly'!AW437</f>
        <v>16506</v>
      </c>
      <c r="E437" s="1">
        <f>'Division - Monthly'!AX437</f>
        <v>2408</v>
      </c>
      <c r="F437" s="1">
        <f>'Division - Monthly'!AY437</f>
        <v>258</v>
      </c>
      <c r="G437" s="1">
        <f>'Division - Monthly'!AZ437</f>
        <v>23</v>
      </c>
      <c r="H437" s="1">
        <f>'Division - Monthly'!BA437</f>
        <v>3</v>
      </c>
      <c r="I437" s="22">
        <f t="shared" si="8"/>
        <v>3864218</v>
      </c>
    </row>
    <row r="438" spans="1:9" x14ac:dyDescent="0.25">
      <c r="A438" s="21">
        <v>36831</v>
      </c>
      <c r="B438" s="1">
        <f>'Division - Monthly'!AU438</f>
        <v>3437316</v>
      </c>
      <c r="C438" s="1">
        <f>'Division - Monthly'!AV438</f>
        <v>419055</v>
      </c>
      <c r="D438" s="1">
        <f>'Division - Monthly'!AW438</f>
        <v>16357</v>
      </c>
      <c r="E438" s="1">
        <f>'Division - Monthly'!AX438</f>
        <v>2415</v>
      </c>
      <c r="F438" s="1">
        <f>'Division - Monthly'!AY438</f>
        <v>256</v>
      </c>
      <c r="G438" s="1">
        <f>'Division - Monthly'!AZ438</f>
        <v>23</v>
      </c>
      <c r="H438" s="1">
        <f>'Division - Monthly'!BA438</f>
        <v>3</v>
      </c>
      <c r="I438" s="22">
        <f>SUM(B438:H438)</f>
        <v>3875425</v>
      </c>
    </row>
    <row r="439" spans="1:9" x14ac:dyDescent="0.25">
      <c r="A439" s="21">
        <v>36861</v>
      </c>
      <c r="B439" s="1">
        <f>'Division - Monthly'!AU439</f>
        <v>3450872</v>
      </c>
      <c r="C439" s="1">
        <f>'Division - Monthly'!AV439</f>
        <v>420276</v>
      </c>
      <c r="D439" s="1">
        <f>'Division - Monthly'!AW439</f>
        <v>16206</v>
      </c>
      <c r="E439" s="1">
        <f>'Division - Monthly'!AX439</f>
        <v>2420</v>
      </c>
      <c r="F439" s="1">
        <f>'Division - Monthly'!AY439</f>
        <v>255</v>
      </c>
      <c r="G439" s="1">
        <f>'Division - Monthly'!AZ439</f>
        <v>23</v>
      </c>
      <c r="H439" s="1">
        <f>'Division - Monthly'!BA439</f>
        <v>3</v>
      </c>
      <c r="I439" s="22">
        <f>SUM(B439:H439)</f>
        <v>3890055</v>
      </c>
    </row>
    <row r="440" spans="1:9" x14ac:dyDescent="0.25">
      <c r="A440" s="21">
        <v>36892</v>
      </c>
      <c r="B440" s="1">
        <f>'Division - Monthly'!AU440</f>
        <v>3466059</v>
      </c>
      <c r="C440" s="1">
        <f>'Division - Monthly'!AV440</f>
        <v>421718</v>
      </c>
      <c r="D440" s="1">
        <f>'Division - Monthly'!AW440</f>
        <v>15975</v>
      </c>
      <c r="E440" s="1">
        <f>'Division - Monthly'!AX440</f>
        <v>2408</v>
      </c>
      <c r="F440" s="1">
        <f>'Division - Monthly'!AY440</f>
        <v>255</v>
      </c>
      <c r="G440" s="1">
        <f>'Division - Monthly'!AZ440</f>
        <v>23</v>
      </c>
      <c r="H440" s="1">
        <f>'Division - Monthly'!BA440</f>
        <v>3</v>
      </c>
      <c r="I440" s="22">
        <f t="shared" ref="I440:I450" si="9">SUM(B440:H440)</f>
        <v>3906441</v>
      </c>
    </row>
    <row r="441" spans="1:9" x14ac:dyDescent="0.25">
      <c r="A441" s="21">
        <v>36923</v>
      </c>
      <c r="B441" s="1">
        <f>'Division - Monthly'!AU441</f>
        <v>3476162</v>
      </c>
      <c r="C441" s="1">
        <f>'Division - Monthly'!AV441</f>
        <v>423096</v>
      </c>
      <c r="D441" s="1">
        <f>'Division - Monthly'!AW441</f>
        <v>15744</v>
      </c>
      <c r="E441" s="1">
        <f>'Division - Monthly'!AX441</f>
        <v>2414</v>
      </c>
      <c r="F441" s="1">
        <f>'Division - Monthly'!AY441</f>
        <v>255</v>
      </c>
      <c r="G441" s="1">
        <f>'Division - Monthly'!AZ441</f>
        <v>23</v>
      </c>
      <c r="H441" s="1">
        <f>'Division - Monthly'!BA441</f>
        <v>3</v>
      </c>
      <c r="I441" s="22">
        <f t="shared" si="9"/>
        <v>3917697</v>
      </c>
    </row>
    <row r="442" spans="1:9" x14ac:dyDescent="0.25">
      <c r="A442" s="21">
        <v>36951</v>
      </c>
      <c r="B442" s="1">
        <f>'Division - Monthly'!AU442</f>
        <v>3485376</v>
      </c>
      <c r="C442" s="1">
        <f>'Division - Monthly'!AV442</f>
        <v>423639</v>
      </c>
      <c r="D442" s="1">
        <f>'Division - Monthly'!AW442</f>
        <v>15485</v>
      </c>
      <c r="E442" s="1">
        <f>'Division - Monthly'!AX442</f>
        <v>2425</v>
      </c>
      <c r="F442" s="1">
        <f>'Division - Monthly'!AY442</f>
        <v>255</v>
      </c>
      <c r="G442" s="1">
        <f>'Division - Monthly'!AZ442</f>
        <v>23</v>
      </c>
      <c r="H442" s="1">
        <f>'Division - Monthly'!BA442</f>
        <v>3</v>
      </c>
      <c r="I442" s="22">
        <f t="shared" si="9"/>
        <v>3927206</v>
      </c>
    </row>
    <row r="443" spans="1:9" x14ac:dyDescent="0.25">
      <c r="A443" s="21">
        <v>36982</v>
      </c>
      <c r="B443" s="1">
        <f>'Division - Monthly'!AU443</f>
        <v>3490194</v>
      </c>
      <c r="C443" s="1">
        <f>'Division - Monthly'!AV443</f>
        <v>424616</v>
      </c>
      <c r="D443" s="1">
        <f>'Division - Monthly'!AW443</f>
        <v>15554</v>
      </c>
      <c r="E443" s="1">
        <f>'Division - Monthly'!AX443</f>
        <v>2437</v>
      </c>
      <c r="F443" s="1">
        <f>'Division - Monthly'!AY443</f>
        <v>254</v>
      </c>
      <c r="G443" s="1">
        <f>'Division - Monthly'!AZ443</f>
        <v>23</v>
      </c>
      <c r="H443" s="1">
        <f>'Division - Monthly'!BA443</f>
        <v>3</v>
      </c>
      <c r="I443" s="22">
        <f t="shared" si="9"/>
        <v>3933081</v>
      </c>
    </row>
    <row r="444" spans="1:9" x14ac:dyDescent="0.25">
      <c r="A444" s="21">
        <v>37012</v>
      </c>
      <c r="B444" s="1">
        <f>'Division - Monthly'!AU444</f>
        <v>3483167</v>
      </c>
      <c r="C444" s="1">
        <f>'Division - Monthly'!AV444</f>
        <v>426058</v>
      </c>
      <c r="D444" s="1">
        <f>'Division - Monthly'!AW444</f>
        <v>15486</v>
      </c>
      <c r="E444" s="1">
        <f>'Division - Monthly'!AX444</f>
        <v>2442</v>
      </c>
      <c r="F444" s="1">
        <f>'Division - Monthly'!AY444</f>
        <v>248</v>
      </c>
      <c r="G444" s="1">
        <f>'Division - Monthly'!AZ444</f>
        <v>23</v>
      </c>
      <c r="H444" s="1">
        <f>'Division - Monthly'!BA444</f>
        <v>3</v>
      </c>
      <c r="I444" s="22">
        <f t="shared" si="9"/>
        <v>3927427</v>
      </c>
    </row>
    <row r="445" spans="1:9" x14ac:dyDescent="0.25">
      <c r="A445" s="21">
        <v>37043</v>
      </c>
      <c r="B445" s="1">
        <f>'Division - Monthly'!AU445</f>
        <v>3481488</v>
      </c>
      <c r="C445" s="1">
        <f>'Division - Monthly'!AV445</f>
        <v>426218</v>
      </c>
      <c r="D445" s="1">
        <f>'Division - Monthly'!AW445</f>
        <v>15391</v>
      </c>
      <c r="E445" s="1">
        <f>'Division - Monthly'!AX445</f>
        <v>2447</v>
      </c>
      <c r="F445" s="1">
        <f>'Division - Monthly'!AY445</f>
        <v>248</v>
      </c>
      <c r="G445" s="1">
        <f>'Division - Monthly'!AZ445</f>
        <v>23</v>
      </c>
      <c r="H445" s="1">
        <f>'Division - Monthly'!BA445</f>
        <v>3</v>
      </c>
      <c r="I445" s="22">
        <f t="shared" si="9"/>
        <v>3925818</v>
      </c>
    </row>
    <row r="446" spans="1:9" x14ac:dyDescent="0.25">
      <c r="A446" s="21">
        <v>37073</v>
      </c>
      <c r="B446" s="1">
        <f>'Division - Monthly'!AU446</f>
        <v>3486754</v>
      </c>
      <c r="C446" s="1">
        <f>'Division - Monthly'!AV446</f>
        <v>427095</v>
      </c>
      <c r="D446" s="1">
        <f>'Division - Monthly'!AW446</f>
        <v>15423</v>
      </c>
      <c r="E446" s="1">
        <f>'Division - Monthly'!AX446</f>
        <v>2451</v>
      </c>
      <c r="F446" s="1">
        <f>'Division - Monthly'!AY446</f>
        <v>248</v>
      </c>
      <c r="G446" s="1">
        <f>'Division - Monthly'!AZ446</f>
        <v>23</v>
      </c>
      <c r="H446" s="1">
        <f>'Division - Monthly'!BA446</f>
        <v>3</v>
      </c>
      <c r="I446" s="22">
        <f t="shared" si="9"/>
        <v>3931997</v>
      </c>
    </row>
    <row r="447" spans="1:9" x14ac:dyDescent="0.25">
      <c r="A447" s="21">
        <v>37104</v>
      </c>
      <c r="B447" s="1">
        <f>'Division - Monthly'!AU447</f>
        <v>3492135</v>
      </c>
      <c r="C447" s="1">
        <f>'Division - Monthly'!AV447</f>
        <v>428133</v>
      </c>
      <c r="D447" s="1">
        <f>'Division - Monthly'!AW447</f>
        <v>15315</v>
      </c>
      <c r="E447" s="1">
        <f>'Division - Monthly'!AX447</f>
        <v>2458</v>
      </c>
      <c r="F447" s="1">
        <f>'Division - Monthly'!AY447</f>
        <v>247</v>
      </c>
      <c r="G447" s="1">
        <f>'Division - Monthly'!AZ447</f>
        <v>23</v>
      </c>
      <c r="H447" s="1">
        <f>'Division - Monthly'!BA447</f>
        <v>3</v>
      </c>
      <c r="I447" s="22">
        <f t="shared" si="9"/>
        <v>3938314</v>
      </c>
    </row>
    <row r="448" spans="1:9" x14ac:dyDescent="0.25">
      <c r="A448" s="21">
        <v>37135</v>
      </c>
      <c r="B448" s="1">
        <f>'Division - Monthly'!AU448</f>
        <v>3495624</v>
      </c>
      <c r="C448" s="1">
        <f>'Division - Monthly'!AV448</f>
        <v>428679</v>
      </c>
      <c r="D448" s="1">
        <f>'Division - Monthly'!AW448</f>
        <v>15200</v>
      </c>
      <c r="E448" s="1">
        <f>'Division - Monthly'!AX448</f>
        <v>2461</v>
      </c>
      <c r="F448" s="1">
        <f>'Division - Monthly'!AY448</f>
        <v>246</v>
      </c>
      <c r="G448" s="1">
        <f>'Division - Monthly'!AZ448</f>
        <v>23</v>
      </c>
      <c r="H448" s="1">
        <f>'Division - Monthly'!BA448</f>
        <v>3</v>
      </c>
      <c r="I448" s="22">
        <f t="shared" si="9"/>
        <v>3942236</v>
      </c>
    </row>
    <row r="449" spans="1:9" x14ac:dyDescent="0.25">
      <c r="A449" s="21">
        <v>37165</v>
      </c>
      <c r="B449" s="1">
        <f>'Division - Monthly'!AU449</f>
        <v>3500574</v>
      </c>
      <c r="C449" s="1">
        <f>'Division - Monthly'!AV449</f>
        <v>429436</v>
      </c>
      <c r="D449" s="1">
        <f>'Division - Monthly'!AW449</f>
        <v>15245</v>
      </c>
      <c r="E449" s="1">
        <f>'Division - Monthly'!AX449</f>
        <v>2469</v>
      </c>
      <c r="F449" s="1">
        <f>'Division - Monthly'!AY449</f>
        <v>246</v>
      </c>
      <c r="G449" s="1">
        <f>'Division - Monthly'!AZ449</f>
        <v>23</v>
      </c>
      <c r="H449" s="1">
        <f>'Division - Monthly'!BA449</f>
        <v>3</v>
      </c>
      <c r="I449" s="22">
        <f t="shared" si="9"/>
        <v>3947996</v>
      </c>
    </row>
    <row r="450" spans="1:9" x14ac:dyDescent="0.25">
      <c r="A450" s="21">
        <v>37196</v>
      </c>
      <c r="B450" s="1">
        <f>'Division - Monthly'!AU450</f>
        <v>3507818</v>
      </c>
      <c r="C450" s="1">
        <f>'Division - Monthly'!AV450</f>
        <v>429714</v>
      </c>
      <c r="D450" s="1">
        <f>'Division - Monthly'!AW450</f>
        <v>15274</v>
      </c>
      <c r="E450" s="1">
        <f>'Division - Monthly'!AX450</f>
        <v>2473</v>
      </c>
      <c r="F450" s="1">
        <f>'Division - Monthly'!AY450</f>
        <v>246</v>
      </c>
      <c r="G450" s="1">
        <f>'Division - Monthly'!AZ450</f>
        <v>23</v>
      </c>
      <c r="H450" s="1">
        <f>'Division - Monthly'!BA450</f>
        <v>3</v>
      </c>
      <c r="I450" s="22">
        <f t="shared" si="9"/>
        <v>3955551</v>
      </c>
    </row>
    <row r="451" spans="1:9" x14ac:dyDescent="0.25">
      <c r="A451" s="21">
        <v>37226</v>
      </c>
      <c r="B451" s="1">
        <f>'Division - Monthly'!AU451</f>
        <v>3521146</v>
      </c>
      <c r="C451" s="1">
        <f>'Division - Monthly'!AV451</f>
        <v>430471</v>
      </c>
      <c r="D451" s="1">
        <f>'Division - Monthly'!AW451</f>
        <v>15248</v>
      </c>
      <c r="E451" s="1">
        <f>'Division - Monthly'!AX451</f>
        <v>2474</v>
      </c>
      <c r="F451" s="1">
        <f>'Division - Monthly'!AY451</f>
        <v>246</v>
      </c>
      <c r="G451" s="1">
        <f>'Division - Monthly'!AZ451</f>
        <v>23</v>
      </c>
      <c r="H451" s="1">
        <f>'Division - Monthly'!BA451</f>
        <v>3</v>
      </c>
      <c r="I451" s="22">
        <f>SUM(B451:H451)</f>
        <v>3969611</v>
      </c>
    </row>
    <row r="452" spans="1:9" x14ac:dyDescent="0.25">
      <c r="A452" s="21">
        <v>37257</v>
      </c>
      <c r="B452" s="1">
        <f>'Division - Monthly'!AU452</f>
        <v>3530913</v>
      </c>
      <c r="C452" s="1">
        <f>'Division - Monthly'!AV452</f>
        <v>430850</v>
      </c>
      <c r="D452" s="1">
        <f>'Division - Monthly'!AW452</f>
        <v>15192</v>
      </c>
      <c r="E452" s="1">
        <f>'Division - Monthly'!AX452</f>
        <v>2478</v>
      </c>
      <c r="F452" s="1">
        <f>'Division - Monthly'!AY452</f>
        <v>246</v>
      </c>
      <c r="G452" s="1">
        <f>'Division - Monthly'!AZ452</f>
        <v>23</v>
      </c>
      <c r="H452" s="1">
        <f>'Division - Monthly'!BA452</f>
        <v>3</v>
      </c>
      <c r="I452" s="22">
        <f t="shared" ref="I452:I463" si="10">SUM(B452:H452)</f>
        <v>3979705</v>
      </c>
    </row>
    <row r="453" spans="1:9" x14ac:dyDescent="0.25">
      <c r="A453" s="21">
        <v>37288</v>
      </c>
      <c r="B453" s="1">
        <f>'Division - Monthly'!AU453</f>
        <v>3544032</v>
      </c>
      <c r="C453" s="1">
        <f>'Division - Monthly'!AV453</f>
        <v>431813</v>
      </c>
      <c r="D453" s="1">
        <f>'Division - Monthly'!AW453</f>
        <v>15295</v>
      </c>
      <c r="E453" s="1">
        <f>'Division - Monthly'!AX453</f>
        <v>2488</v>
      </c>
      <c r="F453" s="1">
        <f>'Division - Monthly'!AY453</f>
        <v>245</v>
      </c>
      <c r="G453" s="1">
        <f>'Division - Monthly'!AZ453</f>
        <v>23</v>
      </c>
      <c r="H453" s="1">
        <f>'Division - Monthly'!BA453</f>
        <v>3</v>
      </c>
      <c r="I453" s="22">
        <f t="shared" si="10"/>
        <v>3993899</v>
      </c>
    </row>
    <row r="454" spans="1:9" x14ac:dyDescent="0.25">
      <c r="A454" s="21">
        <v>37316</v>
      </c>
      <c r="B454" s="1">
        <f>'Division - Monthly'!AU454</f>
        <v>3554186</v>
      </c>
      <c r="C454" s="1">
        <f>'Division - Monthly'!AV454</f>
        <v>432652</v>
      </c>
      <c r="D454" s="1">
        <f>'Division - Monthly'!AW454</f>
        <v>15298</v>
      </c>
      <c r="E454" s="1">
        <f>'Division - Monthly'!AX454</f>
        <v>2494</v>
      </c>
      <c r="F454" s="1">
        <f>'Division - Monthly'!AY454</f>
        <v>245</v>
      </c>
      <c r="G454" s="1">
        <f>'Division - Monthly'!AZ454</f>
        <v>23</v>
      </c>
      <c r="H454" s="1">
        <f>'Division - Monthly'!BA454</f>
        <v>3</v>
      </c>
      <c r="I454" s="22">
        <f t="shared" si="10"/>
        <v>4004901</v>
      </c>
    </row>
    <row r="455" spans="1:9" x14ac:dyDescent="0.25">
      <c r="A455" s="21">
        <v>37347</v>
      </c>
      <c r="B455" s="1">
        <f>'Division - Monthly'!AU455</f>
        <v>3560727</v>
      </c>
      <c r="C455" s="1">
        <f>'Division - Monthly'!AV455</f>
        <v>433718</v>
      </c>
      <c r="D455" s="1">
        <f>'Division - Monthly'!AW455</f>
        <v>15165</v>
      </c>
      <c r="E455" s="1">
        <f>'Division - Monthly'!AX455</f>
        <v>2508</v>
      </c>
      <c r="F455" s="1">
        <f>'Division - Monthly'!AY455</f>
        <v>243</v>
      </c>
      <c r="G455" s="1">
        <f>'Division - Monthly'!AZ455</f>
        <v>23</v>
      </c>
      <c r="H455" s="1">
        <f>'Division - Monthly'!BA455</f>
        <v>3</v>
      </c>
      <c r="I455" s="22">
        <f t="shared" si="10"/>
        <v>4012387</v>
      </c>
    </row>
    <row r="456" spans="1:9" x14ac:dyDescent="0.25">
      <c r="A456" s="21">
        <v>37377</v>
      </c>
      <c r="B456" s="1">
        <f>'Division - Monthly'!AU456</f>
        <v>3557221</v>
      </c>
      <c r="C456" s="1">
        <f>'Division - Monthly'!AV456</f>
        <v>434426</v>
      </c>
      <c r="D456" s="1">
        <f>'Division - Monthly'!AW456</f>
        <v>15295</v>
      </c>
      <c r="E456" s="1">
        <f>'Division - Monthly'!AX456</f>
        <v>2517</v>
      </c>
      <c r="F456" s="1">
        <f>'Division - Monthly'!AY456</f>
        <v>243</v>
      </c>
      <c r="G456" s="1">
        <f>'Division - Monthly'!AZ456</f>
        <v>23</v>
      </c>
      <c r="H456" s="1">
        <f>'Division - Monthly'!BA456</f>
        <v>3</v>
      </c>
      <c r="I456" s="22">
        <f t="shared" si="10"/>
        <v>4009728</v>
      </c>
    </row>
    <row r="457" spans="1:9" x14ac:dyDescent="0.25">
      <c r="A457" s="21">
        <v>37408</v>
      </c>
      <c r="B457" s="1">
        <f>'Division - Monthly'!AU457</f>
        <v>3557800</v>
      </c>
      <c r="C457" s="1">
        <f>'Division - Monthly'!AV457</f>
        <v>435100</v>
      </c>
      <c r="D457" s="1">
        <f>'Division - Monthly'!AW457</f>
        <v>15388</v>
      </c>
      <c r="E457" s="1">
        <f>'Division - Monthly'!AX457</f>
        <v>2519</v>
      </c>
      <c r="F457" s="1">
        <f>'Division - Monthly'!AY457</f>
        <v>243</v>
      </c>
      <c r="G457" s="1">
        <f>'Division - Monthly'!AZ457</f>
        <v>23</v>
      </c>
      <c r="H457" s="1">
        <f>'Division - Monthly'!BA457</f>
        <v>3</v>
      </c>
      <c r="I457" s="22">
        <f t="shared" si="10"/>
        <v>4011076</v>
      </c>
    </row>
    <row r="458" spans="1:9" x14ac:dyDescent="0.25">
      <c r="A458" s="21">
        <v>37438</v>
      </c>
      <c r="B458" s="1">
        <f>'Division - Monthly'!AU458</f>
        <v>3562956</v>
      </c>
      <c r="C458" s="1">
        <f>'Division - Monthly'!AV458</f>
        <v>435899</v>
      </c>
      <c r="D458" s="1">
        <f>'Division - Monthly'!AW458</f>
        <v>15010</v>
      </c>
      <c r="E458" s="1">
        <f>'Division - Monthly'!AX458</f>
        <v>2528</v>
      </c>
      <c r="F458" s="1">
        <f>'Division - Monthly'!AY458</f>
        <v>243</v>
      </c>
      <c r="G458" s="1">
        <f>'Division - Monthly'!AZ458</f>
        <v>23</v>
      </c>
      <c r="H458" s="1">
        <f>'Division - Monthly'!BA458</f>
        <v>3</v>
      </c>
      <c r="I458" s="22">
        <f t="shared" si="10"/>
        <v>4016662</v>
      </c>
    </row>
    <row r="459" spans="1:9" x14ac:dyDescent="0.25">
      <c r="A459" s="21">
        <v>37469</v>
      </c>
      <c r="B459" s="1">
        <f>'Division - Monthly'!AU459</f>
        <v>3569998</v>
      </c>
      <c r="C459" s="1">
        <f>'Division - Monthly'!AV459</f>
        <v>437275</v>
      </c>
      <c r="D459" s="1">
        <f>'Division - Monthly'!AW459</f>
        <v>15100</v>
      </c>
      <c r="E459" s="1">
        <f>'Division - Monthly'!AX459</f>
        <v>2530</v>
      </c>
      <c r="F459" s="1">
        <f>'Division - Monthly'!AY459</f>
        <v>242</v>
      </c>
      <c r="G459" s="1">
        <f>'Division - Monthly'!AZ459</f>
        <v>23</v>
      </c>
      <c r="H459" s="1">
        <f>'Division - Monthly'!BA459</f>
        <v>4</v>
      </c>
      <c r="I459" s="22">
        <f t="shared" si="10"/>
        <v>4025172</v>
      </c>
    </row>
    <row r="460" spans="1:9" x14ac:dyDescent="0.25">
      <c r="A460" s="21">
        <v>37500</v>
      </c>
      <c r="B460" s="1">
        <f>'Division - Monthly'!AU460</f>
        <v>3574767</v>
      </c>
      <c r="C460" s="1">
        <f>'Division - Monthly'!AV460</f>
        <v>437247</v>
      </c>
      <c r="D460" s="1">
        <f>'Division - Monthly'!AW460</f>
        <v>15865</v>
      </c>
      <c r="E460" s="1">
        <f>'Division - Monthly'!AX460</f>
        <v>2542</v>
      </c>
      <c r="F460" s="1">
        <f>'Division - Monthly'!AY460</f>
        <v>243</v>
      </c>
      <c r="G460" s="1">
        <f>'Division - Monthly'!AZ460</f>
        <v>23</v>
      </c>
      <c r="H460" s="1">
        <f>'Division - Monthly'!BA460</f>
        <v>4</v>
      </c>
      <c r="I460" s="22">
        <f t="shared" si="10"/>
        <v>4030691</v>
      </c>
    </row>
    <row r="461" spans="1:9" x14ac:dyDescent="0.25">
      <c r="A461" s="21">
        <v>37530</v>
      </c>
      <c r="B461" s="1">
        <f>'Division - Monthly'!AU461</f>
        <v>3582615</v>
      </c>
      <c r="C461" s="1">
        <f>'Division - Monthly'!AV461</f>
        <v>437171</v>
      </c>
      <c r="D461" s="1">
        <f>'Division - Monthly'!AW461</f>
        <v>16161</v>
      </c>
      <c r="E461" s="1">
        <f>'Division - Monthly'!AX461</f>
        <v>2546</v>
      </c>
      <c r="F461" s="1">
        <f>'Division - Monthly'!AY461</f>
        <v>243</v>
      </c>
      <c r="G461" s="1">
        <f>'Division - Monthly'!AZ461</f>
        <v>23</v>
      </c>
      <c r="H461" s="1">
        <f>'Division - Monthly'!BA461</f>
        <v>4</v>
      </c>
      <c r="I461" s="22">
        <f t="shared" si="10"/>
        <v>4038763</v>
      </c>
    </row>
    <row r="462" spans="1:9" x14ac:dyDescent="0.25">
      <c r="A462" s="21">
        <v>37561</v>
      </c>
      <c r="B462" s="1">
        <f>'Division - Monthly'!AU462</f>
        <v>3593622</v>
      </c>
      <c r="C462" s="1">
        <f>'Division - Monthly'!AV462</f>
        <v>438362</v>
      </c>
      <c r="D462" s="1">
        <f>'Division - Monthly'!AW462</f>
        <v>16252</v>
      </c>
      <c r="E462" s="1">
        <f>'Division - Monthly'!AX462</f>
        <v>2562</v>
      </c>
      <c r="F462" s="1">
        <f>'Division - Monthly'!AY462</f>
        <v>242</v>
      </c>
      <c r="G462" s="1">
        <f>'Division - Monthly'!AZ462</f>
        <v>23</v>
      </c>
      <c r="H462" s="1">
        <f>'Division - Monthly'!BA462</f>
        <v>4</v>
      </c>
      <c r="I462" s="22">
        <f t="shared" si="10"/>
        <v>4051067</v>
      </c>
    </row>
    <row r="463" spans="1:9" x14ac:dyDescent="0.25">
      <c r="A463" s="21">
        <v>37591</v>
      </c>
      <c r="B463" s="1">
        <f>'Division - Monthly'!AU463</f>
        <v>3605161</v>
      </c>
      <c r="C463" s="1">
        <f>'Division - Monthly'!AV463</f>
        <v>439245</v>
      </c>
      <c r="D463" s="1">
        <f>'Division - Monthly'!AW463</f>
        <v>16375</v>
      </c>
      <c r="E463" s="1">
        <f>'Division - Monthly'!AX463</f>
        <v>2552</v>
      </c>
      <c r="F463" s="1">
        <f>'Division - Monthly'!AY463</f>
        <v>243</v>
      </c>
      <c r="G463" s="1">
        <f>'Division - Monthly'!AZ463</f>
        <v>23</v>
      </c>
      <c r="H463" s="1">
        <f>'Division - Monthly'!BA463</f>
        <v>4</v>
      </c>
      <c r="I463" s="22">
        <f t="shared" si="10"/>
        <v>4063603</v>
      </c>
    </row>
    <row r="464" spans="1:9" x14ac:dyDescent="0.25">
      <c r="A464" s="21">
        <v>37622</v>
      </c>
      <c r="B464" s="1">
        <f>'Division - Monthly'!AU464</f>
        <v>3613511</v>
      </c>
      <c r="C464" s="1">
        <f>'Division - Monthly'!AV464</f>
        <v>439718</v>
      </c>
      <c r="D464" s="1">
        <f>'Division - Monthly'!AW464</f>
        <v>16235</v>
      </c>
      <c r="E464" s="1">
        <f>'Division - Monthly'!AX464</f>
        <v>2563</v>
      </c>
      <c r="F464" s="1">
        <f>'Division - Monthly'!AY464</f>
        <v>243</v>
      </c>
      <c r="G464" s="1">
        <f>'Division - Monthly'!AZ464</f>
        <v>23</v>
      </c>
      <c r="H464" s="1">
        <f>'Division - Monthly'!BA464</f>
        <v>4</v>
      </c>
      <c r="I464" s="22">
        <f>SUM(B464:H464)</f>
        <v>4072297</v>
      </c>
    </row>
    <row r="465" spans="1:9" x14ac:dyDescent="0.25">
      <c r="A465" s="21">
        <v>37653</v>
      </c>
      <c r="B465" s="1">
        <f>'Division - Monthly'!AU465</f>
        <v>3626512</v>
      </c>
      <c r="C465" s="1">
        <f>'Division - Monthly'!AV465</f>
        <v>440526</v>
      </c>
      <c r="D465" s="1">
        <f>'Division - Monthly'!AW465</f>
        <v>16360</v>
      </c>
      <c r="E465" s="1">
        <f>'Division - Monthly'!AX465</f>
        <v>2566</v>
      </c>
      <c r="F465" s="1">
        <f>'Division - Monthly'!AY465</f>
        <v>243</v>
      </c>
      <c r="G465" s="1">
        <f>'Division - Monthly'!AZ465</f>
        <v>23</v>
      </c>
      <c r="H465" s="1">
        <f>'Division - Monthly'!BA465</f>
        <v>4</v>
      </c>
      <c r="I465" s="22">
        <f t="shared" ref="I465:I487" si="11">SUM(B465:H465)</f>
        <v>4086234</v>
      </c>
    </row>
    <row r="466" spans="1:9" x14ac:dyDescent="0.25">
      <c r="A466" s="21">
        <v>37681</v>
      </c>
      <c r="B466" s="1">
        <f>'Division - Monthly'!AU466</f>
        <v>3637857</v>
      </c>
      <c r="C466" s="1">
        <f>'Division - Monthly'!AV466</f>
        <v>441273</v>
      </c>
      <c r="D466" s="1">
        <f>'Division - Monthly'!AW466</f>
        <v>16601</v>
      </c>
      <c r="E466" s="1">
        <f>'Division - Monthly'!AX466</f>
        <v>2571</v>
      </c>
      <c r="F466" s="1">
        <f>'Division - Monthly'!AY466</f>
        <v>243</v>
      </c>
      <c r="G466" s="1">
        <f>'Division - Monthly'!AZ466</f>
        <v>23</v>
      </c>
      <c r="H466" s="1">
        <f>'Division - Monthly'!BA466</f>
        <v>4</v>
      </c>
      <c r="I466" s="22">
        <f t="shared" si="11"/>
        <v>4098572</v>
      </c>
    </row>
    <row r="467" spans="1:9" x14ac:dyDescent="0.25">
      <c r="A467" s="21">
        <v>37712</v>
      </c>
      <c r="B467" s="1">
        <f>'Division - Monthly'!AU467</f>
        <v>3645127</v>
      </c>
      <c r="C467" s="1">
        <f>'Division - Monthly'!AV467</f>
        <v>442374</v>
      </c>
      <c r="D467" s="1">
        <f>'Division - Monthly'!AW467</f>
        <v>16652</v>
      </c>
      <c r="E467" s="1">
        <f>'Division - Monthly'!AX467</f>
        <v>2575</v>
      </c>
      <c r="F467" s="1">
        <f>'Division - Monthly'!AY467</f>
        <v>241</v>
      </c>
      <c r="G467" s="1">
        <f>'Division - Monthly'!AZ467</f>
        <v>23</v>
      </c>
      <c r="H467" s="1">
        <f>'Division - Monthly'!BA467</f>
        <v>4</v>
      </c>
      <c r="I467" s="22">
        <f t="shared" si="11"/>
        <v>4106996</v>
      </c>
    </row>
    <row r="468" spans="1:9" x14ac:dyDescent="0.25">
      <c r="A468" s="21">
        <v>37742</v>
      </c>
      <c r="B468" s="1">
        <f>'Division - Monthly'!AU468</f>
        <v>3642135</v>
      </c>
      <c r="C468" s="1">
        <f>'Division - Monthly'!AV468</f>
        <v>443371</v>
      </c>
      <c r="D468" s="1">
        <f>'Division - Monthly'!AW468</f>
        <v>16792</v>
      </c>
      <c r="E468" s="1">
        <f>'Division - Monthly'!AX468</f>
        <v>2602</v>
      </c>
      <c r="F468" s="1">
        <f>'Division - Monthly'!AY468</f>
        <v>241</v>
      </c>
      <c r="G468" s="1">
        <f>'Division - Monthly'!AZ468</f>
        <v>23</v>
      </c>
      <c r="H468" s="1">
        <f>'Division - Monthly'!BA468</f>
        <v>4</v>
      </c>
      <c r="I468" s="22">
        <f t="shared" si="11"/>
        <v>4105168</v>
      </c>
    </row>
    <row r="469" spans="1:9" x14ac:dyDescent="0.25">
      <c r="A469" s="21">
        <v>37773</v>
      </c>
      <c r="B469" s="1">
        <f>'Division - Monthly'!AU469</f>
        <v>3646035</v>
      </c>
      <c r="C469" s="1">
        <f>'Division - Monthly'!AV469</f>
        <v>443371</v>
      </c>
      <c r="D469" s="1">
        <f>'Division - Monthly'!AW469</f>
        <v>16792</v>
      </c>
      <c r="E469" s="1">
        <f>'Division - Monthly'!AX469</f>
        <v>2602</v>
      </c>
      <c r="F469" s="1">
        <f>'Division - Monthly'!AY469</f>
        <v>241</v>
      </c>
      <c r="G469" s="1">
        <f>'Division - Monthly'!AZ469</f>
        <v>23</v>
      </c>
      <c r="H469" s="1">
        <f>'Division - Monthly'!BA469</f>
        <v>4</v>
      </c>
      <c r="I469" s="22">
        <f t="shared" si="11"/>
        <v>4109068</v>
      </c>
    </row>
    <row r="470" spans="1:9" x14ac:dyDescent="0.25">
      <c r="A470" s="21">
        <v>37803</v>
      </c>
      <c r="B470" s="1">
        <f>'Division - Monthly'!AU470</f>
        <v>3649435</v>
      </c>
      <c r="C470" s="1">
        <f>'Division - Monthly'!AV470</f>
        <v>445030</v>
      </c>
      <c r="D470" s="1">
        <f>'Division - Monthly'!AW470</f>
        <v>17050</v>
      </c>
      <c r="E470" s="1">
        <f>'Division - Monthly'!AX470</f>
        <v>2633</v>
      </c>
      <c r="F470" s="1">
        <f>'Division - Monthly'!AY470</f>
        <v>240</v>
      </c>
      <c r="G470" s="1">
        <f>'Division - Monthly'!AZ470</f>
        <v>23</v>
      </c>
      <c r="H470" s="1">
        <f>'Division - Monthly'!BA470</f>
        <v>4</v>
      </c>
      <c r="I470" s="22">
        <f t="shared" si="11"/>
        <v>4114415</v>
      </c>
    </row>
    <row r="471" spans="1:9" x14ac:dyDescent="0.25">
      <c r="A471" s="21">
        <v>37834</v>
      </c>
      <c r="B471" s="1">
        <f>'Division - Monthly'!AU471</f>
        <v>3655348</v>
      </c>
      <c r="C471" s="1">
        <f>'Division - Monthly'!AV471</f>
        <v>445870</v>
      </c>
      <c r="D471" s="1">
        <f>'Division - Monthly'!AW471</f>
        <v>17243</v>
      </c>
      <c r="E471" s="1">
        <f>'Division - Monthly'!AX471</f>
        <v>2629</v>
      </c>
      <c r="F471" s="1">
        <f>'Division - Monthly'!AY471</f>
        <v>240</v>
      </c>
      <c r="G471" s="1">
        <f>'Division - Monthly'!AZ471</f>
        <v>23</v>
      </c>
      <c r="H471" s="1">
        <f>'Division - Monthly'!BA471</f>
        <v>4</v>
      </c>
      <c r="I471" s="22">
        <f t="shared" si="11"/>
        <v>4121357</v>
      </c>
    </row>
    <row r="472" spans="1:9" x14ac:dyDescent="0.25">
      <c r="A472" s="21">
        <v>37865</v>
      </c>
      <c r="B472" s="1">
        <f>'Division - Monthly'!AU472</f>
        <v>3663254</v>
      </c>
      <c r="C472" s="1">
        <f>'Division - Monthly'!AV472</f>
        <v>446934</v>
      </c>
      <c r="D472" s="1">
        <f>'Division - Monthly'!AW472</f>
        <v>17358</v>
      </c>
      <c r="E472" s="1">
        <f>'Division - Monthly'!AX472</f>
        <v>2634</v>
      </c>
      <c r="F472" s="1">
        <f>'Division - Monthly'!AY472</f>
        <v>240</v>
      </c>
      <c r="G472" s="1">
        <f>'Division - Monthly'!AZ472</f>
        <v>23</v>
      </c>
      <c r="H472" s="1">
        <f>'Division - Monthly'!BA472</f>
        <v>4</v>
      </c>
      <c r="I472" s="22">
        <f t="shared" si="11"/>
        <v>4130447</v>
      </c>
    </row>
    <row r="473" spans="1:9" x14ac:dyDescent="0.25">
      <c r="A473" s="21">
        <v>37895</v>
      </c>
      <c r="B473" s="1">
        <f>'Division - Monthly'!AU473</f>
        <v>3672105</v>
      </c>
      <c r="C473" s="1">
        <f>'Division - Monthly'!AV473</f>
        <v>448097</v>
      </c>
      <c r="D473" s="1">
        <f>'Division - Monthly'!AW473</f>
        <v>17596</v>
      </c>
      <c r="E473" s="1">
        <f>'Division - Monthly'!AX473</f>
        <v>2638</v>
      </c>
      <c r="F473" s="1">
        <f>'Division - Monthly'!AY473</f>
        <v>240</v>
      </c>
      <c r="G473" s="1">
        <f>'Division - Monthly'!AZ473</f>
        <v>23</v>
      </c>
      <c r="H473" s="1">
        <f>'Division - Monthly'!BA473</f>
        <v>4</v>
      </c>
      <c r="I473" s="22">
        <f t="shared" si="11"/>
        <v>4140703</v>
      </c>
    </row>
    <row r="474" spans="1:9" x14ac:dyDescent="0.25">
      <c r="A474" s="21">
        <v>37926</v>
      </c>
      <c r="B474" s="1">
        <f>'Division - Monthly'!AU474</f>
        <v>3684389</v>
      </c>
      <c r="C474" s="1">
        <f>'Division - Monthly'!AV474</f>
        <v>449181</v>
      </c>
      <c r="D474" s="1">
        <f>'Division - Monthly'!AW474</f>
        <v>17830</v>
      </c>
      <c r="E474" s="1">
        <f>'Division - Monthly'!AX474</f>
        <v>2649</v>
      </c>
      <c r="F474" s="1">
        <f>'Division - Monthly'!AY474</f>
        <v>238</v>
      </c>
      <c r="G474" s="1">
        <f>'Division - Monthly'!AZ474</f>
        <v>23</v>
      </c>
      <c r="H474" s="1">
        <f>'Division - Monthly'!BA474</f>
        <v>4</v>
      </c>
      <c r="I474" s="22">
        <f t="shared" si="11"/>
        <v>4154314</v>
      </c>
    </row>
    <row r="475" spans="1:9" x14ac:dyDescent="0.25">
      <c r="A475" s="21">
        <v>37956</v>
      </c>
      <c r="B475" s="1">
        <f>'Division - Monthly'!AU475</f>
        <v>3696253</v>
      </c>
      <c r="C475" s="1">
        <f>'Division - Monthly'!AV475</f>
        <v>450059</v>
      </c>
      <c r="D475" s="1">
        <f>'Division - Monthly'!AW475</f>
        <v>17835</v>
      </c>
      <c r="E475" s="1">
        <f>'Division - Monthly'!AX475</f>
        <v>2665</v>
      </c>
      <c r="F475" s="1">
        <f>'Division - Monthly'!AY475</f>
        <v>238</v>
      </c>
      <c r="G475" s="1">
        <f>'Division - Monthly'!AZ475</f>
        <v>23</v>
      </c>
      <c r="H475" s="1">
        <f>'Division - Monthly'!BA475</f>
        <v>4</v>
      </c>
      <c r="I475" s="22">
        <f t="shared" si="11"/>
        <v>4167077</v>
      </c>
    </row>
    <row r="476" spans="1:9" x14ac:dyDescent="0.25">
      <c r="A476" s="21">
        <v>37987</v>
      </c>
      <c r="B476" s="1">
        <f>'Division - Monthly'!AU476</f>
        <v>3704268</v>
      </c>
      <c r="C476" s="1">
        <f>'Division - Monthly'!AV476</f>
        <v>452810</v>
      </c>
      <c r="D476" s="1">
        <f>'Division - Monthly'!AW476</f>
        <v>17749</v>
      </c>
      <c r="E476" s="1">
        <f>'Division - Monthly'!AX476</f>
        <v>2676</v>
      </c>
      <c r="F476" s="1">
        <f>'Division - Monthly'!AY476</f>
        <v>237</v>
      </c>
      <c r="G476" s="1">
        <f>'Division - Monthly'!AZ476</f>
        <v>23</v>
      </c>
      <c r="H476" s="1">
        <f>'Division - Monthly'!BA476</f>
        <v>4</v>
      </c>
      <c r="I476" s="22">
        <f t="shared" si="11"/>
        <v>4177767</v>
      </c>
    </row>
    <row r="477" spans="1:9" x14ac:dyDescent="0.25">
      <c r="A477" s="21">
        <v>38018</v>
      </c>
      <c r="B477" s="1">
        <f>'Division - Monthly'!AU477</f>
        <v>3718571</v>
      </c>
      <c r="C477" s="1">
        <f>'Division - Monthly'!AV477</f>
        <v>452608</v>
      </c>
      <c r="D477" s="1">
        <f>'Division - Monthly'!AW477</f>
        <v>17790</v>
      </c>
      <c r="E477" s="1">
        <f>'Division - Monthly'!AX477</f>
        <v>2695</v>
      </c>
      <c r="F477" s="1">
        <f>'Division - Monthly'!AY477</f>
        <v>239</v>
      </c>
      <c r="G477" s="1">
        <f>'Division - Monthly'!AZ477</f>
        <v>23</v>
      </c>
      <c r="H477" s="1">
        <f>'Division - Monthly'!BA477</f>
        <v>4</v>
      </c>
      <c r="I477" s="22">
        <f t="shared" si="11"/>
        <v>4191930</v>
      </c>
    </row>
    <row r="478" spans="1:9" x14ac:dyDescent="0.25">
      <c r="A478" s="21">
        <v>38047</v>
      </c>
      <c r="B478" s="1">
        <f>'Division - Monthly'!AU478</f>
        <v>3731504</v>
      </c>
      <c r="C478" s="1">
        <f>'Division - Monthly'!AV478</f>
        <v>453610</v>
      </c>
      <c r="D478" s="1">
        <f>'Division - Monthly'!AW478</f>
        <v>17975</v>
      </c>
      <c r="E478" s="1">
        <f>'Division - Monthly'!AX478</f>
        <v>2712</v>
      </c>
      <c r="F478" s="1">
        <f>'Division - Monthly'!AY478</f>
        <v>236</v>
      </c>
      <c r="G478" s="1">
        <f>'Division - Monthly'!AZ478</f>
        <v>23</v>
      </c>
      <c r="H478" s="1">
        <f>'Division - Monthly'!BA478</f>
        <v>4</v>
      </c>
      <c r="I478" s="22">
        <f t="shared" si="11"/>
        <v>4206064</v>
      </c>
    </row>
    <row r="479" spans="1:9" x14ac:dyDescent="0.25">
      <c r="A479" s="21">
        <v>38078</v>
      </c>
      <c r="B479" s="1">
        <f>'Division - Monthly'!AU479</f>
        <v>3740091</v>
      </c>
      <c r="C479" s="1">
        <f>'Division - Monthly'!AV479</f>
        <v>455366</v>
      </c>
      <c r="D479" s="1">
        <f>'Division - Monthly'!AW479</f>
        <v>18267</v>
      </c>
      <c r="E479" s="1">
        <f>'Division - Monthly'!AX479</f>
        <v>2733</v>
      </c>
      <c r="F479" s="1">
        <f>'Division - Monthly'!AY479</f>
        <v>236</v>
      </c>
      <c r="G479" s="1">
        <f>'Division - Monthly'!AZ479</f>
        <v>23</v>
      </c>
      <c r="H479" s="1">
        <f>'Division - Monthly'!BA479</f>
        <v>4</v>
      </c>
      <c r="I479" s="22">
        <f t="shared" si="11"/>
        <v>4216720</v>
      </c>
    </row>
    <row r="480" spans="1:9" x14ac:dyDescent="0.25">
      <c r="A480" s="21">
        <v>38108</v>
      </c>
      <c r="B480" s="1">
        <f>'Division - Monthly'!AU480</f>
        <v>3740143</v>
      </c>
      <c r="C480" s="1">
        <f>'Division - Monthly'!AV480</f>
        <v>456743</v>
      </c>
      <c r="D480" s="1">
        <f>'Division - Monthly'!AW480</f>
        <v>18262</v>
      </c>
      <c r="E480" s="1">
        <f>'Division - Monthly'!AX480</f>
        <v>2749</v>
      </c>
      <c r="F480" s="1">
        <f>'Division - Monthly'!AY480</f>
        <v>236</v>
      </c>
      <c r="G480" s="1">
        <f>'Division - Monthly'!AZ480</f>
        <v>23</v>
      </c>
      <c r="H480" s="1">
        <f>'Division - Monthly'!BA480</f>
        <v>4</v>
      </c>
      <c r="I480" s="22">
        <f t="shared" si="11"/>
        <v>4218160</v>
      </c>
    </row>
    <row r="481" spans="1:9" x14ac:dyDescent="0.25">
      <c r="A481" s="21">
        <v>38139</v>
      </c>
      <c r="B481" s="1">
        <f>'Division - Monthly'!AU481</f>
        <v>3744897</v>
      </c>
      <c r="C481" s="1">
        <f>'Division - Monthly'!AV481</f>
        <v>458187</v>
      </c>
      <c r="D481" s="1">
        <f>'Division - Monthly'!AW481</f>
        <v>18431</v>
      </c>
      <c r="E481" s="1">
        <f>'Division - Monthly'!AX481</f>
        <v>2767</v>
      </c>
      <c r="F481" s="1">
        <f>'Division - Monthly'!AY481</f>
        <v>236</v>
      </c>
      <c r="G481" s="1">
        <f>'Division - Monthly'!AZ481</f>
        <v>23</v>
      </c>
      <c r="H481" s="1">
        <f>'Division - Monthly'!BA481</f>
        <v>4</v>
      </c>
      <c r="I481" s="22">
        <f t="shared" si="11"/>
        <v>4224545</v>
      </c>
    </row>
    <row r="482" spans="1:9" x14ac:dyDescent="0.25">
      <c r="A482" s="21">
        <v>38169</v>
      </c>
      <c r="B482" s="1">
        <f>'Division - Monthly'!AU482</f>
        <v>3752041</v>
      </c>
      <c r="C482" s="1">
        <f>'Division - Monthly'!AV482</f>
        <v>459730</v>
      </c>
      <c r="D482" s="1">
        <f>'Division - Monthly'!AW482</f>
        <v>18999</v>
      </c>
      <c r="E482" s="1">
        <f>'Division - Monthly'!AX482</f>
        <v>2785</v>
      </c>
      <c r="F482" s="1">
        <f>'Division - Monthly'!AY482</f>
        <v>236</v>
      </c>
      <c r="G482" s="1">
        <f>'Division - Monthly'!AZ482</f>
        <v>23</v>
      </c>
      <c r="H482" s="1">
        <f>'Division - Monthly'!BA482</f>
        <v>4</v>
      </c>
      <c r="I482" s="22">
        <f t="shared" si="11"/>
        <v>4233818</v>
      </c>
    </row>
    <row r="483" spans="1:9" x14ac:dyDescent="0.25">
      <c r="A483" s="21">
        <v>38200</v>
      </c>
      <c r="B483" s="1">
        <f>'Division - Monthly'!AU483</f>
        <v>3758762</v>
      </c>
      <c r="C483" s="1">
        <f>'Division - Monthly'!AV483</f>
        <v>461098</v>
      </c>
      <c r="D483" s="1">
        <f>'Division - Monthly'!AW483</f>
        <v>19409</v>
      </c>
      <c r="E483" s="1">
        <f>'Division - Monthly'!AX483</f>
        <v>2796</v>
      </c>
      <c r="F483" s="1">
        <f>'Division - Monthly'!AY483</f>
        <v>236</v>
      </c>
      <c r="G483" s="1">
        <f>'Division - Monthly'!AZ483</f>
        <v>23</v>
      </c>
      <c r="H483" s="1">
        <f>'Division - Monthly'!BA483</f>
        <v>4</v>
      </c>
      <c r="I483" s="22">
        <f t="shared" si="11"/>
        <v>4242328</v>
      </c>
    </row>
    <row r="484" spans="1:9" x14ac:dyDescent="0.25">
      <c r="A484" s="21">
        <v>38231</v>
      </c>
      <c r="B484" s="1">
        <f>'Division - Monthly'!AU484</f>
        <v>3755791</v>
      </c>
      <c r="C484" s="1">
        <f>'Division - Monthly'!AV484</f>
        <v>461333</v>
      </c>
      <c r="D484" s="1">
        <f>'Division - Monthly'!AW484</f>
        <v>19168</v>
      </c>
      <c r="E484" s="1">
        <f>'Division - Monthly'!AX484</f>
        <v>2802</v>
      </c>
      <c r="F484" s="1">
        <f>'Division - Monthly'!AY484</f>
        <v>236</v>
      </c>
      <c r="G484" s="1">
        <f>'Division - Monthly'!AZ484</f>
        <v>23</v>
      </c>
      <c r="H484" s="1">
        <f>'Division - Monthly'!BA484</f>
        <v>4</v>
      </c>
      <c r="I484" s="22">
        <f t="shared" si="11"/>
        <v>4239357</v>
      </c>
    </row>
    <row r="485" spans="1:9" x14ac:dyDescent="0.25">
      <c r="A485" s="21">
        <v>38261</v>
      </c>
      <c r="B485" s="1">
        <f>'Division - Monthly'!AU485</f>
        <v>3751167</v>
      </c>
      <c r="C485" s="1">
        <f>'Division - Monthly'!AV485</f>
        <v>461119</v>
      </c>
      <c r="D485" s="1">
        <f>'Division - Monthly'!AW485</f>
        <v>19135</v>
      </c>
      <c r="E485" s="1">
        <f>'Division - Monthly'!AX485</f>
        <v>2809</v>
      </c>
      <c r="F485" s="1">
        <f>'Division - Monthly'!AY485</f>
        <v>236</v>
      </c>
      <c r="G485" s="1">
        <f>'Division - Monthly'!AZ485</f>
        <v>23</v>
      </c>
      <c r="H485" s="1">
        <f>'Division - Monthly'!BA485</f>
        <v>4</v>
      </c>
      <c r="I485" s="22">
        <f t="shared" si="11"/>
        <v>4234493</v>
      </c>
    </row>
    <row r="486" spans="1:9" x14ac:dyDescent="0.25">
      <c r="A486" s="21">
        <v>38292</v>
      </c>
      <c r="B486" s="1">
        <f>'Division - Monthly'!AU486</f>
        <v>3768160</v>
      </c>
      <c r="C486" s="1">
        <f>'Division - Monthly'!AV486</f>
        <v>461982</v>
      </c>
      <c r="D486" s="1">
        <f>'Division - Monthly'!AW486</f>
        <v>18682</v>
      </c>
      <c r="E486" s="1">
        <f>'Division - Monthly'!AX486</f>
        <v>2830</v>
      </c>
      <c r="F486" s="1">
        <f>'Division - Monthly'!AY486</f>
        <v>236</v>
      </c>
      <c r="G486" s="1">
        <f>'Division - Monthly'!AZ486</f>
        <v>23</v>
      </c>
      <c r="H486" s="1">
        <f>'Division - Monthly'!BA486</f>
        <v>4</v>
      </c>
      <c r="I486" s="22">
        <f t="shared" si="11"/>
        <v>4251917</v>
      </c>
    </row>
    <row r="487" spans="1:9" x14ac:dyDescent="0.25">
      <c r="A487" s="21">
        <v>38322</v>
      </c>
      <c r="B487" s="1">
        <f>'Division - Monthly'!AU487</f>
        <v>3773579</v>
      </c>
      <c r="C487" s="1">
        <f>'Division - Monthly'!AV487</f>
        <v>462054</v>
      </c>
      <c r="D487" s="1">
        <f>'Division - Monthly'!AW487</f>
        <v>18271</v>
      </c>
      <c r="E487" s="1">
        <f>'Division - Monthly'!AX487</f>
        <v>2846</v>
      </c>
      <c r="F487" s="1">
        <f>'Division - Monthly'!AY487</f>
        <v>234</v>
      </c>
      <c r="G487" s="1">
        <f>'Division - Monthly'!AZ487</f>
        <v>23</v>
      </c>
      <c r="H487" s="1">
        <f>'Division - Monthly'!BA487</f>
        <v>4</v>
      </c>
      <c r="I487" s="22">
        <f t="shared" si="11"/>
        <v>4257011</v>
      </c>
    </row>
    <row r="488" spans="1:9" x14ac:dyDescent="0.25">
      <c r="A488" s="21">
        <v>38353</v>
      </c>
      <c r="B488" s="1">
        <f>'Division - Monthly'!AU488</f>
        <v>3786666</v>
      </c>
      <c r="C488" s="1">
        <f>'Division - Monthly'!AV488</f>
        <v>463480</v>
      </c>
      <c r="D488" s="1">
        <f>'Division - Monthly'!AW488</f>
        <v>19197</v>
      </c>
      <c r="E488" s="1">
        <f>'Division - Monthly'!AX488</f>
        <v>2857</v>
      </c>
      <c r="F488" s="1">
        <f>'Division - Monthly'!AY488</f>
        <v>232</v>
      </c>
      <c r="G488" s="1">
        <f>'Division - Monthly'!AZ488</f>
        <v>23</v>
      </c>
      <c r="H488" s="1">
        <f>'Division - Monthly'!BA488</f>
        <v>4</v>
      </c>
      <c r="I488" s="22">
        <f t="shared" ref="I488:I499" si="12">SUM(B488:H488)</f>
        <v>4272459</v>
      </c>
    </row>
    <row r="489" spans="1:9" x14ac:dyDescent="0.25">
      <c r="A489" s="21">
        <v>38384</v>
      </c>
      <c r="B489" s="1">
        <f>'Division - Monthly'!AU489</f>
        <v>3800127</v>
      </c>
      <c r="C489" s="1">
        <f>'Division - Monthly'!AV489</f>
        <v>465109</v>
      </c>
      <c r="D489" s="1">
        <f>'Division - Monthly'!AW489</f>
        <v>19626</v>
      </c>
      <c r="E489" s="1">
        <f>'Division - Monthly'!AX489</f>
        <v>2866</v>
      </c>
      <c r="F489" s="1">
        <f>'Division - Monthly'!AY489</f>
        <v>233</v>
      </c>
      <c r="G489" s="1">
        <f>'Division - Monthly'!AZ489</f>
        <v>23</v>
      </c>
      <c r="H489" s="1">
        <f>'Division - Monthly'!BA489</f>
        <v>4</v>
      </c>
      <c r="I489" s="22">
        <f t="shared" si="12"/>
        <v>4287988</v>
      </c>
    </row>
    <row r="490" spans="1:9" x14ac:dyDescent="0.25">
      <c r="A490" s="21">
        <v>38412</v>
      </c>
      <c r="B490" s="1">
        <f>'Division - Monthly'!AU490</f>
        <v>3810317</v>
      </c>
      <c r="C490" s="1">
        <f>'Division - Monthly'!AV490</f>
        <v>466575</v>
      </c>
      <c r="D490" s="1">
        <f>'Division - Monthly'!AW490</f>
        <v>19843</v>
      </c>
      <c r="E490" s="1">
        <f>'Division - Monthly'!AX490</f>
        <v>2869</v>
      </c>
      <c r="F490" s="1">
        <f>'Division - Monthly'!AY490</f>
        <v>233</v>
      </c>
      <c r="G490" s="1">
        <f>'Division - Monthly'!AZ490</f>
        <v>23</v>
      </c>
      <c r="H490" s="1">
        <f>'Division - Monthly'!BA490</f>
        <v>4</v>
      </c>
      <c r="I490" s="22">
        <f t="shared" si="12"/>
        <v>4299864</v>
      </c>
    </row>
    <row r="491" spans="1:9" x14ac:dyDescent="0.25">
      <c r="A491" s="21">
        <v>38443</v>
      </c>
      <c r="B491" s="1">
        <f>'Division - Monthly'!AU491</f>
        <v>3819071</v>
      </c>
      <c r="C491" s="1">
        <f>'Division - Monthly'!AV491</f>
        <v>467914</v>
      </c>
      <c r="D491" s="1">
        <f>'Division - Monthly'!AW491</f>
        <v>20057</v>
      </c>
      <c r="E491" s="1">
        <f>'Division - Monthly'!AX491</f>
        <v>2878</v>
      </c>
      <c r="F491" s="1">
        <f>'Division - Monthly'!AY491</f>
        <v>233</v>
      </c>
      <c r="G491" s="1">
        <f>'Division - Monthly'!AZ491</f>
        <v>23</v>
      </c>
      <c r="H491" s="1">
        <f>'Division - Monthly'!BA491</f>
        <v>4</v>
      </c>
      <c r="I491" s="22">
        <f t="shared" si="12"/>
        <v>4310180</v>
      </c>
    </row>
    <row r="492" spans="1:9" x14ac:dyDescent="0.25">
      <c r="A492" s="21">
        <v>38473</v>
      </c>
      <c r="B492" s="1">
        <f>'Division - Monthly'!AU492</f>
        <v>3820847</v>
      </c>
      <c r="C492" s="1">
        <f>'Division - Monthly'!AV492</f>
        <v>469571</v>
      </c>
      <c r="D492" s="1">
        <f>'Division - Monthly'!AW492</f>
        <v>20432</v>
      </c>
      <c r="E492" s="1">
        <f>'Division - Monthly'!AX492</f>
        <v>2886</v>
      </c>
      <c r="F492" s="1">
        <f>'Division - Monthly'!AY492</f>
        <v>233</v>
      </c>
      <c r="G492" s="1">
        <f>'Division - Monthly'!AZ492</f>
        <v>23</v>
      </c>
      <c r="H492" s="1">
        <f>'Division - Monthly'!BA492</f>
        <v>4</v>
      </c>
      <c r="I492" s="22">
        <f t="shared" si="12"/>
        <v>4313996</v>
      </c>
    </row>
    <row r="493" spans="1:9" x14ac:dyDescent="0.25">
      <c r="A493" s="21">
        <v>38504</v>
      </c>
      <c r="B493" s="1">
        <f>'Division - Monthly'!AU493</f>
        <v>3826539</v>
      </c>
      <c r="C493" s="1">
        <f>'Division - Monthly'!AV493</f>
        <v>470491</v>
      </c>
      <c r="D493" s="1">
        <f>'Division - Monthly'!AW493</f>
        <v>20725</v>
      </c>
      <c r="E493" s="1">
        <f>'Division - Monthly'!AX493</f>
        <v>2892</v>
      </c>
      <c r="F493" s="1">
        <f>'Division - Monthly'!AY493</f>
        <v>232</v>
      </c>
      <c r="G493" s="1">
        <f>'Division - Monthly'!AZ493</f>
        <v>23</v>
      </c>
      <c r="H493" s="1">
        <f>'Division - Monthly'!BA493</f>
        <v>4</v>
      </c>
      <c r="I493" s="22">
        <f t="shared" si="12"/>
        <v>4320906</v>
      </c>
    </row>
    <row r="494" spans="1:9" x14ac:dyDescent="0.25">
      <c r="A494" s="21">
        <v>38534</v>
      </c>
      <c r="B494" s="1">
        <f>'Division - Monthly'!AU494</f>
        <v>3832397</v>
      </c>
      <c r="C494" s="1">
        <f>'Division - Monthly'!AV494</f>
        <v>471476</v>
      </c>
      <c r="D494" s="1">
        <f>'Division - Monthly'!AW494</f>
        <v>20762</v>
      </c>
      <c r="E494" s="1">
        <f>'Division - Monthly'!AX494</f>
        <v>2900</v>
      </c>
      <c r="F494" s="1">
        <f>'Division - Monthly'!AY494</f>
        <v>232</v>
      </c>
      <c r="G494" s="1">
        <f>'Division - Monthly'!AZ494</f>
        <v>23</v>
      </c>
      <c r="H494" s="1">
        <f>'Division - Monthly'!BA494</f>
        <v>4</v>
      </c>
      <c r="I494" s="22">
        <f t="shared" si="12"/>
        <v>4327794</v>
      </c>
    </row>
    <row r="495" spans="1:9" x14ac:dyDescent="0.25">
      <c r="A495" s="21">
        <v>38565</v>
      </c>
      <c r="B495" s="1">
        <f>'Division - Monthly'!AU495</f>
        <v>3843228</v>
      </c>
      <c r="C495" s="1">
        <f>'Division - Monthly'!AV495</f>
        <v>472697</v>
      </c>
      <c r="D495" s="1">
        <f>'Division - Monthly'!AW495</f>
        <v>21212</v>
      </c>
      <c r="E495" s="1">
        <f>'Division - Monthly'!AX495</f>
        <v>2910</v>
      </c>
      <c r="F495" s="1">
        <f>'Division - Monthly'!AY495</f>
        <v>232</v>
      </c>
      <c r="G495" s="1">
        <f>'Division - Monthly'!AZ495</f>
        <v>23</v>
      </c>
      <c r="H495" s="1">
        <f>'Division - Monthly'!BA495</f>
        <v>4</v>
      </c>
      <c r="I495" s="22">
        <f t="shared" si="12"/>
        <v>4340306</v>
      </c>
    </row>
    <row r="496" spans="1:9" x14ac:dyDescent="0.25">
      <c r="A496" s="21">
        <v>38596</v>
      </c>
      <c r="B496" s="1">
        <f>'Division - Monthly'!AU496</f>
        <v>3845823</v>
      </c>
      <c r="C496" s="1">
        <f>'Division - Monthly'!AV496</f>
        <v>473026</v>
      </c>
      <c r="D496" s="1">
        <f>'Division - Monthly'!AW496</f>
        <v>21072</v>
      </c>
      <c r="E496" s="1">
        <f>'Division - Monthly'!AX496</f>
        <v>2916</v>
      </c>
      <c r="F496" s="1">
        <f>'Division - Monthly'!AY496</f>
        <v>231</v>
      </c>
      <c r="G496" s="1">
        <f>'Division - Monthly'!AZ496</f>
        <v>23</v>
      </c>
      <c r="H496" s="1">
        <f>'Division - Monthly'!BA496</f>
        <v>4</v>
      </c>
      <c r="I496" s="22">
        <f t="shared" si="12"/>
        <v>4343095</v>
      </c>
    </row>
    <row r="497" spans="1:18" x14ac:dyDescent="0.25">
      <c r="A497" s="21">
        <v>38626</v>
      </c>
      <c r="B497" s="1">
        <f>'Division - Monthly'!AU497</f>
        <v>3846999</v>
      </c>
      <c r="C497" s="1">
        <f>'Division - Monthly'!AV497</f>
        <v>473428</v>
      </c>
      <c r="D497" s="1">
        <f>'Division - Monthly'!AW497</f>
        <v>21058</v>
      </c>
      <c r="E497" s="1">
        <f>'Division - Monthly'!AX497</f>
        <v>2925</v>
      </c>
      <c r="F497" s="1">
        <f>'Division - Monthly'!AY497</f>
        <v>231</v>
      </c>
      <c r="G497" s="1">
        <f>'Division - Monthly'!AZ497</f>
        <v>23</v>
      </c>
      <c r="H497" s="1">
        <f>'Division - Monthly'!BA497</f>
        <v>4</v>
      </c>
      <c r="I497" s="22">
        <f t="shared" si="12"/>
        <v>4344668</v>
      </c>
    </row>
    <row r="498" spans="1:18" x14ac:dyDescent="0.25">
      <c r="A498" s="21">
        <v>38657</v>
      </c>
      <c r="B498" s="1">
        <f>'Division - Monthly'!AU498</f>
        <v>3849102</v>
      </c>
      <c r="C498" s="1">
        <f>'Division - Monthly'!AV498</f>
        <v>472696</v>
      </c>
      <c r="D498" s="1">
        <f>'Division - Monthly'!AW498</f>
        <v>20762</v>
      </c>
      <c r="E498" s="1">
        <f>'Division - Monthly'!AX498</f>
        <v>2928</v>
      </c>
      <c r="F498" s="1">
        <f>'Division - Monthly'!AY498</f>
        <v>231</v>
      </c>
      <c r="G498" s="1">
        <f>'Division - Monthly'!AZ498</f>
        <v>23</v>
      </c>
      <c r="H498" s="1">
        <f>'Division - Monthly'!BA498</f>
        <v>4</v>
      </c>
      <c r="I498" s="22">
        <f t="shared" si="12"/>
        <v>4345746</v>
      </c>
    </row>
    <row r="499" spans="1:18" x14ac:dyDescent="0.25">
      <c r="A499" s="21">
        <v>38687</v>
      </c>
      <c r="B499" s="1">
        <f>'Division - Monthly'!AU499</f>
        <v>3859377</v>
      </c>
      <c r="C499" s="1">
        <f>'Division - Monthly'!AV499</f>
        <v>473207</v>
      </c>
      <c r="D499" s="1">
        <f>'Division - Monthly'!AW499</f>
        <v>19960</v>
      </c>
      <c r="E499" s="1">
        <f>'Division - Monthly'!AX499</f>
        <v>2938</v>
      </c>
      <c r="F499" s="1">
        <f>'Division - Monthly'!AY499</f>
        <v>231</v>
      </c>
      <c r="G499" s="1">
        <f>'Division - Monthly'!AZ499</f>
        <v>23</v>
      </c>
      <c r="H499" s="1">
        <f>'Division - Monthly'!BA499</f>
        <v>4</v>
      </c>
      <c r="I499" s="22">
        <f t="shared" si="12"/>
        <v>4355740</v>
      </c>
    </row>
    <row r="500" spans="1:18" x14ac:dyDescent="0.25">
      <c r="A500" s="21">
        <v>38718</v>
      </c>
      <c r="B500" s="1">
        <f>'Division - Monthly'!AU500</f>
        <v>3872326</v>
      </c>
      <c r="C500" s="1">
        <f>'Division - Monthly'!AV500</f>
        <v>473930</v>
      </c>
      <c r="D500" s="1">
        <f>'Division - Monthly'!AW500</f>
        <v>19782</v>
      </c>
      <c r="E500" s="1">
        <f>'Division - Monthly'!AX500</f>
        <v>2941</v>
      </c>
      <c r="F500" s="1">
        <f>'Division - Monthly'!AY500</f>
        <v>230</v>
      </c>
      <c r="G500" s="1">
        <f>'Division - Monthly'!AZ500</f>
        <v>23</v>
      </c>
      <c r="H500" s="1">
        <f>'Division - Monthly'!BA500</f>
        <v>4</v>
      </c>
      <c r="I500" s="22">
        <f t="shared" ref="I500:I523" si="13">SUM(B500:H500)</f>
        <v>4369236</v>
      </c>
    </row>
    <row r="501" spans="1:18" x14ac:dyDescent="0.25">
      <c r="A501" s="21">
        <v>38749</v>
      </c>
      <c r="B501" s="1">
        <f>'Division - Monthly'!AU501</f>
        <v>3879506</v>
      </c>
      <c r="C501" s="1">
        <f>'Division - Monthly'!AV501</f>
        <v>474305</v>
      </c>
      <c r="D501" s="1">
        <f>'Division - Monthly'!AW501</f>
        <v>20947</v>
      </c>
      <c r="E501" s="1">
        <f>'Division - Monthly'!AX501</f>
        <v>2945</v>
      </c>
      <c r="F501" s="1">
        <f>'Division - Monthly'!AY501</f>
        <v>228</v>
      </c>
      <c r="G501" s="1">
        <f>'Division - Monthly'!AZ501</f>
        <v>23</v>
      </c>
      <c r="H501" s="1">
        <f>'Division - Monthly'!BA501</f>
        <v>4</v>
      </c>
      <c r="I501" s="22">
        <f t="shared" si="13"/>
        <v>4377958</v>
      </c>
    </row>
    <row r="502" spans="1:18" x14ac:dyDescent="0.25">
      <c r="A502" s="21">
        <v>38777</v>
      </c>
      <c r="B502" s="1">
        <f>'Division - Monthly'!AU502</f>
        <v>3890134</v>
      </c>
      <c r="C502" s="1">
        <f>'Division - Monthly'!AV502</f>
        <v>475672</v>
      </c>
      <c r="D502" s="1">
        <f>'Division - Monthly'!AW502</f>
        <v>21086</v>
      </c>
      <c r="E502" s="1">
        <f>'Division - Monthly'!AX502</f>
        <v>2944</v>
      </c>
      <c r="F502" s="1">
        <f>'Division - Monthly'!AY502</f>
        <v>230</v>
      </c>
      <c r="G502" s="1">
        <f>'Division - Monthly'!AZ502</f>
        <v>23</v>
      </c>
      <c r="H502" s="1">
        <f>'Division - Monthly'!BA502</f>
        <v>4</v>
      </c>
      <c r="I502" s="22">
        <f t="shared" si="13"/>
        <v>4390093</v>
      </c>
    </row>
    <row r="503" spans="1:18" x14ac:dyDescent="0.25">
      <c r="A503" s="21">
        <v>38808</v>
      </c>
      <c r="B503" s="1">
        <f>'Division - Monthly'!AU503</f>
        <v>3898256</v>
      </c>
      <c r="C503" s="1">
        <f>'Division - Monthly'!AV503</f>
        <v>475672</v>
      </c>
      <c r="D503" s="1">
        <f>'Division - Monthly'!AW503</f>
        <v>21086</v>
      </c>
      <c r="E503" s="1">
        <f>'Division - Monthly'!AX503</f>
        <v>2944</v>
      </c>
      <c r="F503" s="1">
        <f>'Division - Monthly'!AY503</f>
        <v>230</v>
      </c>
      <c r="G503" s="1">
        <f>'Division - Monthly'!AZ503</f>
        <v>23</v>
      </c>
      <c r="H503" s="1">
        <f>'Division - Monthly'!BA503</f>
        <v>4</v>
      </c>
      <c r="I503" s="22">
        <f t="shared" si="13"/>
        <v>4398215</v>
      </c>
    </row>
    <row r="504" spans="1:18" x14ac:dyDescent="0.25">
      <c r="A504" s="21">
        <v>38838</v>
      </c>
      <c r="B504" s="1">
        <f>'Division - Monthly'!AU504</f>
        <v>3895260</v>
      </c>
      <c r="C504" s="1">
        <f>'Division - Monthly'!AV504</f>
        <v>477188</v>
      </c>
      <c r="D504" s="1">
        <f>'Division - Monthly'!AW504</f>
        <v>21551</v>
      </c>
      <c r="E504" s="1">
        <f>'Division - Monthly'!AX504</f>
        <v>2958</v>
      </c>
      <c r="F504" s="1">
        <f>'Division - Monthly'!AY504</f>
        <v>226</v>
      </c>
      <c r="G504" s="1">
        <f>'Division - Monthly'!AZ504</f>
        <v>23</v>
      </c>
      <c r="H504" s="1">
        <f>'Division - Monthly'!BA504</f>
        <v>4</v>
      </c>
      <c r="I504" s="22">
        <f t="shared" si="13"/>
        <v>4397210</v>
      </c>
    </row>
    <row r="505" spans="1:18" x14ac:dyDescent="0.25">
      <c r="A505" s="21">
        <v>38869</v>
      </c>
      <c r="B505" s="1">
        <f>'Division - Monthly'!AU505</f>
        <v>3900600</v>
      </c>
      <c r="C505" s="1">
        <f>'Division - Monthly'!AV505</f>
        <v>478167</v>
      </c>
      <c r="D505" s="1">
        <f>'Division - Monthly'!AW505</f>
        <v>21642</v>
      </c>
      <c r="E505" s="1">
        <f>'Division - Monthly'!AX505</f>
        <v>2967</v>
      </c>
      <c r="F505" s="1">
        <f>'Division - Monthly'!AY505</f>
        <v>225</v>
      </c>
      <c r="G505" s="1">
        <f>'Division - Monthly'!AZ505</f>
        <v>23</v>
      </c>
      <c r="H505" s="1">
        <f>'Division - Monthly'!BA505</f>
        <v>4</v>
      </c>
      <c r="I505" s="22">
        <f t="shared" si="13"/>
        <v>4403628</v>
      </c>
    </row>
    <row r="506" spans="1:18" x14ac:dyDescent="0.25">
      <c r="A506" s="21">
        <v>38899</v>
      </c>
      <c r="B506" s="1">
        <f>'Division - Monthly'!AU506</f>
        <v>3902901</v>
      </c>
      <c r="C506" s="1">
        <f>'Division - Monthly'!AV506</f>
        <v>478917</v>
      </c>
      <c r="D506" s="1">
        <f>'Division - Monthly'!AW506</f>
        <v>21463</v>
      </c>
      <c r="E506" s="1">
        <f>'Division - Monthly'!AX506</f>
        <v>2971</v>
      </c>
      <c r="F506" s="1">
        <f>'Division - Monthly'!AY506</f>
        <v>226</v>
      </c>
      <c r="G506" s="1">
        <f>'Division - Monthly'!AZ506</f>
        <v>23</v>
      </c>
      <c r="H506" s="1">
        <f>'Division - Monthly'!BA506</f>
        <v>4</v>
      </c>
      <c r="I506" s="22">
        <f t="shared" si="13"/>
        <v>4406505</v>
      </c>
    </row>
    <row r="507" spans="1:18" x14ac:dyDescent="0.25">
      <c r="A507" s="21">
        <v>38930</v>
      </c>
      <c r="B507" s="1">
        <f>'Division - Monthly'!AU507</f>
        <v>3911165</v>
      </c>
      <c r="C507" s="1">
        <f>'Division - Monthly'!AV507</f>
        <v>480159</v>
      </c>
      <c r="D507" s="1">
        <f>'Division - Monthly'!AW507</f>
        <v>21580</v>
      </c>
      <c r="E507" s="1">
        <f>'Division - Monthly'!AX507</f>
        <v>2971</v>
      </c>
      <c r="F507" s="1">
        <f>'Division - Monthly'!AY507</f>
        <v>225</v>
      </c>
      <c r="G507" s="1">
        <f>'Division - Monthly'!AZ507</f>
        <v>23</v>
      </c>
      <c r="H507" s="1">
        <f>'Division - Monthly'!BA507</f>
        <v>4</v>
      </c>
      <c r="I507" s="22">
        <f t="shared" si="13"/>
        <v>4416127</v>
      </c>
    </row>
    <row r="508" spans="1:18" x14ac:dyDescent="0.25">
      <c r="A508" s="21">
        <v>38961</v>
      </c>
      <c r="B508" s="1">
        <f>'Division - Monthly'!AU508</f>
        <v>3918631</v>
      </c>
      <c r="C508" s="1">
        <f>'Division - Monthly'!AV508</f>
        <v>481898</v>
      </c>
      <c r="D508" s="1">
        <f>'Division - Monthly'!AW508</f>
        <v>21474</v>
      </c>
      <c r="E508" s="1">
        <f>'Division - Monthly'!AX508</f>
        <v>2967</v>
      </c>
      <c r="F508" s="1">
        <f>'Division - Monthly'!AY508</f>
        <v>225</v>
      </c>
      <c r="G508" s="1">
        <f>'Division - Monthly'!AZ508</f>
        <v>23</v>
      </c>
      <c r="H508" s="1">
        <f>'Division - Monthly'!BA508</f>
        <v>4</v>
      </c>
      <c r="I508" s="22">
        <f t="shared" si="13"/>
        <v>4425222</v>
      </c>
    </row>
    <row r="509" spans="1:18" x14ac:dyDescent="0.25">
      <c r="A509" s="21">
        <v>38991</v>
      </c>
      <c r="B509" s="1">
        <f>'Division - Monthly'!AU509</f>
        <v>3923143</v>
      </c>
      <c r="C509" s="1">
        <f>'Division - Monthly'!AV509</f>
        <v>482394</v>
      </c>
      <c r="D509" s="1">
        <f>'Division - Monthly'!AW509</f>
        <v>21214</v>
      </c>
      <c r="E509" s="1">
        <f>'Division - Monthly'!AX509</f>
        <v>2974</v>
      </c>
      <c r="F509" s="1">
        <f>'Division - Monthly'!AY509</f>
        <v>225</v>
      </c>
      <c r="G509" s="1">
        <f>'Division - Monthly'!AZ509</f>
        <v>23</v>
      </c>
      <c r="H509" s="1">
        <f>'Division - Monthly'!BA509</f>
        <v>4</v>
      </c>
      <c r="I509" s="22">
        <f t="shared" si="13"/>
        <v>4429977</v>
      </c>
    </row>
    <row r="510" spans="1:18" x14ac:dyDescent="0.25">
      <c r="A510" s="21">
        <v>39022</v>
      </c>
      <c r="B510" s="1">
        <f>'Division - Monthly'!AU510</f>
        <v>3935484</v>
      </c>
      <c r="C510" s="1">
        <f>'Division - Monthly'!AV510</f>
        <v>483417</v>
      </c>
      <c r="D510" s="1">
        <f>'Division - Monthly'!AW510</f>
        <v>21281</v>
      </c>
      <c r="E510" s="1">
        <f>'Division - Monthly'!AX510</f>
        <v>2986</v>
      </c>
      <c r="F510" s="1">
        <f>'Division - Monthly'!AY510</f>
        <v>223</v>
      </c>
      <c r="G510" s="1">
        <f>'Division - Monthly'!AZ510</f>
        <v>23</v>
      </c>
      <c r="H510" s="1">
        <f>'Division - Monthly'!BA510</f>
        <v>4</v>
      </c>
      <c r="I510" s="22">
        <f t="shared" si="13"/>
        <v>4443418</v>
      </c>
    </row>
    <row r="511" spans="1:18" x14ac:dyDescent="0.25">
      <c r="A511" s="21">
        <v>39052</v>
      </c>
      <c r="B511" s="1">
        <f>'Division - Monthly'!AU511</f>
        <v>3947802</v>
      </c>
      <c r="C511" s="1">
        <f>'Division - Monthly'!AV511</f>
        <v>484690</v>
      </c>
      <c r="D511" s="1">
        <f>'Division - Monthly'!AW511</f>
        <v>21429</v>
      </c>
      <c r="E511" s="1">
        <f>'Division - Monthly'!AX511</f>
        <v>2990</v>
      </c>
      <c r="F511" s="1">
        <f>'Division - Monthly'!AY511</f>
        <v>223</v>
      </c>
      <c r="G511" s="1">
        <f>'Division - Monthly'!AZ511</f>
        <v>23</v>
      </c>
      <c r="H511" s="1">
        <f>'Division - Monthly'!BA511</f>
        <v>4</v>
      </c>
      <c r="I511" s="22">
        <f t="shared" si="13"/>
        <v>4457161</v>
      </c>
      <c r="J511" s="1">
        <f>+I511-I499</f>
        <v>101421</v>
      </c>
    </row>
    <row r="512" spans="1:18" x14ac:dyDescent="0.25">
      <c r="A512" s="21">
        <v>39083</v>
      </c>
      <c r="B512" s="1">
        <f>'Division - Monthly'!AU512</f>
        <v>3955335</v>
      </c>
      <c r="C512" s="1">
        <f>'Division - Monthly'!AV512</f>
        <v>485923</v>
      </c>
      <c r="D512" s="1">
        <f>'Division - Monthly'!AW512</f>
        <v>21225</v>
      </c>
      <c r="E512" s="1">
        <f>'Division - Monthly'!AX512</f>
        <v>3002</v>
      </c>
      <c r="F512" s="1">
        <f>'Division - Monthly'!AY512</f>
        <v>220</v>
      </c>
      <c r="G512" s="1">
        <f>'Division - Monthly'!AZ512</f>
        <v>23</v>
      </c>
      <c r="H512" s="1">
        <f>'Division - Monthly'!BA512</f>
        <v>4</v>
      </c>
      <c r="I512" s="22">
        <f t="shared" si="13"/>
        <v>4465732</v>
      </c>
      <c r="K512" s="1">
        <f t="shared" ref="K512:Q512" si="14">+B512-B500</f>
        <v>83009</v>
      </c>
      <c r="L512" s="1">
        <f t="shared" si="14"/>
        <v>11993</v>
      </c>
      <c r="M512" s="1">
        <f t="shared" si="14"/>
        <v>1443</v>
      </c>
      <c r="N512" s="1">
        <f t="shared" si="14"/>
        <v>61</v>
      </c>
      <c r="O512" s="1">
        <f t="shared" si="14"/>
        <v>-10</v>
      </c>
      <c r="P512" s="1">
        <f t="shared" si="14"/>
        <v>0</v>
      </c>
      <c r="Q512" s="1">
        <f t="shared" si="14"/>
        <v>0</v>
      </c>
      <c r="R512" s="1">
        <f t="shared" ref="R512:R527" si="15">+I512-I500</f>
        <v>96496</v>
      </c>
    </row>
    <row r="513" spans="1:19" x14ac:dyDescent="0.25">
      <c r="A513" s="21">
        <v>39114</v>
      </c>
      <c r="B513" s="1">
        <f>'Division - Monthly'!AU513</f>
        <v>3965136</v>
      </c>
      <c r="C513" s="1">
        <f>'Division - Monthly'!AV513</f>
        <v>487244</v>
      </c>
      <c r="D513" s="1">
        <f>'Division - Monthly'!AW513</f>
        <v>21205</v>
      </c>
      <c r="E513" s="1">
        <f>'Division - Monthly'!AX513</f>
        <v>3004</v>
      </c>
      <c r="F513" s="1">
        <f>'Division - Monthly'!AY513</f>
        <v>219</v>
      </c>
      <c r="G513" s="1">
        <f>'Division - Monthly'!AZ513</f>
        <v>23</v>
      </c>
      <c r="H513" s="1">
        <f>'Division - Monthly'!BA513</f>
        <v>4</v>
      </c>
      <c r="I513" s="22">
        <f t="shared" si="13"/>
        <v>4476835</v>
      </c>
      <c r="K513" s="1">
        <f t="shared" ref="K513:Q513" si="16">+B513-B501</f>
        <v>85630</v>
      </c>
      <c r="L513" s="1">
        <f t="shared" si="16"/>
        <v>12939</v>
      </c>
      <c r="M513" s="1">
        <f t="shared" si="16"/>
        <v>258</v>
      </c>
      <c r="N513" s="1">
        <f t="shared" si="16"/>
        <v>59</v>
      </c>
      <c r="O513" s="1">
        <f t="shared" si="16"/>
        <v>-9</v>
      </c>
      <c r="P513" s="1">
        <f t="shared" si="16"/>
        <v>0</v>
      </c>
      <c r="Q513" s="1">
        <f t="shared" si="16"/>
        <v>0</v>
      </c>
      <c r="R513" s="1">
        <f t="shared" si="15"/>
        <v>98877</v>
      </c>
    </row>
    <row r="514" spans="1:19" x14ac:dyDescent="0.25">
      <c r="A514" s="21">
        <v>39142</v>
      </c>
      <c r="B514" s="1">
        <f>'Division - Monthly'!AU514</f>
        <v>3975438</v>
      </c>
      <c r="C514" s="1">
        <f>'Division - Monthly'!AV514</f>
        <v>488828</v>
      </c>
      <c r="D514" s="1">
        <f>'Division - Monthly'!AW514</f>
        <v>20870</v>
      </c>
      <c r="E514" s="1">
        <f>'Division - Monthly'!AX514</f>
        <v>3010</v>
      </c>
      <c r="F514" s="1">
        <f>'Division - Monthly'!AY514</f>
        <v>219</v>
      </c>
      <c r="G514" s="1">
        <f>'Division - Monthly'!AZ514</f>
        <v>23</v>
      </c>
      <c r="H514" s="1">
        <f>'Division - Monthly'!BA514</f>
        <v>4</v>
      </c>
      <c r="I514" s="22">
        <f t="shared" si="13"/>
        <v>4488392</v>
      </c>
      <c r="K514" s="1">
        <f t="shared" ref="K514:Q514" si="17">+B514-B502</f>
        <v>85304</v>
      </c>
      <c r="L514" s="1">
        <f t="shared" si="17"/>
        <v>13156</v>
      </c>
      <c r="M514" s="1">
        <f t="shared" si="17"/>
        <v>-216</v>
      </c>
      <c r="N514" s="1">
        <f t="shared" si="17"/>
        <v>66</v>
      </c>
      <c r="O514" s="1">
        <f t="shared" si="17"/>
        <v>-11</v>
      </c>
      <c r="P514" s="1">
        <f t="shared" si="17"/>
        <v>0</v>
      </c>
      <c r="Q514" s="1">
        <f t="shared" si="17"/>
        <v>0</v>
      </c>
      <c r="R514" s="1">
        <f t="shared" si="15"/>
        <v>98299</v>
      </c>
    </row>
    <row r="515" spans="1:19" x14ac:dyDescent="0.25">
      <c r="A515" s="21">
        <v>39173</v>
      </c>
      <c r="B515" s="1">
        <f>'Division - Monthly'!AU515</f>
        <v>3979792</v>
      </c>
      <c r="C515" s="1">
        <f>'Division - Monthly'!AV515</f>
        <v>490015</v>
      </c>
      <c r="D515" s="1">
        <f>'Division - Monthly'!AW515</f>
        <v>20236</v>
      </c>
      <c r="E515" s="1">
        <f>'Division - Monthly'!AX515</f>
        <v>3022</v>
      </c>
      <c r="F515" s="1">
        <f>'Division - Monthly'!AY515</f>
        <v>218</v>
      </c>
      <c r="G515" s="1">
        <f>'Division - Monthly'!AZ515</f>
        <v>23</v>
      </c>
      <c r="H515" s="1">
        <f>'Division - Monthly'!BA515</f>
        <v>4</v>
      </c>
      <c r="I515" s="22">
        <f t="shared" si="13"/>
        <v>4493310</v>
      </c>
      <c r="K515" s="1">
        <f t="shared" ref="K515:Q515" si="18">+B515-B503</f>
        <v>81536</v>
      </c>
      <c r="L515" s="1">
        <f t="shared" si="18"/>
        <v>14343</v>
      </c>
      <c r="M515" s="1">
        <f t="shared" si="18"/>
        <v>-850</v>
      </c>
      <c r="N515" s="1">
        <f t="shared" si="18"/>
        <v>78</v>
      </c>
      <c r="O515" s="1">
        <f t="shared" si="18"/>
        <v>-12</v>
      </c>
      <c r="P515" s="1">
        <f t="shared" si="18"/>
        <v>0</v>
      </c>
      <c r="Q515" s="1">
        <f t="shared" si="18"/>
        <v>0</v>
      </c>
      <c r="R515" s="1">
        <f t="shared" si="15"/>
        <v>95095</v>
      </c>
    </row>
    <row r="516" spans="1:19" x14ac:dyDescent="0.25">
      <c r="A516" s="21">
        <v>39203</v>
      </c>
      <c r="B516" s="1">
        <f>'Division - Monthly'!AU516</f>
        <v>3978583</v>
      </c>
      <c r="C516" s="1">
        <f>'Division - Monthly'!AV516</f>
        <v>492421</v>
      </c>
      <c r="D516" s="1">
        <f>'Division - Monthly'!AW516</f>
        <v>19788</v>
      </c>
      <c r="E516" s="1">
        <f>'Division - Monthly'!AX516</f>
        <v>3023</v>
      </c>
      <c r="F516" s="1">
        <f>'Division - Monthly'!AY516</f>
        <v>218</v>
      </c>
      <c r="G516" s="1">
        <f>'Division - Monthly'!AZ516</f>
        <v>23</v>
      </c>
      <c r="H516" s="1">
        <f>'Division - Monthly'!BA516</f>
        <v>4</v>
      </c>
      <c r="I516" s="22">
        <f t="shared" si="13"/>
        <v>4494060</v>
      </c>
      <c r="K516" s="1">
        <f t="shared" ref="K516:Q516" si="19">+B516-B504</f>
        <v>83323</v>
      </c>
      <c r="L516" s="1">
        <f t="shared" si="19"/>
        <v>15233</v>
      </c>
      <c r="M516" s="1">
        <f t="shared" si="19"/>
        <v>-1763</v>
      </c>
      <c r="N516" s="1">
        <f t="shared" si="19"/>
        <v>65</v>
      </c>
      <c r="O516" s="1">
        <f t="shared" si="19"/>
        <v>-8</v>
      </c>
      <c r="P516" s="1">
        <f t="shared" si="19"/>
        <v>0</v>
      </c>
      <c r="Q516" s="1">
        <f t="shared" si="19"/>
        <v>0</v>
      </c>
      <c r="R516" s="1">
        <f t="shared" si="15"/>
        <v>96850</v>
      </c>
    </row>
    <row r="517" spans="1:19" x14ac:dyDescent="0.25">
      <c r="A517" s="21">
        <v>39234</v>
      </c>
      <c r="B517" s="1">
        <f>'Division - Monthly'!AU517</f>
        <v>3981256</v>
      </c>
      <c r="C517" s="1">
        <f>'Division - Monthly'!AV517</f>
        <v>493770</v>
      </c>
      <c r="D517" s="1">
        <f>'Division - Monthly'!AW517</f>
        <v>19102</v>
      </c>
      <c r="E517" s="1">
        <f>'Division - Monthly'!AX517</f>
        <v>3027</v>
      </c>
      <c r="F517" s="1">
        <f>'Division - Monthly'!AY517</f>
        <v>218</v>
      </c>
      <c r="G517" s="1">
        <f>'Division - Monthly'!AZ517</f>
        <v>23</v>
      </c>
      <c r="H517" s="1">
        <f>'Division - Monthly'!BA517</f>
        <v>4</v>
      </c>
      <c r="I517" s="22">
        <f t="shared" si="13"/>
        <v>4497400</v>
      </c>
      <c r="K517" s="1">
        <f t="shared" ref="K517:Q517" si="20">+B517-B505</f>
        <v>80656</v>
      </c>
      <c r="L517" s="1">
        <f t="shared" si="20"/>
        <v>15603</v>
      </c>
      <c r="M517" s="1">
        <f t="shared" si="20"/>
        <v>-2540</v>
      </c>
      <c r="N517" s="1">
        <f t="shared" si="20"/>
        <v>60</v>
      </c>
      <c r="O517" s="1">
        <f t="shared" si="20"/>
        <v>-7</v>
      </c>
      <c r="P517" s="1">
        <f t="shared" si="20"/>
        <v>0</v>
      </c>
      <c r="Q517" s="1">
        <f t="shared" si="20"/>
        <v>0</v>
      </c>
      <c r="R517" s="1">
        <f t="shared" si="15"/>
        <v>93772</v>
      </c>
    </row>
    <row r="518" spans="1:19" x14ac:dyDescent="0.25">
      <c r="A518" s="21">
        <v>39264</v>
      </c>
      <c r="B518" s="1">
        <f>'Division - Monthly'!AU518</f>
        <v>3986068</v>
      </c>
      <c r="C518" s="1">
        <f>'Division - Monthly'!AV518</f>
        <v>494995</v>
      </c>
      <c r="D518" s="1">
        <f>'Division - Monthly'!AW518</f>
        <v>18400</v>
      </c>
      <c r="E518" s="1">
        <f>'Division - Monthly'!AX518</f>
        <v>3028</v>
      </c>
      <c r="F518" s="1">
        <f>'Division - Monthly'!AY518</f>
        <v>217</v>
      </c>
      <c r="G518" s="1">
        <f>'Division - Monthly'!AZ518</f>
        <v>23</v>
      </c>
      <c r="H518" s="1">
        <f>'Division - Monthly'!BA518</f>
        <v>4</v>
      </c>
      <c r="I518" s="22">
        <f t="shared" si="13"/>
        <v>4502735</v>
      </c>
      <c r="K518" s="1">
        <f t="shared" ref="K518:Q518" si="21">+B518-B506</f>
        <v>83167</v>
      </c>
      <c r="L518" s="1">
        <f t="shared" si="21"/>
        <v>16078</v>
      </c>
      <c r="M518" s="1">
        <f t="shared" si="21"/>
        <v>-3063</v>
      </c>
      <c r="N518" s="1">
        <f t="shared" si="21"/>
        <v>57</v>
      </c>
      <c r="O518" s="1">
        <f t="shared" si="21"/>
        <v>-9</v>
      </c>
      <c r="P518" s="1">
        <f t="shared" si="21"/>
        <v>0</v>
      </c>
      <c r="Q518" s="1">
        <f t="shared" si="21"/>
        <v>0</v>
      </c>
      <c r="R518" s="1">
        <f t="shared" si="15"/>
        <v>96230</v>
      </c>
    </row>
    <row r="519" spans="1:19" x14ac:dyDescent="0.25">
      <c r="A519" s="21">
        <v>39295</v>
      </c>
      <c r="B519" s="1">
        <f>'Division - Monthly'!AU519</f>
        <v>3991803</v>
      </c>
      <c r="C519" s="1">
        <f>'Division - Monthly'!AV519</f>
        <v>495345</v>
      </c>
      <c r="D519" s="1">
        <f>'Division - Monthly'!AW519</f>
        <v>17785</v>
      </c>
      <c r="E519" s="1">
        <f>'Division - Monthly'!AX519</f>
        <v>3038</v>
      </c>
      <c r="F519" s="1">
        <f>'Division - Monthly'!AY519</f>
        <v>217</v>
      </c>
      <c r="G519" s="1">
        <f>'Division - Monthly'!AZ519</f>
        <v>23</v>
      </c>
      <c r="H519" s="1">
        <f>'Division - Monthly'!BA519</f>
        <v>4</v>
      </c>
      <c r="I519" s="22">
        <f t="shared" si="13"/>
        <v>4508215</v>
      </c>
      <c r="K519" s="1">
        <f t="shared" ref="K519:Q519" si="22">+B519-B507</f>
        <v>80638</v>
      </c>
      <c r="L519" s="1">
        <f t="shared" si="22"/>
        <v>15186</v>
      </c>
      <c r="M519" s="1">
        <f t="shared" si="22"/>
        <v>-3795</v>
      </c>
      <c r="N519" s="1">
        <f t="shared" si="22"/>
        <v>67</v>
      </c>
      <c r="O519" s="1">
        <f t="shared" si="22"/>
        <v>-8</v>
      </c>
      <c r="P519" s="1">
        <f t="shared" si="22"/>
        <v>0</v>
      </c>
      <c r="Q519" s="1">
        <f t="shared" si="22"/>
        <v>0</v>
      </c>
      <c r="R519" s="1">
        <f t="shared" si="15"/>
        <v>92088</v>
      </c>
    </row>
    <row r="520" spans="1:19" x14ac:dyDescent="0.25">
      <c r="A520" s="21">
        <v>39326</v>
      </c>
      <c r="B520" s="1">
        <f>'Division - Monthly'!AU520</f>
        <v>3990293</v>
      </c>
      <c r="C520" s="1">
        <f>'Division - Monthly'!AV520</f>
        <v>496714</v>
      </c>
      <c r="D520" s="1">
        <f>'Division - Monthly'!AW520</f>
        <v>17373</v>
      </c>
      <c r="E520" s="1">
        <f>'Division - Monthly'!AX520</f>
        <v>3052</v>
      </c>
      <c r="F520" s="1">
        <f>'Division - Monthly'!AY520</f>
        <v>215</v>
      </c>
      <c r="G520" s="1">
        <f>'Division - Monthly'!AZ520</f>
        <v>23</v>
      </c>
      <c r="H520" s="1">
        <f>'Division - Monthly'!BA520</f>
        <v>4</v>
      </c>
      <c r="I520" s="22">
        <f t="shared" si="13"/>
        <v>4507674</v>
      </c>
      <c r="K520" s="1">
        <f t="shared" ref="K520:Q520" si="23">+B520-B508</f>
        <v>71662</v>
      </c>
      <c r="L520" s="1">
        <f t="shared" si="23"/>
        <v>14816</v>
      </c>
      <c r="M520" s="1">
        <f t="shared" si="23"/>
        <v>-4101</v>
      </c>
      <c r="N520" s="1">
        <f t="shared" si="23"/>
        <v>85</v>
      </c>
      <c r="O520" s="1">
        <f t="shared" si="23"/>
        <v>-10</v>
      </c>
      <c r="P520" s="1">
        <f t="shared" si="23"/>
        <v>0</v>
      </c>
      <c r="Q520" s="1">
        <f t="shared" si="23"/>
        <v>0</v>
      </c>
      <c r="R520" s="1">
        <f t="shared" si="15"/>
        <v>82452</v>
      </c>
    </row>
    <row r="521" spans="1:19" x14ac:dyDescent="0.25">
      <c r="A521" s="21">
        <v>39356</v>
      </c>
      <c r="B521" s="1">
        <f>'Division - Monthly'!AU521</f>
        <v>3990563</v>
      </c>
      <c r="C521" s="1">
        <f>'Division - Monthly'!AV521</f>
        <v>497020</v>
      </c>
      <c r="D521" s="1">
        <f>'Division - Monthly'!AW521</f>
        <v>16855</v>
      </c>
      <c r="E521" s="1">
        <f>'Division - Monthly'!AX521</f>
        <v>3056</v>
      </c>
      <c r="F521" s="1">
        <f>'Division - Monthly'!AY521</f>
        <v>216</v>
      </c>
      <c r="G521" s="1">
        <f>'Division - Monthly'!AZ521</f>
        <v>23</v>
      </c>
      <c r="H521" s="1">
        <f>'Division - Monthly'!BA521</f>
        <v>4</v>
      </c>
      <c r="I521" s="22">
        <f t="shared" si="13"/>
        <v>4507737</v>
      </c>
      <c r="K521" s="1">
        <f t="shared" ref="K521:Q521" si="24">+B521-B509</f>
        <v>67420</v>
      </c>
      <c r="L521" s="1">
        <f t="shared" si="24"/>
        <v>14626</v>
      </c>
      <c r="M521" s="1">
        <f t="shared" si="24"/>
        <v>-4359</v>
      </c>
      <c r="N521" s="1">
        <f t="shared" si="24"/>
        <v>82</v>
      </c>
      <c r="O521" s="1">
        <f t="shared" si="24"/>
        <v>-9</v>
      </c>
      <c r="P521" s="1">
        <f t="shared" si="24"/>
        <v>0</v>
      </c>
      <c r="Q521" s="1">
        <f t="shared" si="24"/>
        <v>0</v>
      </c>
      <c r="R521" s="1">
        <f t="shared" si="15"/>
        <v>77760</v>
      </c>
    </row>
    <row r="522" spans="1:19" x14ac:dyDescent="0.25">
      <c r="A522" s="21">
        <v>39387</v>
      </c>
      <c r="B522" s="1">
        <f>'Division - Monthly'!AU522</f>
        <v>3990843</v>
      </c>
      <c r="C522" s="1">
        <f>'Division - Monthly'!AV522</f>
        <v>497534</v>
      </c>
      <c r="D522" s="1">
        <f>'Division - Monthly'!AW522</f>
        <v>16271</v>
      </c>
      <c r="E522" s="1">
        <f>'Division - Monthly'!AX522</f>
        <v>3059</v>
      </c>
      <c r="F522" s="1">
        <f>'Division - Monthly'!AY522</f>
        <v>216</v>
      </c>
      <c r="G522" s="1">
        <f>'Division - Monthly'!AZ522</f>
        <v>23</v>
      </c>
      <c r="H522" s="1">
        <f>'Division - Monthly'!BA522</f>
        <v>4</v>
      </c>
      <c r="I522" s="22">
        <f t="shared" si="13"/>
        <v>4507950</v>
      </c>
      <c r="K522" s="1">
        <f t="shared" ref="K522:Q522" si="25">+B522-B510</f>
        <v>55359</v>
      </c>
      <c r="L522" s="1">
        <f t="shared" si="25"/>
        <v>14117</v>
      </c>
      <c r="M522" s="1">
        <f t="shared" si="25"/>
        <v>-5010</v>
      </c>
      <c r="N522" s="1">
        <f t="shared" si="25"/>
        <v>73</v>
      </c>
      <c r="O522" s="1">
        <f t="shared" si="25"/>
        <v>-7</v>
      </c>
      <c r="P522" s="1">
        <f t="shared" si="25"/>
        <v>0</v>
      </c>
      <c r="Q522" s="1">
        <f t="shared" si="25"/>
        <v>0</v>
      </c>
      <c r="R522" s="1">
        <f t="shared" si="15"/>
        <v>64532</v>
      </c>
    </row>
    <row r="523" spans="1:19" x14ac:dyDescent="0.25">
      <c r="A523" s="21">
        <v>39417</v>
      </c>
      <c r="B523" s="1">
        <f>'Division - Monthly'!AU523</f>
        <v>3992297</v>
      </c>
      <c r="C523" s="1">
        <f>'Division - Monthly'!AV523</f>
        <v>497756</v>
      </c>
      <c r="D523" s="1">
        <f>'Division - Monthly'!AW523</f>
        <v>15673</v>
      </c>
      <c r="E523" s="1">
        <f>'Division - Monthly'!AX523</f>
        <v>3064</v>
      </c>
      <c r="F523" s="1">
        <f>'Division - Monthly'!AY523</f>
        <v>215</v>
      </c>
      <c r="G523" s="1">
        <f>'Division - Monthly'!AZ523</f>
        <v>23</v>
      </c>
      <c r="H523" s="1">
        <f>'Division - Monthly'!BA523</f>
        <v>4</v>
      </c>
      <c r="I523" s="22">
        <f t="shared" si="13"/>
        <v>4509032</v>
      </c>
      <c r="J523" s="1">
        <f>+I523-I511</f>
        <v>51871</v>
      </c>
      <c r="K523" s="1">
        <f t="shared" ref="K523:Q523" si="26">+B523-B511</f>
        <v>44495</v>
      </c>
      <c r="L523" s="1">
        <f t="shared" si="26"/>
        <v>13066</v>
      </c>
      <c r="M523" s="1">
        <f t="shared" si="26"/>
        <v>-5756</v>
      </c>
      <c r="N523" s="1">
        <f t="shared" si="26"/>
        <v>74</v>
      </c>
      <c r="O523" s="1">
        <f t="shared" si="26"/>
        <v>-8</v>
      </c>
      <c r="P523" s="1">
        <f t="shared" si="26"/>
        <v>0</v>
      </c>
      <c r="Q523" s="1">
        <f t="shared" si="26"/>
        <v>0</v>
      </c>
      <c r="R523" s="1">
        <f t="shared" si="15"/>
        <v>51871</v>
      </c>
      <c r="S523" s="1"/>
    </row>
    <row r="524" spans="1:19" x14ac:dyDescent="0.25">
      <c r="A524" s="21">
        <v>39448</v>
      </c>
      <c r="B524" s="1">
        <f>'Division - Monthly'!AU524</f>
        <v>3995414</v>
      </c>
      <c r="C524" s="1">
        <f>'Division - Monthly'!AV524</f>
        <v>498674</v>
      </c>
      <c r="D524" s="1">
        <f>'Division - Monthly'!AW524</f>
        <v>15142</v>
      </c>
      <c r="E524" s="1">
        <f>'Division - Monthly'!AX524</f>
        <v>3073</v>
      </c>
      <c r="F524" s="1">
        <f>'Division - Monthly'!AY524</f>
        <v>207</v>
      </c>
      <c r="G524" s="1">
        <f>'Division - Monthly'!AZ524</f>
        <v>23</v>
      </c>
      <c r="H524" s="1">
        <f>'Division - Monthly'!BA524</f>
        <v>4</v>
      </c>
      <c r="I524" s="22">
        <f t="shared" ref="I524:I548" si="27">SUM(B524:H524)</f>
        <v>4512537</v>
      </c>
      <c r="K524" s="1">
        <f t="shared" ref="K524:Q524" si="28">+B524-B512</f>
        <v>40079</v>
      </c>
      <c r="L524" s="1">
        <f t="shared" si="28"/>
        <v>12751</v>
      </c>
      <c r="M524" s="1">
        <f t="shared" si="28"/>
        <v>-6083</v>
      </c>
      <c r="N524" s="1">
        <f t="shared" si="28"/>
        <v>71</v>
      </c>
      <c r="O524" s="1">
        <f t="shared" si="28"/>
        <v>-13</v>
      </c>
      <c r="P524" s="1">
        <f t="shared" si="28"/>
        <v>0</v>
      </c>
      <c r="Q524" s="1">
        <f t="shared" si="28"/>
        <v>0</v>
      </c>
      <c r="R524" s="1">
        <f t="shared" si="15"/>
        <v>46805</v>
      </c>
    </row>
    <row r="525" spans="1:19" x14ac:dyDescent="0.25">
      <c r="A525" s="21">
        <v>39479</v>
      </c>
      <c r="B525" s="1">
        <f>'Division - Monthly'!AU525</f>
        <v>4001651</v>
      </c>
      <c r="C525" s="1">
        <f>'Division - Monthly'!AV525</f>
        <v>499460</v>
      </c>
      <c r="D525" s="1">
        <f>'Division - Monthly'!AW525</f>
        <v>14695</v>
      </c>
      <c r="E525" s="1">
        <f>'Division - Monthly'!AX525</f>
        <v>3083</v>
      </c>
      <c r="F525" s="1">
        <f>'Division - Monthly'!AY525</f>
        <v>207</v>
      </c>
      <c r="G525" s="1">
        <f>'Division - Monthly'!AZ525</f>
        <v>23</v>
      </c>
      <c r="H525" s="1">
        <f>'Division - Monthly'!BA525</f>
        <v>4</v>
      </c>
      <c r="I525" s="22">
        <f t="shared" si="27"/>
        <v>4519123</v>
      </c>
      <c r="K525" s="1">
        <f t="shared" ref="K525:Q525" si="29">+B525-B513</f>
        <v>36515</v>
      </c>
      <c r="L525" s="1">
        <f t="shared" si="29"/>
        <v>12216</v>
      </c>
      <c r="M525" s="1">
        <f t="shared" si="29"/>
        <v>-6510</v>
      </c>
      <c r="N525" s="1">
        <f t="shared" si="29"/>
        <v>79</v>
      </c>
      <c r="O525" s="1">
        <f t="shared" si="29"/>
        <v>-12</v>
      </c>
      <c r="P525" s="1">
        <f t="shared" si="29"/>
        <v>0</v>
      </c>
      <c r="Q525" s="1">
        <f t="shared" si="29"/>
        <v>0</v>
      </c>
      <c r="R525" s="1">
        <f t="shared" si="15"/>
        <v>42288</v>
      </c>
    </row>
    <row r="526" spans="1:19" x14ac:dyDescent="0.25">
      <c r="A526" s="21">
        <v>39508</v>
      </c>
      <c r="B526" s="1">
        <f>'Division - Monthly'!AU526</f>
        <v>4003023</v>
      </c>
      <c r="C526" s="1">
        <f>'Division - Monthly'!AV526</f>
        <v>499080</v>
      </c>
      <c r="D526" s="1">
        <f>'Division - Monthly'!AW526</f>
        <v>14221</v>
      </c>
      <c r="E526" s="1">
        <f>'Division - Monthly'!AX526</f>
        <v>3095</v>
      </c>
      <c r="F526" s="1">
        <f>'Division - Monthly'!AY526</f>
        <v>206</v>
      </c>
      <c r="G526" s="1">
        <f>'Division - Monthly'!AZ526</f>
        <v>23</v>
      </c>
      <c r="H526" s="1">
        <f>'Division - Monthly'!BA526</f>
        <v>4</v>
      </c>
      <c r="I526" s="22">
        <f t="shared" si="27"/>
        <v>4519652</v>
      </c>
      <c r="K526" s="1">
        <f t="shared" ref="K526:Q526" si="30">+B526-B514</f>
        <v>27585</v>
      </c>
      <c r="L526" s="1">
        <f t="shared" si="30"/>
        <v>10252</v>
      </c>
      <c r="M526" s="1">
        <f t="shared" si="30"/>
        <v>-6649</v>
      </c>
      <c r="N526" s="1">
        <f t="shared" si="30"/>
        <v>85</v>
      </c>
      <c r="O526" s="1">
        <f t="shared" si="30"/>
        <v>-13</v>
      </c>
      <c r="P526" s="1">
        <f t="shared" si="30"/>
        <v>0</v>
      </c>
      <c r="Q526" s="1">
        <f t="shared" si="30"/>
        <v>0</v>
      </c>
      <c r="R526" s="1">
        <f t="shared" si="15"/>
        <v>31260</v>
      </c>
    </row>
    <row r="527" spans="1:19" x14ac:dyDescent="0.25">
      <c r="A527" s="21">
        <v>39539</v>
      </c>
      <c r="B527" s="1">
        <f>'Division - Monthly'!AU527</f>
        <v>4001785</v>
      </c>
      <c r="C527" s="1">
        <f>'Division - Monthly'!AV527</f>
        <v>499289</v>
      </c>
      <c r="D527" s="1">
        <f>'Division - Monthly'!AW527</f>
        <v>13923</v>
      </c>
      <c r="E527" s="1">
        <f>'Division - Monthly'!AX527</f>
        <v>3095</v>
      </c>
      <c r="F527" s="1">
        <f>'Division - Monthly'!AY527</f>
        <v>205</v>
      </c>
      <c r="G527" s="1">
        <f>'Division - Monthly'!AZ527</f>
        <v>23</v>
      </c>
      <c r="H527" s="1">
        <f>'Division - Monthly'!BA527</f>
        <v>4</v>
      </c>
      <c r="I527" s="22">
        <f t="shared" si="27"/>
        <v>4518324</v>
      </c>
      <c r="K527" s="1">
        <f t="shared" ref="K527:Q532" si="31">+B527-B515</f>
        <v>21993</v>
      </c>
      <c r="L527" s="1">
        <f t="shared" si="31"/>
        <v>9274</v>
      </c>
      <c r="M527" s="1">
        <f t="shared" si="31"/>
        <v>-6313</v>
      </c>
      <c r="N527" s="1">
        <f t="shared" si="31"/>
        <v>73</v>
      </c>
      <c r="O527" s="1">
        <f t="shared" si="31"/>
        <v>-13</v>
      </c>
      <c r="P527" s="1">
        <f t="shared" si="31"/>
        <v>0</v>
      </c>
      <c r="Q527" s="1">
        <f t="shared" si="31"/>
        <v>0</v>
      </c>
      <c r="R527" s="1">
        <f t="shared" si="15"/>
        <v>25014</v>
      </c>
    </row>
    <row r="528" spans="1:19" x14ac:dyDescent="0.25">
      <c r="A528" s="21">
        <v>39569</v>
      </c>
      <c r="B528" s="1">
        <f>'Division - Monthly'!AU528</f>
        <v>3996910</v>
      </c>
      <c r="C528" s="1">
        <f>'Division - Monthly'!AV528</f>
        <v>500326</v>
      </c>
      <c r="D528" s="1">
        <f>'Division - Monthly'!AW528</f>
        <v>13597</v>
      </c>
      <c r="E528" s="1">
        <f>'Division - Monthly'!AX528</f>
        <v>3099</v>
      </c>
      <c r="F528" s="1">
        <f>'Division - Monthly'!AY528</f>
        <v>205</v>
      </c>
      <c r="G528" s="1">
        <f>'Division - Monthly'!AZ528</f>
        <v>23</v>
      </c>
      <c r="H528" s="1">
        <f>'Division - Monthly'!BA528</f>
        <v>4</v>
      </c>
      <c r="I528" s="22">
        <f t="shared" si="27"/>
        <v>4514164</v>
      </c>
      <c r="K528" s="1">
        <f t="shared" si="31"/>
        <v>18327</v>
      </c>
      <c r="L528" s="1">
        <f t="shared" si="31"/>
        <v>7905</v>
      </c>
      <c r="M528" s="1">
        <f t="shared" si="31"/>
        <v>-6191</v>
      </c>
      <c r="N528" s="1">
        <f t="shared" si="31"/>
        <v>76</v>
      </c>
      <c r="O528" s="1">
        <f t="shared" si="31"/>
        <v>-13</v>
      </c>
      <c r="P528" s="1">
        <f t="shared" si="31"/>
        <v>0</v>
      </c>
      <c r="Q528" s="1">
        <f t="shared" si="31"/>
        <v>0</v>
      </c>
      <c r="R528" s="1">
        <f t="shared" ref="R528:R533" si="32">+I528-I516</f>
        <v>20104</v>
      </c>
    </row>
    <row r="529" spans="1:18" x14ac:dyDescent="0.25">
      <c r="A529" s="21">
        <v>39600</v>
      </c>
      <c r="B529" s="1">
        <f>'Division - Monthly'!AU529</f>
        <v>3996829</v>
      </c>
      <c r="C529" s="1">
        <f>'Division - Monthly'!AV529</f>
        <v>500723</v>
      </c>
      <c r="D529" s="1">
        <f>'Division - Monthly'!AW529</f>
        <v>13372</v>
      </c>
      <c r="E529" s="1">
        <f>'Division - Monthly'!AX529</f>
        <v>3107</v>
      </c>
      <c r="F529" s="1">
        <f>'Division - Monthly'!AY529</f>
        <v>204</v>
      </c>
      <c r="G529" s="1">
        <f>'Division - Monthly'!AZ529</f>
        <v>23</v>
      </c>
      <c r="H529" s="1">
        <f>'Division - Monthly'!BA529</f>
        <v>4</v>
      </c>
      <c r="I529" s="22">
        <f t="shared" si="27"/>
        <v>4514262</v>
      </c>
      <c r="K529" s="1">
        <f t="shared" si="31"/>
        <v>15573</v>
      </c>
      <c r="L529" s="1">
        <f t="shared" si="31"/>
        <v>6953</v>
      </c>
      <c r="M529" s="1">
        <f t="shared" si="31"/>
        <v>-5730</v>
      </c>
      <c r="N529" s="1">
        <f t="shared" si="31"/>
        <v>80</v>
      </c>
      <c r="O529" s="1">
        <f t="shared" si="31"/>
        <v>-14</v>
      </c>
      <c r="P529" s="1">
        <f t="shared" si="31"/>
        <v>0</v>
      </c>
      <c r="Q529" s="1">
        <f t="shared" si="31"/>
        <v>0</v>
      </c>
      <c r="R529" s="1">
        <f t="shared" si="32"/>
        <v>16862</v>
      </c>
    </row>
    <row r="530" spans="1:18" x14ac:dyDescent="0.25">
      <c r="A530" s="21">
        <v>39630</v>
      </c>
      <c r="B530" s="1">
        <f>'Division - Monthly'!AU530</f>
        <v>3991810</v>
      </c>
      <c r="C530" s="1">
        <f>'Division - Monthly'!AV530</f>
        <v>501265</v>
      </c>
      <c r="D530" s="1">
        <f>'Division - Monthly'!AW530</f>
        <v>13155</v>
      </c>
      <c r="E530" s="1">
        <f>'Division - Monthly'!AX530</f>
        <v>3113</v>
      </c>
      <c r="F530" s="1">
        <f>'Division - Monthly'!AY530</f>
        <v>204</v>
      </c>
      <c r="G530" s="1">
        <f>'Division - Monthly'!AZ530</f>
        <v>23</v>
      </c>
      <c r="H530" s="1">
        <f>'Division - Monthly'!BA530</f>
        <v>4</v>
      </c>
      <c r="I530" s="22">
        <f t="shared" si="27"/>
        <v>4509574</v>
      </c>
      <c r="K530" s="1">
        <f t="shared" si="31"/>
        <v>5742</v>
      </c>
      <c r="L530" s="1">
        <f t="shared" si="31"/>
        <v>6270</v>
      </c>
      <c r="M530" s="1">
        <f t="shared" si="31"/>
        <v>-5245</v>
      </c>
      <c r="N530" s="1">
        <f t="shared" si="31"/>
        <v>85</v>
      </c>
      <c r="O530" s="1">
        <f t="shared" si="31"/>
        <v>-13</v>
      </c>
      <c r="P530" s="1">
        <f t="shared" si="31"/>
        <v>0</v>
      </c>
      <c r="Q530" s="1">
        <f t="shared" si="31"/>
        <v>0</v>
      </c>
      <c r="R530" s="1">
        <f t="shared" si="32"/>
        <v>6839</v>
      </c>
    </row>
    <row r="531" spans="1:18" x14ac:dyDescent="0.25">
      <c r="A531" s="21">
        <v>39661</v>
      </c>
      <c r="B531" s="1">
        <f>'Division - Monthly'!AU531</f>
        <v>3989187</v>
      </c>
      <c r="C531" s="1">
        <f>'Division - Monthly'!AV531</f>
        <v>501848</v>
      </c>
      <c r="D531" s="1">
        <f>'Division - Monthly'!AW531</f>
        <v>12920</v>
      </c>
      <c r="E531" s="1">
        <f>'Division - Monthly'!AX531</f>
        <v>3132</v>
      </c>
      <c r="F531" s="1">
        <f>'Division - Monthly'!AY531</f>
        <v>204</v>
      </c>
      <c r="G531" s="1">
        <f>'Division - Monthly'!AZ531</f>
        <v>23</v>
      </c>
      <c r="H531" s="1">
        <f>'Division - Monthly'!BA531</f>
        <v>4</v>
      </c>
      <c r="I531" s="22">
        <f t="shared" si="27"/>
        <v>4507318</v>
      </c>
      <c r="K531" s="1">
        <f t="shared" si="31"/>
        <v>-2616</v>
      </c>
      <c r="L531" s="1">
        <f t="shared" si="31"/>
        <v>6503</v>
      </c>
      <c r="M531" s="1">
        <f t="shared" si="31"/>
        <v>-4865</v>
      </c>
      <c r="N531" s="1">
        <f t="shared" si="31"/>
        <v>94</v>
      </c>
      <c r="O531" s="1">
        <f t="shared" si="31"/>
        <v>-13</v>
      </c>
      <c r="P531" s="1">
        <f t="shared" si="31"/>
        <v>0</v>
      </c>
      <c r="Q531" s="1">
        <f t="shared" si="31"/>
        <v>0</v>
      </c>
      <c r="R531" s="1">
        <f t="shared" si="32"/>
        <v>-897</v>
      </c>
    </row>
    <row r="532" spans="1:18" x14ac:dyDescent="0.25">
      <c r="A532" s="21">
        <v>39692</v>
      </c>
      <c r="B532" s="1">
        <f>'Division - Monthly'!AU532</f>
        <v>3985030</v>
      </c>
      <c r="C532" s="1">
        <f>'Division - Monthly'!AV532</f>
        <v>501941</v>
      </c>
      <c r="D532" s="1">
        <f>'Division - Monthly'!AW532</f>
        <v>12797</v>
      </c>
      <c r="E532" s="1">
        <f>'Division - Monthly'!AX532</f>
        <v>3141</v>
      </c>
      <c r="F532" s="1">
        <f>'Division - Monthly'!AY532</f>
        <v>201</v>
      </c>
      <c r="G532" s="1">
        <f>'Division - Monthly'!AZ532</f>
        <v>23</v>
      </c>
      <c r="H532" s="1">
        <f>'Division - Monthly'!BA532</f>
        <v>4</v>
      </c>
      <c r="I532" s="22">
        <f t="shared" si="27"/>
        <v>4503137</v>
      </c>
      <c r="K532" s="1">
        <f t="shared" si="31"/>
        <v>-5263</v>
      </c>
      <c r="L532" s="1">
        <f t="shared" si="31"/>
        <v>5227</v>
      </c>
      <c r="M532" s="1">
        <f t="shared" si="31"/>
        <v>-4576</v>
      </c>
      <c r="N532" s="1">
        <f t="shared" si="31"/>
        <v>89</v>
      </c>
      <c r="O532" s="1">
        <f t="shared" si="31"/>
        <v>-14</v>
      </c>
      <c r="P532" s="1">
        <f t="shared" si="31"/>
        <v>0</v>
      </c>
      <c r="Q532" s="1">
        <f t="shared" si="31"/>
        <v>0</v>
      </c>
      <c r="R532" s="1">
        <f t="shared" si="32"/>
        <v>-4537</v>
      </c>
    </row>
    <row r="533" spans="1:18" x14ac:dyDescent="0.25">
      <c r="A533" s="21">
        <v>39722</v>
      </c>
      <c r="B533" s="1">
        <f>'Division - Monthly'!AU533</f>
        <v>3983523</v>
      </c>
      <c r="C533" s="1">
        <f>'Division - Monthly'!AV533</f>
        <v>502471</v>
      </c>
      <c r="D533" s="1">
        <f>'Division - Monthly'!AW533</f>
        <v>12548</v>
      </c>
      <c r="E533" s="1">
        <f>'Division - Monthly'!AX533</f>
        <v>3150</v>
      </c>
      <c r="F533" s="1">
        <f>'Division - Monthly'!AY533</f>
        <v>199</v>
      </c>
      <c r="G533" s="1">
        <f>'Division - Monthly'!AZ533</f>
        <v>23</v>
      </c>
      <c r="H533" s="1">
        <f>'Division - Monthly'!BA533</f>
        <v>4</v>
      </c>
      <c r="I533" s="22">
        <f t="shared" si="27"/>
        <v>4501918</v>
      </c>
      <c r="K533" s="1">
        <f t="shared" ref="K533:Q533" si="33">+B533-B521</f>
        <v>-7040</v>
      </c>
      <c r="L533" s="1">
        <f t="shared" si="33"/>
        <v>5451</v>
      </c>
      <c r="M533" s="1">
        <f t="shared" si="33"/>
        <v>-4307</v>
      </c>
      <c r="N533" s="1">
        <f t="shared" si="33"/>
        <v>94</v>
      </c>
      <c r="O533" s="1">
        <f t="shared" si="33"/>
        <v>-17</v>
      </c>
      <c r="P533" s="1">
        <f t="shared" si="33"/>
        <v>0</v>
      </c>
      <c r="Q533" s="1">
        <f t="shared" si="33"/>
        <v>0</v>
      </c>
      <c r="R533" s="1">
        <f t="shared" si="32"/>
        <v>-5819</v>
      </c>
    </row>
    <row r="534" spans="1:18" x14ac:dyDescent="0.25">
      <c r="A534" s="21">
        <v>39753</v>
      </c>
      <c r="B534" s="1">
        <f>'Division - Monthly'!AU534</f>
        <v>3981138</v>
      </c>
      <c r="C534" s="1">
        <f>'Division - Monthly'!AV534</f>
        <v>502192</v>
      </c>
      <c r="D534" s="1">
        <f>'Division - Monthly'!AW534</f>
        <v>12249</v>
      </c>
      <c r="E534" s="1">
        <f>'Division - Monthly'!AX534</f>
        <v>3155</v>
      </c>
      <c r="F534" s="1">
        <f>'Division - Monthly'!AY534</f>
        <v>199</v>
      </c>
      <c r="G534" s="1">
        <f>'Division - Monthly'!AZ534</f>
        <v>23</v>
      </c>
      <c r="H534" s="1">
        <f>'Division - Monthly'!BA534</f>
        <v>4</v>
      </c>
      <c r="I534" s="22">
        <f t="shared" si="27"/>
        <v>4498960</v>
      </c>
      <c r="K534" s="1">
        <f t="shared" ref="K534:R535" si="34">+B534-B522</f>
        <v>-9705</v>
      </c>
      <c r="L534" s="1">
        <f t="shared" si="34"/>
        <v>4658</v>
      </c>
      <c r="M534" s="1">
        <f t="shared" si="34"/>
        <v>-4022</v>
      </c>
      <c r="N534" s="1">
        <f t="shared" si="34"/>
        <v>96</v>
      </c>
      <c r="O534" s="1">
        <f t="shared" si="34"/>
        <v>-17</v>
      </c>
      <c r="P534" s="1">
        <f t="shared" si="34"/>
        <v>0</v>
      </c>
      <c r="Q534" s="1">
        <f t="shared" si="34"/>
        <v>0</v>
      </c>
      <c r="R534" s="1">
        <f t="shared" si="34"/>
        <v>-8990</v>
      </c>
    </row>
    <row r="535" spans="1:18" x14ac:dyDescent="0.25">
      <c r="A535" s="21">
        <v>39783</v>
      </c>
      <c r="B535" s="1">
        <f>'Division - Monthly'!AU535</f>
        <v>3980785</v>
      </c>
      <c r="C535" s="1">
        <f>'Division - Monthly'!AV535</f>
        <v>501710</v>
      </c>
      <c r="D535" s="1">
        <f>'Division - Monthly'!AW535</f>
        <v>11902</v>
      </c>
      <c r="E535" s="1">
        <f>'Division - Monthly'!AX535</f>
        <v>3170</v>
      </c>
      <c r="F535" s="1">
        <f>'Division - Monthly'!AY535</f>
        <v>199</v>
      </c>
      <c r="G535" s="1">
        <f>'Division - Monthly'!AZ535</f>
        <v>23</v>
      </c>
      <c r="H535" s="1">
        <f>'Division - Monthly'!BA535</f>
        <v>4</v>
      </c>
      <c r="I535" s="22">
        <f t="shared" si="27"/>
        <v>4497793</v>
      </c>
      <c r="J535" s="1">
        <f>+I535-I523</f>
        <v>-11239</v>
      </c>
      <c r="K535" s="1">
        <f t="shared" si="34"/>
        <v>-11512</v>
      </c>
      <c r="L535" s="1">
        <f t="shared" si="34"/>
        <v>3954</v>
      </c>
      <c r="M535" s="1">
        <f t="shared" si="34"/>
        <v>-3771</v>
      </c>
      <c r="N535" s="1">
        <f t="shared" si="34"/>
        <v>106</v>
      </c>
      <c r="O535" s="1">
        <f t="shared" si="34"/>
        <v>-16</v>
      </c>
      <c r="P535" s="1">
        <f t="shared" si="34"/>
        <v>0</v>
      </c>
      <c r="Q535" s="1">
        <f t="shared" si="34"/>
        <v>0</v>
      </c>
      <c r="R535" s="1">
        <f t="shared" si="34"/>
        <v>-11239</v>
      </c>
    </row>
    <row r="536" spans="1:18" x14ac:dyDescent="0.25">
      <c r="A536" s="21">
        <v>39814</v>
      </c>
      <c r="B536" s="1">
        <f>'Division - Monthly'!AU536</f>
        <v>3981732</v>
      </c>
      <c r="C536" s="1">
        <f>'Division - Monthly'!AV536</f>
        <v>501254</v>
      </c>
      <c r="D536" s="1">
        <f>'Division - Monthly'!AW536</f>
        <v>11378</v>
      </c>
      <c r="E536" s="1">
        <f>'Division - Monthly'!AX536</f>
        <v>3191</v>
      </c>
      <c r="F536" s="1">
        <f>'Division - Monthly'!AY536</f>
        <v>198</v>
      </c>
      <c r="G536" s="1">
        <f>'Division - Monthly'!AZ536</f>
        <v>23</v>
      </c>
      <c r="H536" s="1">
        <f>'Division - Monthly'!BA536</f>
        <v>5</v>
      </c>
      <c r="I536" s="22">
        <f t="shared" si="27"/>
        <v>4497781</v>
      </c>
      <c r="K536" s="1">
        <f t="shared" ref="K536:R537" si="35">+B536-B524</f>
        <v>-13682</v>
      </c>
      <c r="L536" s="1">
        <f t="shared" si="35"/>
        <v>2580</v>
      </c>
      <c r="M536" s="1">
        <f t="shared" si="35"/>
        <v>-3764</v>
      </c>
      <c r="N536" s="1">
        <f t="shared" si="35"/>
        <v>118</v>
      </c>
      <c r="O536" s="1">
        <f t="shared" si="35"/>
        <v>-9</v>
      </c>
      <c r="P536" s="1">
        <f t="shared" si="35"/>
        <v>0</v>
      </c>
      <c r="Q536" s="1">
        <f t="shared" si="35"/>
        <v>1</v>
      </c>
      <c r="R536" s="1">
        <f t="shared" si="35"/>
        <v>-14756</v>
      </c>
    </row>
    <row r="537" spans="1:18" x14ac:dyDescent="0.25">
      <c r="A537" s="21">
        <v>39845</v>
      </c>
      <c r="B537" s="1">
        <f>'Division - Monthly'!AU537</f>
        <v>3986717</v>
      </c>
      <c r="C537" s="1">
        <f>'Division - Monthly'!AV537</f>
        <v>501487</v>
      </c>
      <c r="D537" s="1">
        <f>'Division - Monthly'!AW537</f>
        <v>11053</v>
      </c>
      <c r="E537" s="1">
        <f>'Division - Monthly'!AX537</f>
        <v>3202</v>
      </c>
      <c r="F537" s="1">
        <f>'Division - Monthly'!AY537</f>
        <v>197</v>
      </c>
      <c r="G537" s="1">
        <f>'Division - Monthly'!AZ537</f>
        <v>23</v>
      </c>
      <c r="H537" s="1">
        <f>'Division - Monthly'!BA537</f>
        <v>5</v>
      </c>
      <c r="I537" s="22">
        <f t="shared" si="27"/>
        <v>4502684</v>
      </c>
      <c r="K537" s="1">
        <f t="shared" si="35"/>
        <v>-14934</v>
      </c>
      <c r="L537" s="1">
        <f t="shared" si="35"/>
        <v>2027</v>
      </c>
      <c r="M537" s="1">
        <f t="shared" si="35"/>
        <v>-3642</v>
      </c>
      <c r="N537" s="1">
        <f t="shared" si="35"/>
        <v>119</v>
      </c>
      <c r="O537" s="1">
        <f t="shared" si="35"/>
        <v>-10</v>
      </c>
      <c r="P537" s="1">
        <f t="shared" si="35"/>
        <v>0</v>
      </c>
      <c r="Q537" s="1">
        <f t="shared" si="35"/>
        <v>1</v>
      </c>
      <c r="R537" s="1">
        <f t="shared" si="35"/>
        <v>-16439</v>
      </c>
    </row>
    <row r="538" spans="1:18" x14ac:dyDescent="0.25">
      <c r="A538" s="21">
        <v>39873</v>
      </c>
      <c r="B538" s="1">
        <f>'Division - Monthly'!AU538</f>
        <v>3987693</v>
      </c>
      <c r="C538" s="1">
        <f>'Division - Monthly'!AV538</f>
        <v>501087</v>
      </c>
      <c r="D538" s="1">
        <f>'Division - Monthly'!AW538</f>
        <v>10780</v>
      </c>
      <c r="E538" s="1">
        <f>'Division - Monthly'!AX538</f>
        <v>3203</v>
      </c>
      <c r="F538" s="1">
        <f>'Division - Monthly'!AY538</f>
        <v>196</v>
      </c>
      <c r="G538" s="1">
        <f>'Division - Monthly'!AZ538</f>
        <v>23</v>
      </c>
      <c r="H538" s="1">
        <f>'Division - Monthly'!BA538</f>
        <v>5</v>
      </c>
      <c r="I538" s="22">
        <f t="shared" si="27"/>
        <v>4502987</v>
      </c>
      <c r="K538" s="1">
        <f t="shared" ref="K538:K548" si="36">+B538-B526</f>
        <v>-15330</v>
      </c>
      <c r="L538" s="1">
        <f t="shared" ref="L538:L548" si="37">+C538-C526</f>
        <v>2007</v>
      </c>
      <c r="M538" s="1">
        <f t="shared" ref="M538:M548" si="38">+D538-D526</f>
        <v>-3441</v>
      </c>
      <c r="N538" s="1">
        <f t="shared" ref="N538:N548" si="39">+E538-E526</f>
        <v>108</v>
      </c>
      <c r="O538" s="1">
        <f t="shared" ref="O538:O548" si="40">+F538-F526</f>
        <v>-10</v>
      </c>
      <c r="P538" s="1">
        <f t="shared" ref="P538:P548" si="41">+G538-G526</f>
        <v>0</v>
      </c>
      <c r="Q538" s="1">
        <f t="shared" ref="Q538:Q548" si="42">+H538-H526</f>
        <v>1</v>
      </c>
      <c r="R538" s="1">
        <f t="shared" ref="R538:R548" si="43">+I538-I526</f>
        <v>-16665</v>
      </c>
    </row>
    <row r="539" spans="1:18" x14ac:dyDescent="0.25">
      <c r="A539" s="21">
        <v>39904</v>
      </c>
      <c r="B539" s="1">
        <f>'Division - Monthly'!AU539</f>
        <v>3987872</v>
      </c>
      <c r="C539" s="1">
        <f>'Division - Monthly'!AV539</f>
        <v>500729</v>
      </c>
      <c r="D539" s="1">
        <f>'Division - Monthly'!AW539</f>
        <v>10435</v>
      </c>
      <c r="E539" s="1">
        <f>'Division - Monthly'!AX539</f>
        <v>3206</v>
      </c>
      <c r="F539" s="1">
        <f>'Division - Monthly'!AY539</f>
        <v>195</v>
      </c>
      <c r="G539" s="1">
        <f>'Division - Monthly'!AZ539</f>
        <v>23</v>
      </c>
      <c r="H539" s="1">
        <f>'Division - Monthly'!BA539</f>
        <v>5</v>
      </c>
      <c r="I539" s="22">
        <f t="shared" si="27"/>
        <v>4502465</v>
      </c>
      <c r="K539" s="1">
        <f t="shared" si="36"/>
        <v>-13913</v>
      </c>
      <c r="L539" s="1">
        <f t="shared" si="37"/>
        <v>1440</v>
      </c>
      <c r="M539" s="1">
        <f t="shared" si="38"/>
        <v>-3488</v>
      </c>
      <c r="N539" s="1">
        <f t="shared" si="39"/>
        <v>111</v>
      </c>
      <c r="O539" s="1">
        <f t="shared" si="40"/>
        <v>-10</v>
      </c>
      <c r="P539" s="1">
        <f t="shared" si="41"/>
        <v>0</v>
      </c>
      <c r="Q539" s="1">
        <f t="shared" si="42"/>
        <v>1</v>
      </c>
      <c r="R539" s="1">
        <f t="shared" si="43"/>
        <v>-15859</v>
      </c>
    </row>
    <row r="540" spans="1:18" x14ac:dyDescent="0.25">
      <c r="A540" s="21">
        <v>39934</v>
      </c>
      <c r="B540" s="1">
        <f>'Division - Monthly'!AU540</f>
        <v>3984699</v>
      </c>
      <c r="C540" s="1">
        <f>'Division - Monthly'!AV540</f>
        <v>500715</v>
      </c>
      <c r="D540" s="1">
        <f>'Division - Monthly'!AW540</f>
        <v>10248</v>
      </c>
      <c r="E540" s="1">
        <f>'Division - Monthly'!AX540</f>
        <v>3212</v>
      </c>
      <c r="F540" s="1">
        <f>'Division - Monthly'!AY540</f>
        <v>195</v>
      </c>
      <c r="G540" s="1">
        <f>'Division - Monthly'!AZ540</f>
        <v>23</v>
      </c>
      <c r="H540" s="1">
        <f>'Division - Monthly'!BA540</f>
        <v>5</v>
      </c>
      <c r="I540" s="22">
        <f t="shared" si="27"/>
        <v>4499097</v>
      </c>
      <c r="K540" s="1">
        <f t="shared" si="36"/>
        <v>-12211</v>
      </c>
      <c r="L540" s="1">
        <f t="shared" si="37"/>
        <v>389</v>
      </c>
      <c r="M540" s="1">
        <f t="shared" si="38"/>
        <v>-3349</v>
      </c>
      <c r="N540" s="1">
        <f t="shared" si="39"/>
        <v>113</v>
      </c>
      <c r="O540" s="1">
        <f t="shared" si="40"/>
        <v>-10</v>
      </c>
      <c r="P540" s="1">
        <f t="shared" si="41"/>
        <v>0</v>
      </c>
      <c r="Q540" s="1">
        <f t="shared" si="42"/>
        <v>1</v>
      </c>
      <c r="R540" s="1">
        <f t="shared" si="43"/>
        <v>-15067</v>
      </c>
    </row>
    <row r="541" spans="1:18" x14ac:dyDescent="0.25">
      <c r="A541" s="21">
        <v>39965</v>
      </c>
      <c r="B541" s="1">
        <f>'Division - Monthly'!AU541</f>
        <v>3984326</v>
      </c>
      <c r="C541" s="1">
        <f>'Division - Monthly'!AV541</f>
        <v>500178</v>
      </c>
      <c r="D541" s="1">
        <f>'Division - Monthly'!AW541</f>
        <v>9981</v>
      </c>
      <c r="E541" s="1">
        <f>'Division - Monthly'!AX541</f>
        <v>3210</v>
      </c>
      <c r="F541" s="1">
        <f>'Division - Monthly'!AY541</f>
        <v>195</v>
      </c>
      <c r="G541" s="1">
        <f>'Division - Monthly'!AZ541</f>
        <v>23</v>
      </c>
      <c r="H541" s="1">
        <f>'Division - Monthly'!BA541</f>
        <v>5</v>
      </c>
      <c r="I541" s="22">
        <f t="shared" si="27"/>
        <v>4497918</v>
      </c>
      <c r="K541" s="1">
        <f t="shared" si="36"/>
        <v>-12503</v>
      </c>
      <c r="L541" s="1">
        <f>+C541-C529</f>
        <v>-545</v>
      </c>
      <c r="M541" s="1">
        <f t="shared" si="38"/>
        <v>-3391</v>
      </c>
      <c r="N541" s="1">
        <f t="shared" si="39"/>
        <v>103</v>
      </c>
      <c r="O541" s="1">
        <f t="shared" si="40"/>
        <v>-9</v>
      </c>
      <c r="P541" s="1">
        <f t="shared" si="41"/>
        <v>0</v>
      </c>
      <c r="Q541" s="1">
        <f t="shared" si="42"/>
        <v>1</v>
      </c>
      <c r="R541" s="1">
        <f t="shared" si="43"/>
        <v>-16344</v>
      </c>
    </row>
    <row r="542" spans="1:18" x14ac:dyDescent="0.25">
      <c r="A542" s="21">
        <v>39995</v>
      </c>
      <c r="B542" s="1">
        <f>'Division - Monthly'!AU542</f>
        <v>3984488</v>
      </c>
      <c r="C542" s="1">
        <f>'Division - Monthly'!AV542</f>
        <v>500612</v>
      </c>
      <c r="D542" s="1">
        <f>'Division - Monthly'!AW542</f>
        <v>9861</v>
      </c>
      <c r="E542" s="1">
        <f>'Division - Monthly'!AX542</f>
        <v>3210</v>
      </c>
      <c r="F542" s="1">
        <f>'Division - Monthly'!AY542</f>
        <v>195</v>
      </c>
      <c r="G542" s="1">
        <f>'Division - Monthly'!AZ542</f>
        <v>23</v>
      </c>
      <c r="H542" s="1">
        <f>'Division - Monthly'!BA542</f>
        <v>4</v>
      </c>
      <c r="I542" s="22">
        <f t="shared" si="27"/>
        <v>4498393</v>
      </c>
      <c r="J542" s="1">
        <f>+I542-I530</f>
        <v>-11181</v>
      </c>
      <c r="K542" s="1">
        <f t="shared" si="36"/>
        <v>-7322</v>
      </c>
      <c r="L542" s="1">
        <f t="shared" si="37"/>
        <v>-653</v>
      </c>
      <c r="M542" s="1">
        <f t="shared" si="38"/>
        <v>-3294</v>
      </c>
      <c r="N542" s="1">
        <f t="shared" si="39"/>
        <v>97</v>
      </c>
      <c r="O542" s="1">
        <f t="shared" si="40"/>
        <v>-9</v>
      </c>
      <c r="P542" s="1">
        <f t="shared" si="41"/>
        <v>0</v>
      </c>
      <c r="Q542" s="1">
        <f t="shared" si="42"/>
        <v>0</v>
      </c>
      <c r="R542" s="1">
        <f t="shared" si="43"/>
        <v>-11181</v>
      </c>
    </row>
    <row r="543" spans="1:18" x14ac:dyDescent="0.25">
      <c r="A543" s="21">
        <v>40026</v>
      </c>
      <c r="B543" s="1">
        <f>'Division - Monthly'!AU543</f>
        <v>3984668</v>
      </c>
      <c r="C543" s="1">
        <f>'Division - Monthly'!AV543</f>
        <v>501173</v>
      </c>
      <c r="D543" s="1">
        <f>'Division - Monthly'!AW543</f>
        <v>9683</v>
      </c>
      <c r="E543" s="1">
        <f>'Division - Monthly'!AX543</f>
        <v>3214</v>
      </c>
      <c r="F543" s="1">
        <f>'Division - Monthly'!AY543</f>
        <v>195</v>
      </c>
      <c r="G543" s="1">
        <f>'Division - Monthly'!AZ543</f>
        <v>23</v>
      </c>
      <c r="H543" s="1">
        <f>'Division - Monthly'!BA543</f>
        <v>4</v>
      </c>
      <c r="I543" s="22">
        <f t="shared" si="27"/>
        <v>4498960</v>
      </c>
      <c r="J543" s="1">
        <f>AVERAGE(I$536:I543)</f>
        <v>4500035.625</v>
      </c>
      <c r="K543" s="1">
        <f t="shared" si="36"/>
        <v>-4519</v>
      </c>
      <c r="L543" s="1">
        <f t="shared" si="37"/>
        <v>-675</v>
      </c>
      <c r="M543" s="1">
        <f t="shared" si="38"/>
        <v>-3237</v>
      </c>
      <c r="N543" s="1">
        <f t="shared" si="39"/>
        <v>82</v>
      </c>
      <c r="O543" s="1">
        <f t="shared" si="40"/>
        <v>-9</v>
      </c>
      <c r="P543" s="1">
        <f t="shared" si="41"/>
        <v>0</v>
      </c>
      <c r="Q543" s="1">
        <f t="shared" si="42"/>
        <v>0</v>
      </c>
      <c r="R543" s="1">
        <f t="shared" si="43"/>
        <v>-8358</v>
      </c>
    </row>
    <row r="544" spans="1:18" x14ac:dyDescent="0.25">
      <c r="A544" s="21">
        <v>40057</v>
      </c>
      <c r="B544" s="1">
        <f>'Division - Monthly'!AU544</f>
        <v>3981876</v>
      </c>
      <c r="C544" s="1">
        <f>'Division - Monthly'!AV544</f>
        <v>501060</v>
      </c>
      <c r="D544" s="1">
        <f>'Division - Monthly'!AW544</f>
        <v>9548</v>
      </c>
      <c r="E544" s="1">
        <f>'Division - Monthly'!AX544</f>
        <v>3219</v>
      </c>
      <c r="F544" s="1">
        <f>'Division - Monthly'!AY544</f>
        <v>193</v>
      </c>
      <c r="G544" s="1">
        <f>'Division - Monthly'!AZ544</f>
        <v>23</v>
      </c>
      <c r="H544" s="1">
        <f>'Division - Monthly'!BA544</f>
        <v>4</v>
      </c>
      <c r="I544" s="22">
        <f t="shared" si="27"/>
        <v>4495923</v>
      </c>
      <c r="K544" s="1">
        <f t="shared" si="36"/>
        <v>-3154</v>
      </c>
      <c r="L544" s="1">
        <f t="shared" si="37"/>
        <v>-881</v>
      </c>
      <c r="M544" s="1">
        <f t="shared" si="38"/>
        <v>-3249</v>
      </c>
      <c r="N544" s="1">
        <f t="shared" si="39"/>
        <v>78</v>
      </c>
      <c r="O544" s="1">
        <f t="shared" si="40"/>
        <v>-8</v>
      </c>
      <c r="P544" s="1">
        <f t="shared" si="41"/>
        <v>0</v>
      </c>
      <c r="Q544" s="1">
        <f t="shared" si="42"/>
        <v>0</v>
      </c>
      <c r="R544" s="1">
        <f t="shared" si="43"/>
        <v>-7214</v>
      </c>
    </row>
    <row r="545" spans="1:18" x14ac:dyDescent="0.25">
      <c r="A545" s="21">
        <v>40087</v>
      </c>
      <c r="B545" s="1">
        <f>'Division - Monthly'!AU545</f>
        <v>3980940</v>
      </c>
      <c r="C545" s="1">
        <f>'Division - Monthly'!AV545</f>
        <v>501374</v>
      </c>
      <c r="D545" s="1">
        <f>'Division - Monthly'!AW545</f>
        <v>9455</v>
      </c>
      <c r="E545" s="1">
        <f>'Division - Monthly'!AX545</f>
        <v>3228</v>
      </c>
      <c r="F545" s="1">
        <f>'Division - Monthly'!AY545</f>
        <v>191</v>
      </c>
      <c r="G545" s="1">
        <f>'Division - Monthly'!AZ545</f>
        <v>23</v>
      </c>
      <c r="H545" s="1">
        <f>'Division - Monthly'!BA545</f>
        <v>4</v>
      </c>
      <c r="I545" s="22">
        <f t="shared" si="27"/>
        <v>4495215</v>
      </c>
      <c r="K545" s="1">
        <f t="shared" si="36"/>
        <v>-2583</v>
      </c>
      <c r="L545" s="1">
        <f t="shared" si="37"/>
        <v>-1097</v>
      </c>
      <c r="M545" s="1">
        <f t="shared" si="38"/>
        <v>-3093</v>
      </c>
      <c r="N545" s="1">
        <f t="shared" si="39"/>
        <v>78</v>
      </c>
      <c r="O545" s="1">
        <f t="shared" si="40"/>
        <v>-8</v>
      </c>
      <c r="P545" s="1">
        <f t="shared" si="41"/>
        <v>0</v>
      </c>
      <c r="Q545" s="1">
        <f t="shared" si="42"/>
        <v>0</v>
      </c>
      <c r="R545" s="1">
        <f t="shared" si="43"/>
        <v>-6703</v>
      </c>
    </row>
    <row r="546" spans="1:18" x14ac:dyDescent="0.25">
      <c r="A546" s="21">
        <v>40118</v>
      </c>
      <c r="B546" s="1">
        <f>'Division - Monthly'!AU546</f>
        <v>3984445</v>
      </c>
      <c r="C546" s="1">
        <f>'Division - Monthly'!AV546</f>
        <v>501505</v>
      </c>
      <c r="D546" s="1">
        <f>'Division - Monthly'!AW546</f>
        <v>9367</v>
      </c>
      <c r="E546" s="1">
        <f>'Division - Monthly'!AX546</f>
        <v>3247</v>
      </c>
      <c r="F546" s="1">
        <f>'Division - Monthly'!AY546</f>
        <v>191</v>
      </c>
      <c r="G546" s="1">
        <f>'Division - Monthly'!AZ546</f>
        <v>23</v>
      </c>
      <c r="H546" s="1">
        <f>'Division - Monthly'!BA546</f>
        <v>4</v>
      </c>
      <c r="I546" s="22">
        <f t="shared" si="27"/>
        <v>4498782</v>
      </c>
      <c r="J546" s="1">
        <f>AVERAGE(I$536:I546)</f>
        <v>4499109.5454545459</v>
      </c>
      <c r="K546" s="1">
        <f t="shared" si="36"/>
        <v>3307</v>
      </c>
      <c r="L546" s="1">
        <f t="shared" si="37"/>
        <v>-687</v>
      </c>
      <c r="M546" s="1">
        <f t="shared" si="38"/>
        <v>-2882</v>
      </c>
      <c r="N546" s="1">
        <f t="shared" si="39"/>
        <v>92</v>
      </c>
      <c r="O546" s="1">
        <f t="shared" si="40"/>
        <v>-8</v>
      </c>
      <c r="P546" s="1">
        <f t="shared" si="41"/>
        <v>0</v>
      </c>
      <c r="Q546" s="1">
        <f t="shared" si="42"/>
        <v>0</v>
      </c>
      <c r="R546" s="1">
        <f t="shared" si="43"/>
        <v>-178</v>
      </c>
    </row>
    <row r="547" spans="1:18" x14ac:dyDescent="0.25">
      <c r="A547" s="21">
        <v>40148</v>
      </c>
      <c r="B547" s="1">
        <f>'Division - Monthly'!AU547</f>
        <v>3984423</v>
      </c>
      <c r="C547" s="1">
        <f>'Division - Monthly'!AV547</f>
        <v>501482</v>
      </c>
      <c r="D547" s="1">
        <f>'Division - Monthly'!AW547</f>
        <v>9214</v>
      </c>
      <c r="E547" s="1">
        <f>'Division - Monthly'!AX547</f>
        <v>3259</v>
      </c>
      <c r="F547" s="1">
        <f>'Division - Monthly'!AY547</f>
        <v>191</v>
      </c>
      <c r="G547" s="1">
        <f>'Division - Monthly'!AZ547</f>
        <v>23</v>
      </c>
      <c r="H547" s="1">
        <f>'Division - Monthly'!BA547</f>
        <v>4</v>
      </c>
      <c r="I547" s="22">
        <f t="shared" si="27"/>
        <v>4498596</v>
      </c>
      <c r="J547" s="1">
        <f>AVERAGE(I$536:I547)</f>
        <v>4499066.75</v>
      </c>
      <c r="K547" s="1">
        <f t="shared" si="36"/>
        <v>3638</v>
      </c>
      <c r="L547" s="1">
        <f t="shared" si="37"/>
        <v>-228</v>
      </c>
      <c r="M547" s="1">
        <f t="shared" si="38"/>
        <v>-2688</v>
      </c>
      <c r="N547" s="1">
        <f t="shared" si="39"/>
        <v>89</v>
      </c>
      <c r="O547" s="1">
        <f t="shared" si="40"/>
        <v>-8</v>
      </c>
      <c r="P547" s="1">
        <f t="shared" si="41"/>
        <v>0</v>
      </c>
      <c r="Q547" s="1">
        <f t="shared" si="42"/>
        <v>0</v>
      </c>
      <c r="R547" s="1">
        <f t="shared" si="43"/>
        <v>803</v>
      </c>
    </row>
    <row r="548" spans="1:18" x14ac:dyDescent="0.25">
      <c r="A548" s="21">
        <v>40179</v>
      </c>
      <c r="B548" s="1">
        <f>'Division - Monthly'!AU548</f>
        <v>3988092</v>
      </c>
      <c r="C548" s="1">
        <f>'Division - Monthly'!AV548</f>
        <v>501516</v>
      </c>
      <c r="D548" s="1">
        <f>'Division - Monthly'!AW548</f>
        <v>9041</v>
      </c>
      <c r="E548" s="1">
        <f>'Division - Monthly'!AX548</f>
        <v>3262</v>
      </c>
      <c r="F548" s="1">
        <f>'Division - Monthly'!AY548</f>
        <v>191</v>
      </c>
      <c r="G548" s="1">
        <f>'Division - Monthly'!AZ548</f>
        <v>23</v>
      </c>
      <c r="H548" s="1">
        <f>'Division - Monthly'!BA548</f>
        <v>5</v>
      </c>
      <c r="I548" s="22">
        <f t="shared" si="27"/>
        <v>4502130</v>
      </c>
      <c r="K548" s="1">
        <f t="shared" si="36"/>
        <v>6360</v>
      </c>
      <c r="L548" s="1">
        <f t="shared" si="37"/>
        <v>262</v>
      </c>
      <c r="M548" s="1">
        <f t="shared" si="38"/>
        <v>-2337</v>
      </c>
      <c r="N548" s="1">
        <f t="shared" si="39"/>
        <v>71</v>
      </c>
      <c r="O548" s="1">
        <f t="shared" si="40"/>
        <v>-7</v>
      </c>
      <c r="P548" s="1">
        <f t="shared" si="41"/>
        <v>0</v>
      </c>
      <c r="Q548" s="1">
        <f t="shared" si="42"/>
        <v>0</v>
      </c>
      <c r="R548" s="1">
        <f t="shared" si="43"/>
        <v>4349</v>
      </c>
    </row>
    <row r="549" spans="1:18" x14ac:dyDescent="0.25">
      <c r="A549" s="21">
        <v>40210</v>
      </c>
      <c r="B549" s="1">
        <f>'Division - Monthly'!AU549</f>
        <v>3996803</v>
      </c>
      <c r="C549" s="1">
        <f>'Division - Monthly'!AV549</f>
        <v>501369</v>
      </c>
      <c r="D549" s="1">
        <f>'Division - Monthly'!AW549</f>
        <v>8993</v>
      </c>
      <c r="E549" s="1">
        <f>'Division - Monthly'!AX549</f>
        <v>3275</v>
      </c>
      <c r="F549" s="1">
        <f>'Division - Monthly'!AY549</f>
        <v>191</v>
      </c>
      <c r="G549" s="1">
        <f>'Division - Monthly'!AZ549</f>
        <v>23</v>
      </c>
      <c r="H549" s="1">
        <f>'Division - Monthly'!BA549</f>
        <v>5</v>
      </c>
      <c r="I549" s="22">
        <f t="shared" ref="I549:I583" si="44">SUM(B549:H549)</f>
        <v>4510659</v>
      </c>
      <c r="K549" s="1">
        <f t="shared" ref="K549:K559" si="45">+B549-B537</f>
        <v>10086</v>
      </c>
      <c r="L549" s="1">
        <f t="shared" ref="L549:L559" si="46">+C549-C537</f>
        <v>-118</v>
      </c>
      <c r="M549" s="1">
        <f t="shared" ref="M549:M559" si="47">+D549-D537</f>
        <v>-2060</v>
      </c>
      <c r="N549" s="1">
        <f t="shared" ref="N549:N559" si="48">+E549-E537</f>
        <v>73</v>
      </c>
      <c r="O549" s="1">
        <f t="shared" ref="O549:O559" si="49">+F549-F537</f>
        <v>-6</v>
      </c>
      <c r="P549" s="1">
        <f t="shared" ref="P549:P559" si="50">+G549-G537</f>
        <v>0</v>
      </c>
      <c r="Q549" s="1">
        <f t="shared" ref="Q549:Q559" si="51">+H549-H537</f>
        <v>0</v>
      </c>
      <c r="R549" s="1">
        <f t="shared" ref="R549:R559" si="52">+I549-I537</f>
        <v>7975</v>
      </c>
    </row>
    <row r="550" spans="1:18" x14ac:dyDescent="0.25">
      <c r="A550" s="21">
        <v>40238</v>
      </c>
      <c r="B550" s="1">
        <f>'Division - Monthly'!AU550</f>
        <v>4002154</v>
      </c>
      <c r="C550" s="1">
        <f>'Division - Monthly'!AV550</f>
        <v>502122</v>
      </c>
      <c r="D550" s="1">
        <f>'Division - Monthly'!AW550</f>
        <v>8936</v>
      </c>
      <c r="E550" s="1">
        <f>'Division - Monthly'!AX550</f>
        <v>3281</v>
      </c>
      <c r="F550" s="1">
        <f>'Division - Monthly'!AY550</f>
        <v>191</v>
      </c>
      <c r="G550" s="1">
        <f>'Division - Monthly'!AZ550</f>
        <v>23</v>
      </c>
      <c r="H550" s="1">
        <f>'Division - Monthly'!BA550</f>
        <v>5</v>
      </c>
      <c r="I550" s="22">
        <f t="shared" si="44"/>
        <v>4516712</v>
      </c>
      <c r="K550" s="1">
        <f t="shared" si="45"/>
        <v>14461</v>
      </c>
      <c r="L550" s="1">
        <f t="shared" si="46"/>
        <v>1035</v>
      </c>
      <c r="M550" s="1">
        <f t="shared" si="47"/>
        <v>-1844</v>
      </c>
      <c r="N550" s="1">
        <f t="shared" si="48"/>
        <v>78</v>
      </c>
      <c r="O550" s="1">
        <f t="shared" si="49"/>
        <v>-5</v>
      </c>
      <c r="P550" s="1">
        <f t="shared" si="50"/>
        <v>0</v>
      </c>
      <c r="Q550" s="1">
        <f t="shared" si="51"/>
        <v>0</v>
      </c>
      <c r="R550" s="1">
        <f t="shared" si="52"/>
        <v>13725</v>
      </c>
    </row>
    <row r="551" spans="1:18" x14ac:dyDescent="0.25">
      <c r="A551" s="21">
        <v>40269</v>
      </c>
      <c r="B551" s="1">
        <f>'Division - Monthly'!AU551</f>
        <v>4005428</v>
      </c>
      <c r="C551" s="1">
        <f>'Division - Monthly'!AV551</f>
        <v>502350</v>
      </c>
      <c r="D551" s="1">
        <f>'Division - Monthly'!AW551</f>
        <v>8946</v>
      </c>
      <c r="E551" s="1">
        <f>'Division - Monthly'!AX551</f>
        <v>3286</v>
      </c>
      <c r="F551" s="1">
        <f>'Division - Monthly'!AY551</f>
        <v>191</v>
      </c>
      <c r="G551" s="1">
        <f>'Division - Monthly'!AZ551</f>
        <v>23</v>
      </c>
      <c r="H551" s="1">
        <f>'Division - Monthly'!BA551</f>
        <v>5</v>
      </c>
      <c r="I551" s="22">
        <f t="shared" si="44"/>
        <v>4520229</v>
      </c>
      <c r="K551" s="1">
        <f t="shared" si="45"/>
        <v>17556</v>
      </c>
      <c r="L551" s="1">
        <f t="shared" si="46"/>
        <v>1621</v>
      </c>
      <c r="M551" s="1">
        <f t="shared" si="47"/>
        <v>-1489</v>
      </c>
      <c r="N551" s="1">
        <f t="shared" si="48"/>
        <v>80</v>
      </c>
      <c r="O551" s="1">
        <f t="shared" si="49"/>
        <v>-4</v>
      </c>
      <c r="P551" s="1">
        <f t="shared" si="50"/>
        <v>0</v>
      </c>
      <c r="Q551" s="1">
        <f t="shared" si="51"/>
        <v>0</v>
      </c>
      <c r="R551" s="1">
        <f t="shared" si="52"/>
        <v>17764</v>
      </c>
    </row>
    <row r="552" spans="1:18" x14ac:dyDescent="0.25">
      <c r="A552" s="21">
        <v>40299</v>
      </c>
      <c r="B552" s="1">
        <f>'Division - Monthly'!AU552</f>
        <v>4006527</v>
      </c>
      <c r="C552" s="1">
        <f>'Division - Monthly'!AV552</f>
        <v>502833</v>
      </c>
      <c r="D552" s="1">
        <f>'Division - Monthly'!AW552</f>
        <v>8858</v>
      </c>
      <c r="E552" s="1">
        <f>'Division - Monthly'!AX552</f>
        <v>3291</v>
      </c>
      <c r="F552" s="1">
        <f>'Division - Monthly'!AY552</f>
        <v>191</v>
      </c>
      <c r="G552" s="1">
        <f>'Division - Monthly'!AZ552</f>
        <v>23</v>
      </c>
      <c r="H552" s="1">
        <f>'Division - Monthly'!BA552</f>
        <v>5</v>
      </c>
      <c r="I552" s="22">
        <f t="shared" si="44"/>
        <v>4521728</v>
      </c>
      <c r="K552" s="1">
        <f t="shared" si="45"/>
        <v>21828</v>
      </c>
      <c r="L552" s="1">
        <f t="shared" si="46"/>
        <v>2118</v>
      </c>
      <c r="M552" s="1">
        <f t="shared" si="47"/>
        <v>-1390</v>
      </c>
      <c r="N552" s="1">
        <f t="shared" si="48"/>
        <v>79</v>
      </c>
      <c r="O552" s="1">
        <f t="shared" si="49"/>
        <v>-4</v>
      </c>
      <c r="P552" s="1">
        <f t="shared" si="50"/>
        <v>0</v>
      </c>
      <c r="Q552" s="1">
        <f t="shared" si="51"/>
        <v>0</v>
      </c>
      <c r="R552" s="1">
        <f t="shared" si="52"/>
        <v>22631</v>
      </c>
    </row>
    <row r="553" spans="1:18" x14ac:dyDescent="0.25">
      <c r="A553" s="21">
        <v>40330</v>
      </c>
      <c r="B553" s="1">
        <f>'Division - Monthly'!AU553</f>
        <v>4006189</v>
      </c>
      <c r="C553" s="1">
        <f>'Division - Monthly'!AV553</f>
        <v>503340</v>
      </c>
      <c r="D553" s="1">
        <f>'Division - Monthly'!AW553</f>
        <v>8871</v>
      </c>
      <c r="E553" s="1">
        <f>'Division - Monthly'!AX553</f>
        <v>3299</v>
      </c>
      <c r="F553" s="1">
        <f>'Division - Monthly'!AY553</f>
        <v>191</v>
      </c>
      <c r="G553" s="1">
        <f>'Division - Monthly'!AZ553</f>
        <v>23</v>
      </c>
      <c r="H553" s="1">
        <f>'Division - Monthly'!BA553</f>
        <v>5</v>
      </c>
      <c r="I553" s="22">
        <f t="shared" si="44"/>
        <v>4521918</v>
      </c>
      <c r="J553" s="1">
        <f>AVERAGE(I$548:I553)</f>
        <v>4515562.666666667</v>
      </c>
      <c r="K553" s="1">
        <f t="shared" si="45"/>
        <v>21863</v>
      </c>
      <c r="L553" s="1">
        <f t="shared" si="46"/>
        <v>3162</v>
      </c>
      <c r="M553" s="1">
        <f t="shared" si="47"/>
        <v>-1110</v>
      </c>
      <c r="N553" s="1">
        <f t="shared" si="48"/>
        <v>89</v>
      </c>
      <c r="O553" s="1">
        <f t="shared" si="49"/>
        <v>-4</v>
      </c>
      <c r="P553" s="1">
        <f t="shared" si="50"/>
        <v>0</v>
      </c>
      <c r="Q553" s="1">
        <f t="shared" si="51"/>
        <v>0</v>
      </c>
      <c r="R553" s="1">
        <f t="shared" si="52"/>
        <v>24000</v>
      </c>
    </row>
    <row r="554" spans="1:18" x14ac:dyDescent="0.25">
      <c r="A554" s="21">
        <v>40360</v>
      </c>
      <c r="B554" s="1">
        <f>'Division - Monthly'!AU554</f>
        <v>4006320</v>
      </c>
      <c r="C554" s="1">
        <f>'Division - Monthly'!AV554</f>
        <v>504091</v>
      </c>
      <c r="D554" s="1">
        <f>'Division - Monthly'!AW554</f>
        <v>8857</v>
      </c>
      <c r="E554" s="1">
        <f>'Division - Monthly'!AX554</f>
        <v>3303</v>
      </c>
      <c r="F554" s="1">
        <f>'Division - Monthly'!AY554</f>
        <v>191</v>
      </c>
      <c r="G554" s="1">
        <f>'Division - Monthly'!AZ554</f>
        <v>23</v>
      </c>
      <c r="H554" s="1">
        <f>'Division - Monthly'!BA554</f>
        <v>5</v>
      </c>
      <c r="I554" s="22">
        <f t="shared" si="44"/>
        <v>4522790</v>
      </c>
      <c r="J554" s="1">
        <f>AVERAGE(I$548:I554)</f>
        <v>4516595.1428571427</v>
      </c>
      <c r="K554" s="1">
        <f t="shared" si="45"/>
        <v>21832</v>
      </c>
      <c r="L554" s="1">
        <f t="shared" si="46"/>
        <v>3479</v>
      </c>
      <c r="M554" s="1">
        <f t="shared" si="47"/>
        <v>-1004</v>
      </c>
      <c r="N554" s="1">
        <f t="shared" si="48"/>
        <v>93</v>
      </c>
      <c r="O554" s="1">
        <f t="shared" si="49"/>
        <v>-4</v>
      </c>
      <c r="P554" s="1">
        <f t="shared" si="50"/>
        <v>0</v>
      </c>
      <c r="Q554" s="1">
        <f t="shared" si="51"/>
        <v>1</v>
      </c>
      <c r="R554" s="1">
        <f t="shared" si="52"/>
        <v>24397</v>
      </c>
    </row>
    <row r="555" spans="1:18" x14ac:dyDescent="0.25">
      <c r="A555" s="21">
        <v>40391</v>
      </c>
      <c r="B555" s="1">
        <f>'Division - Monthly'!AU555</f>
        <v>4009524</v>
      </c>
      <c r="C555" s="1">
        <f>'Division - Monthly'!AV555</f>
        <v>504878</v>
      </c>
      <c r="D555" s="1">
        <f>'Division - Monthly'!AW555</f>
        <v>8840</v>
      </c>
      <c r="E555" s="1">
        <f>'Division - Monthly'!AX555</f>
        <v>3305</v>
      </c>
      <c r="F555" s="1">
        <f>'Division - Monthly'!AY555</f>
        <v>191</v>
      </c>
      <c r="G555" s="1">
        <f>'Division - Monthly'!AZ555</f>
        <v>23</v>
      </c>
      <c r="H555" s="1">
        <f>'Division - Monthly'!BA555</f>
        <v>5</v>
      </c>
      <c r="I555" s="22">
        <f t="shared" si="44"/>
        <v>4526766</v>
      </c>
      <c r="K555" s="1">
        <f t="shared" si="45"/>
        <v>24856</v>
      </c>
      <c r="L555" s="1">
        <f t="shared" si="46"/>
        <v>3705</v>
      </c>
      <c r="M555" s="1">
        <f t="shared" si="47"/>
        <v>-843</v>
      </c>
      <c r="N555" s="1">
        <f t="shared" si="48"/>
        <v>91</v>
      </c>
      <c r="O555" s="1">
        <f t="shared" si="49"/>
        <v>-4</v>
      </c>
      <c r="P555" s="1">
        <f t="shared" si="50"/>
        <v>0</v>
      </c>
      <c r="Q555" s="1">
        <f t="shared" si="51"/>
        <v>1</v>
      </c>
      <c r="R555" s="1">
        <f t="shared" si="52"/>
        <v>27806</v>
      </c>
    </row>
    <row r="556" spans="1:18" x14ac:dyDescent="0.25">
      <c r="A556" s="21">
        <v>40422</v>
      </c>
      <c r="B556" s="1">
        <f>'Division - Monthly'!AU556</f>
        <v>4007495</v>
      </c>
      <c r="C556" s="1">
        <f>'Division - Monthly'!AV556</f>
        <v>504956</v>
      </c>
      <c r="D556" s="1">
        <f>'Division - Monthly'!AW556</f>
        <v>8937</v>
      </c>
      <c r="E556" s="1">
        <f>'Division - Monthly'!AX556</f>
        <v>3316</v>
      </c>
      <c r="F556" s="1">
        <f>'Division - Monthly'!AY556</f>
        <v>191</v>
      </c>
      <c r="G556" s="1">
        <f>'Division - Monthly'!AZ556</f>
        <v>23</v>
      </c>
      <c r="H556" s="1">
        <f>'Division - Monthly'!BA556</f>
        <v>5</v>
      </c>
      <c r="I556" s="22">
        <f t="shared" si="44"/>
        <v>4524923</v>
      </c>
      <c r="K556" s="1">
        <f t="shared" si="45"/>
        <v>25619</v>
      </c>
      <c r="L556" s="1">
        <f t="shared" si="46"/>
        <v>3896</v>
      </c>
      <c r="M556" s="1">
        <f t="shared" si="47"/>
        <v>-611</v>
      </c>
      <c r="N556" s="1">
        <f t="shared" si="48"/>
        <v>97</v>
      </c>
      <c r="O556" s="1">
        <f t="shared" si="49"/>
        <v>-2</v>
      </c>
      <c r="P556" s="1">
        <f t="shared" si="50"/>
        <v>0</v>
      </c>
      <c r="Q556" s="1">
        <f t="shared" si="51"/>
        <v>1</v>
      </c>
      <c r="R556" s="1">
        <f t="shared" si="52"/>
        <v>29000</v>
      </c>
    </row>
    <row r="557" spans="1:18" x14ac:dyDescent="0.25">
      <c r="A557" s="21">
        <v>40452</v>
      </c>
      <c r="B557" s="1">
        <f>'Division - Monthly'!AU557</f>
        <v>4006475</v>
      </c>
      <c r="C557" s="1">
        <f>'Division - Monthly'!AV557</f>
        <v>504974</v>
      </c>
      <c r="D557" s="1">
        <f>'Division - Monthly'!AW557</f>
        <v>9002</v>
      </c>
      <c r="E557" s="1">
        <f>'Division - Monthly'!AX557</f>
        <v>3332</v>
      </c>
      <c r="F557" s="1">
        <f>'Division - Monthly'!AY557</f>
        <v>190</v>
      </c>
      <c r="G557" s="1">
        <f>'Division - Monthly'!AZ557</f>
        <v>23</v>
      </c>
      <c r="H557" s="1">
        <f>'Division - Monthly'!BA557</f>
        <v>5</v>
      </c>
      <c r="I557" s="22">
        <f t="shared" si="44"/>
        <v>4524001</v>
      </c>
      <c r="K557" s="1">
        <f t="shared" si="45"/>
        <v>25535</v>
      </c>
      <c r="L557" s="1">
        <f t="shared" si="46"/>
        <v>3600</v>
      </c>
      <c r="M557" s="1">
        <f t="shared" si="47"/>
        <v>-453</v>
      </c>
      <c r="N557" s="1">
        <f t="shared" si="48"/>
        <v>104</v>
      </c>
      <c r="O557" s="1">
        <f t="shared" si="49"/>
        <v>-1</v>
      </c>
      <c r="P557" s="1">
        <f t="shared" si="50"/>
        <v>0</v>
      </c>
      <c r="Q557" s="1">
        <f t="shared" si="51"/>
        <v>1</v>
      </c>
      <c r="R557" s="1">
        <f t="shared" si="52"/>
        <v>28786</v>
      </c>
    </row>
    <row r="558" spans="1:18" x14ac:dyDescent="0.25">
      <c r="A558" s="21">
        <v>40483</v>
      </c>
      <c r="B558" s="1">
        <f>'Division - Monthly'!AU558</f>
        <v>4007538</v>
      </c>
      <c r="C558" s="1">
        <f>'Division - Monthly'!AV558</f>
        <v>505065</v>
      </c>
      <c r="D558" s="1">
        <f>'Division - Monthly'!AW558</f>
        <v>8881</v>
      </c>
      <c r="E558" s="1">
        <f>'Division - Monthly'!AX558</f>
        <v>3346</v>
      </c>
      <c r="F558" s="1">
        <f>'Division - Monthly'!AY558</f>
        <v>190</v>
      </c>
      <c r="G558" s="1">
        <f>'Division - Monthly'!AZ558</f>
        <v>23</v>
      </c>
      <c r="H558" s="1">
        <f>'Division - Monthly'!BA558</f>
        <v>5</v>
      </c>
      <c r="I558" s="22">
        <f t="shared" si="44"/>
        <v>4525048</v>
      </c>
      <c r="K558" s="1">
        <f t="shared" si="45"/>
        <v>23093</v>
      </c>
      <c r="L558" s="1">
        <f t="shared" si="46"/>
        <v>3560</v>
      </c>
      <c r="M558" s="1">
        <f t="shared" si="47"/>
        <v>-486</v>
      </c>
      <c r="N558" s="1">
        <f t="shared" si="48"/>
        <v>99</v>
      </c>
      <c r="O558" s="1">
        <f t="shared" si="49"/>
        <v>-1</v>
      </c>
      <c r="P558" s="1">
        <f t="shared" si="50"/>
        <v>0</v>
      </c>
      <c r="Q558" s="1">
        <f t="shared" si="51"/>
        <v>1</v>
      </c>
      <c r="R558" s="1">
        <f t="shared" si="52"/>
        <v>26266</v>
      </c>
    </row>
    <row r="559" spans="1:18" x14ac:dyDescent="0.25">
      <c r="A559" s="21">
        <v>40513</v>
      </c>
      <c r="B559" s="1">
        <f>'Division - Monthly'!AU559</f>
        <v>4009847</v>
      </c>
      <c r="C559" s="1">
        <f>'Division - Monthly'!AV559</f>
        <v>504858</v>
      </c>
      <c r="D559" s="1">
        <f>'Division - Monthly'!AW559</f>
        <v>8753</v>
      </c>
      <c r="E559" s="1">
        <f>'Division - Monthly'!AX559</f>
        <v>3352</v>
      </c>
      <c r="F559" s="1">
        <f>'Division - Monthly'!AY559</f>
        <v>190</v>
      </c>
      <c r="G559" s="1">
        <f>'Division - Monthly'!AZ559</f>
        <v>23</v>
      </c>
      <c r="H559" s="1">
        <f>'Division - Monthly'!BA559</f>
        <v>5</v>
      </c>
      <c r="I559" s="22">
        <f t="shared" si="44"/>
        <v>4527028</v>
      </c>
      <c r="K559" s="1">
        <f t="shared" si="45"/>
        <v>25424</v>
      </c>
      <c r="L559" s="1">
        <f t="shared" si="46"/>
        <v>3376</v>
      </c>
      <c r="M559" s="1">
        <f t="shared" si="47"/>
        <v>-461</v>
      </c>
      <c r="N559" s="1">
        <f t="shared" si="48"/>
        <v>93</v>
      </c>
      <c r="O559" s="1">
        <f t="shared" si="49"/>
        <v>-1</v>
      </c>
      <c r="P559" s="1">
        <f t="shared" si="50"/>
        <v>0</v>
      </c>
      <c r="Q559" s="1">
        <f t="shared" si="51"/>
        <v>1</v>
      </c>
      <c r="R559" s="1">
        <f t="shared" si="52"/>
        <v>28432</v>
      </c>
    </row>
    <row r="560" spans="1:18" x14ac:dyDescent="0.25">
      <c r="A560" s="21">
        <v>40544</v>
      </c>
      <c r="B560" s="1">
        <f>'Division - Monthly'!AU560</f>
        <v>4015002</v>
      </c>
      <c r="C560" s="1">
        <f>'Division - Monthly'!AV560</f>
        <v>505744</v>
      </c>
      <c r="D560" s="1">
        <f>'Division - Monthly'!AW560</f>
        <v>8709</v>
      </c>
      <c r="E560" s="1">
        <f>'Division - Monthly'!AX560</f>
        <v>3356</v>
      </c>
      <c r="F560" s="1">
        <f>'Division - Monthly'!AY560</f>
        <v>190</v>
      </c>
      <c r="G560" s="1">
        <f>'Division - Monthly'!AZ560</f>
        <v>23</v>
      </c>
      <c r="H560" s="1">
        <f>'Division - Monthly'!BA560</f>
        <v>5</v>
      </c>
      <c r="I560" s="48">
        <f t="shared" si="44"/>
        <v>4533029</v>
      </c>
      <c r="K560" s="1">
        <f t="shared" ref="K560:K571" si="53">+B560-B548</f>
        <v>26910</v>
      </c>
      <c r="L560" s="1">
        <f t="shared" ref="L560:L571" si="54">+C560-C548</f>
        <v>4228</v>
      </c>
      <c r="M560" s="1">
        <f t="shared" ref="M560:M571" si="55">+D560-D548</f>
        <v>-332</v>
      </c>
      <c r="N560" s="1">
        <f t="shared" ref="N560:N571" si="56">+E560-E548</f>
        <v>94</v>
      </c>
      <c r="O560" s="1">
        <f t="shared" ref="O560:O571" si="57">+F560-F548</f>
        <v>-1</v>
      </c>
      <c r="P560" s="1">
        <f t="shared" ref="P560:P571" si="58">+G560-G548</f>
        <v>0</v>
      </c>
      <c r="Q560" s="1">
        <f t="shared" ref="Q560:Q571" si="59">+H560-H548</f>
        <v>0</v>
      </c>
      <c r="R560" s="1">
        <f t="shared" ref="R560:R571" si="60">+I560-I548</f>
        <v>30899</v>
      </c>
    </row>
    <row r="561" spans="1:18" x14ac:dyDescent="0.25">
      <c r="A561" s="21">
        <v>40575</v>
      </c>
      <c r="B561" s="1">
        <f>'Division - Monthly'!AU561</f>
        <v>4021384</v>
      </c>
      <c r="C561" s="1">
        <f>'Division - Monthly'!AV561</f>
        <v>505721</v>
      </c>
      <c r="D561" s="1">
        <f>'Division - Monthly'!AW561</f>
        <v>8705</v>
      </c>
      <c r="E561" s="1">
        <f>'Division - Monthly'!AX561</f>
        <v>3361</v>
      </c>
      <c r="F561" s="1">
        <f>'Division - Monthly'!AY561</f>
        <v>190</v>
      </c>
      <c r="G561" s="1">
        <f>'Division - Monthly'!AZ561</f>
        <v>23</v>
      </c>
      <c r="H561" s="1">
        <f>'Division - Monthly'!BA561</f>
        <v>5</v>
      </c>
      <c r="I561" s="48">
        <f t="shared" si="44"/>
        <v>4539389</v>
      </c>
      <c r="K561" s="1">
        <f t="shared" si="53"/>
        <v>24581</v>
      </c>
      <c r="L561" s="1">
        <f t="shared" si="54"/>
        <v>4352</v>
      </c>
      <c r="M561" s="1">
        <f t="shared" si="55"/>
        <v>-288</v>
      </c>
      <c r="N561" s="1">
        <f t="shared" si="56"/>
        <v>86</v>
      </c>
      <c r="O561" s="1">
        <f t="shared" si="57"/>
        <v>-1</v>
      </c>
      <c r="P561" s="1">
        <f t="shared" si="58"/>
        <v>0</v>
      </c>
      <c r="Q561" s="1">
        <f t="shared" si="59"/>
        <v>0</v>
      </c>
      <c r="R561" s="1">
        <f t="shared" si="60"/>
        <v>28730</v>
      </c>
    </row>
    <row r="562" spans="1:18" x14ac:dyDescent="0.25">
      <c r="A562" s="21">
        <v>40603</v>
      </c>
      <c r="B562" s="1">
        <f>'Division - Monthly'!AU562</f>
        <v>4027937</v>
      </c>
      <c r="C562" s="1">
        <f>'Division - Monthly'!AV562</f>
        <v>506421</v>
      </c>
      <c r="D562" s="1">
        <f>'Division - Monthly'!AW562</f>
        <v>8630</v>
      </c>
      <c r="E562" s="1">
        <f>'Division - Monthly'!AX562</f>
        <v>3368</v>
      </c>
      <c r="F562" s="1">
        <f>'Division - Monthly'!AY562</f>
        <v>190</v>
      </c>
      <c r="G562" s="1">
        <f>'Division - Monthly'!AZ562</f>
        <v>23</v>
      </c>
      <c r="H562" s="1">
        <f>'Division - Monthly'!BA562</f>
        <v>5</v>
      </c>
      <c r="I562" s="48">
        <f t="shared" si="44"/>
        <v>4546574</v>
      </c>
      <c r="K562" s="1">
        <f t="shared" si="53"/>
        <v>25783</v>
      </c>
      <c r="L562" s="1">
        <f t="shared" si="54"/>
        <v>4299</v>
      </c>
      <c r="M562" s="1">
        <f t="shared" si="55"/>
        <v>-306</v>
      </c>
      <c r="N562" s="1">
        <f t="shared" si="56"/>
        <v>87</v>
      </c>
      <c r="O562" s="1">
        <f t="shared" si="57"/>
        <v>-1</v>
      </c>
      <c r="P562" s="1">
        <f t="shared" si="58"/>
        <v>0</v>
      </c>
      <c r="Q562" s="1">
        <f t="shared" si="59"/>
        <v>0</v>
      </c>
      <c r="R562" s="1">
        <f t="shared" si="60"/>
        <v>29862</v>
      </c>
    </row>
    <row r="563" spans="1:18" x14ac:dyDescent="0.25">
      <c r="A563" s="21">
        <v>40634</v>
      </c>
      <c r="B563" s="1">
        <f>'Division - Monthly'!AU563</f>
        <v>4030950</v>
      </c>
      <c r="C563" s="1">
        <f>'Division - Monthly'!AV563</f>
        <v>507047</v>
      </c>
      <c r="D563" s="1">
        <f>'Division - Monthly'!AW563</f>
        <v>8668</v>
      </c>
      <c r="E563" s="1">
        <f>'Division - Monthly'!AX563</f>
        <v>3371</v>
      </c>
      <c r="F563" s="1">
        <f>'Division - Monthly'!AY563</f>
        <v>190</v>
      </c>
      <c r="G563" s="1">
        <f>'Division - Monthly'!AZ563</f>
        <v>23</v>
      </c>
      <c r="H563" s="1">
        <f>'Division - Monthly'!BA563</f>
        <v>5</v>
      </c>
      <c r="I563" s="48">
        <f t="shared" si="44"/>
        <v>4550254</v>
      </c>
      <c r="K563" s="1">
        <f t="shared" si="53"/>
        <v>25522</v>
      </c>
      <c r="L563" s="1">
        <f t="shared" si="54"/>
        <v>4697</v>
      </c>
      <c r="M563" s="1">
        <f t="shared" si="55"/>
        <v>-278</v>
      </c>
      <c r="N563" s="1">
        <f t="shared" si="56"/>
        <v>85</v>
      </c>
      <c r="O563" s="1">
        <f t="shared" si="57"/>
        <v>-1</v>
      </c>
      <c r="P563" s="1">
        <f t="shared" si="58"/>
        <v>0</v>
      </c>
      <c r="Q563" s="1">
        <f t="shared" si="59"/>
        <v>0</v>
      </c>
      <c r="R563" s="1">
        <f t="shared" si="60"/>
        <v>30025</v>
      </c>
    </row>
    <row r="564" spans="1:18" x14ac:dyDescent="0.25">
      <c r="A564" s="21">
        <v>40664</v>
      </c>
      <c r="B564" s="1">
        <f>'Division - Monthly'!AU564</f>
        <v>4029779</v>
      </c>
      <c r="C564" s="1">
        <f>'Division - Monthly'!AV564</f>
        <v>507722</v>
      </c>
      <c r="D564" s="1">
        <f>'Division - Monthly'!AW564</f>
        <v>8724</v>
      </c>
      <c r="E564" s="1">
        <f>'Division - Monthly'!AX564</f>
        <v>3368</v>
      </c>
      <c r="F564" s="1">
        <f>'Division - Monthly'!AY564</f>
        <v>190</v>
      </c>
      <c r="G564" s="1">
        <f>'Division - Monthly'!AZ564</f>
        <v>23</v>
      </c>
      <c r="H564" s="1">
        <f>'Division - Monthly'!BA564</f>
        <v>5</v>
      </c>
      <c r="I564" s="48">
        <f t="shared" si="44"/>
        <v>4549811</v>
      </c>
      <c r="K564" s="1">
        <f t="shared" si="53"/>
        <v>23252</v>
      </c>
      <c r="L564" s="1">
        <f t="shared" si="54"/>
        <v>4889</v>
      </c>
      <c r="M564" s="1">
        <f t="shared" si="55"/>
        <v>-134</v>
      </c>
      <c r="N564" s="1">
        <f t="shared" si="56"/>
        <v>77</v>
      </c>
      <c r="O564" s="1">
        <f t="shared" si="57"/>
        <v>-1</v>
      </c>
      <c r="P564" s="1">
        <f t="shared" si="58"/>
        <v>0</v>
      </c>
      <c r="Q564" s="1">
        <f t="shared" si="59"/>
        <v>0</v>
      </c>
      <c r="R564" s="1">
        <f t="shared" si="60"/>
        <v>28083</v>
      </c>
    </row>
    <row r="565" spans="1:18" x14ac:dyDescent="0.25">
      <c r="A565" s="21">
        <v>40695</v>
      </c>
      <c r="B565" s="1">
        <f>'Division - Monthly'!AU565</f>
        <v>4028663</v>
      </c>
      <c r="C565" s="1">
        <f>'Division - Monthly'!AV565</f>
        <v>508402</v>
      </c>
      <c r="D565" s="1">
        <f>'Division - Monthly'!AW565</f>
        <v>8685</v>
      </c>
      <c r="E565" s="1">
        <f>'Division - Monthly'!AX565</f>
        <v>3371</v>
      </c>
      <c r="F565" s="1">
        <f>'Division - Monthly'!AY565</f>
        <v>189</v>
      </c>
      <c r="G565" s="1">
        <f>'Division - Monthly'!AZ565</f>
        <v>23</v>
      </c>
      <c r="H565" s="1">
        <f>'Division - Monthly'!BA565</f>
        <v>5</v>
      </c>
      <c r="I565" s="48">
        <f t="shared" si="44"/>
        <v>4549338</v>
      </c>
      <c r="K565" s="1">
        <f t="shared" si="53"/>
        <v>22474</v>
      </c>
      <c r="L565" s="1">
        <f t="shared" si="54"/>
        <v>5062</v>
      </c>
      <c r="M565" s="1">
        <f t="shared" si="55"/>
        <v>-186</v>
      </c>
      <c r="N565" s="1">
        <f t="shared" si="56"/>
        <v>72</v>
      </c>
      <c r="O565" s="1">
        <f t="shared" si="57"/>
        <v>-2</v>
      </c>
      <c r="P565" s="1">
        <f t="shared" si="58"/>
        <v>0</v>
      </c>
      <c r="Q565" s="1">
        <f t="shared" si="59"/>
        <v>0</v>
      </c>
      <c r="R565" s="1">
        <f t="shared" si="60"/>
        <v>27420</v>
      </c>
    </row>
    <row r="566" spans="1:18" x14ac:dyDescent="0.25">
      <c r="A566" s="21">
        <v>40725</v>
      </c>
      <c r="B566" s="1">
        <f>'Division - Monthly'!AU566</f>
        <v>4028593</v>
      </c>
      <c r="C566" s="1">
        <f>'Division - Monthly'!AV566</f>
        <v>508810</v>
      </c>
      <c r="D566" s="1">
        <f>'Division - Monthly'!AW566</f>
        <v>8696</v>
      </c>
      <c r="E566" s="1">
        <f>'Division - Monthly'!AX566</f>
        <v>3371</v>
      </c>
      <c r="F566" s="1">
        <f>'Division - Monthly'!AY566</f>
        <v>189</v>
      </c>
      <c r="G566" s="1">
        <f>'Division - Monthly'!AZ566</f>
        <v>23</v>
      </c>
      <c r="H566" s="1">
        <f>'Division - Monthly'!BA566</f>
        <v>5</v>
      </c>
      <c r="I566" s="48">
        <f t="shared" si="44"/>
        <v>4549687</v>
      </c>
      <c r="K566" s="1">
        <f t="shared" si="53"/>
        <v>22273</v>
      </c>
      <c r="L566" s="1">
        <f t="shared" si="54"/>
        <v>4719</v>
      </c>
      <c r="M566" s="1">
        <f t="shared" si="55"/>
        <v>-161</v>
      </c>
      <c r="N566" s="1">
        <f t="shared" si="56"/>
        <v>68</v>
      </c>
      <c r="O566" s="1">
        <f t="shared" si="57"/>
        <v>-2</v>
      </c>
      <c r="P566" s="1">
        <f t="shared" si="58"/>
        <v>0</v>
      </c>
      <c r="Q566" s="1">
        <f t="shared" si="59"/>
        <v>0</v>
      </c>
      <c r="R566" s="1">
        <f t="shared" si="60"/>
        <v>26897</v>
      </c>
    </row>
    <row r="567" spans="1:18" x14ac:dyDescent="0.25">
      <c r="A567" s="21">
        <v>40756</v>
      </c>
      <c r="B567" s="1">
        <f>'Division - Monthly'!AU567</f>
        <v>4028766</v>
      </c>
      <c r="C567" s="1">
        <f>'Division - Monthly'!AV567</f>
        <v>509275</v>
      </c>
      <c r="D567" s="1">
        <f>'Division - Monthly'!AW567</f>
        <v>8694</v>
      </c>
      <c r="E567" s="1">
        <f>'Division - Monthly'!AX567</f>
        <v>3376</v>
      </c>
      <c r="F567" s="1">
        <f>'Division - Monthly'!AY567</f>
        <v>189</v>
      </c>
      <c r="G567" s="1">
        <f>'Division - Monthly'!AZ567</f>
        <v>23</v>
      </c>
      <c r="H567" s="1">
        <f>'Division - Monthly'!BA567</f>
        <v>5</v>
      </c>
      <c r="I567" s="48">
        <f t="shared" si="44"/>
        <v>4550328</v>
      </c>
      <c r="K567" s="1">
        <f t="shared" si="53"/>
        <v>19242</v>
      </c>
      <c r="L567" s="1">
        <f t="shared" si="54"/>
        <v>4397</v>
      </c>
      <c r="M567" s="1">
        <f t="shared" si="55"/>
        <v>-146</v>
      </c>
      <c r="N567" s="1">
        <f t="shared" si="56"/>
        <v>71</v>
      </c>
      <c r="O567" s="1">
        <f t="shared" si="57"/>
        <v>-2</v>
      </c>
      <c r="P567" s="1">
        <f t="shared" si="58"/>
        <v>0</v>
      </c>
      <c r="Q567" s="1">
        <f t="shared" si="59"/>
        <v>0</v>
      </c>
      <c r="R567" s="1">
        <f t="shared" si="60"/>
        <v>23562</v>
      </c>
    </row>
    <row r="568" spans="1:18" x14ac:dyDescent="0.25">
      <c r="A568" s="21">
        <v>40787</v>
      </c>
      <c r="B568" s="1">
        <f>'Division - Monthly'!AU568</f>
        <v>4024718</v>
      </c>
      <c r="C568" s="1">
        <f>'Division - Monthly'!AV568</f>
        <v>508922</v>
      </c>
      <c r="D568" s="1">
        <f>'Division - Monthly'!AW568</f>
        <v>8758</v>
      </c>
      <c r="E568" s="1">
        <f>'Division - Monthly'!AX568</f>
        <v>3381</v>
      </c>
      <c r="F568" s="1">
        <f>'Division - Monthly'!AY568</f>
        <v>188</v>
      </c>
      <c r="G568" s="1">
        <f>'Division - Monthly'!AZ568</f>
        <v>23</v>
      </c>
      <c r="H568" s="1">
        <f>'Division - Monthly'!BA568</f>
        <v>5</v>
      </c>
      <c r="I568" s="48">
        <f t="shared" si="44"/>
        <v>4545995</v>
      </c>
      <c r="K568" s="1">
        <f t="shared" si="53"/>
        <v>17223</v>
      </c>
      <c r="L568" s="1">
        <f t="shared" si="54"/>
        <v>3966</v>
      </c>
      <c r="M568" s="1">
        <f t="shared" si="55"/>
        <v>-179</v>
      </c>
      <c r="N568" s="1">
        <f t="shared" si="56"/>
        <v>65</v>
      </c>
      <c r="O568" s="1">
        <f t="shared" si="57"/>
        <v>-3</v>
      </c>
      <c r="P568" s="1">
        <f t="shared" si="58"/>
        <v>0</v>
      </c>
      <c r="Q568" s="1">
        <f t="shared" si="59"/>
        <v>0</v>
      </c>
      <c r="R568" s="1">
        <f t="shared" si="60"/>
        <v>21072</v>
      </c>
    </row>
    <row r="569" spans="1:18" x14ac:dyDescent="0.25">
      <c r="A569" s="21">
        <v>40817</v>
      </c>
      <c r="B569" s="1">
        <f>'Division - Monthly'!AU569</f>
        <v>4025416</v>
      </c>
      <c r="C569" s="1">
        <f>'Division - Monthly'!AV569</f>
        <v>509101</v>
      </c>
      <c r="D569" s="1">
        <f>'Division - Monthly'!AW569</f>
        <v>8714</v>
      </c>
      <c r="E569" s="1">
        <f>'Division - Monthly'!AX569</f>
        <v>3393</v>
      </c>
      <c r="F569" s="1">
        <f>'Division - Monthly'!AY569</f>
        <v>188</v>
      </c>
      <c r="G569" s="1">
        <f>'Division - Monthly'!AZ569</f>
        <v>23</v>
      </c>
      <c r="H569" s="1">
        <f>'Division - Monthly'!BA569</f>
        <v>6</v>
      </c>
      <c r="I569" s="48">
        <f t="shared" si="44"/>
        <v>4546841</v>
      </c>
      <c r="K569" s="1">
        <f t="shared" si="53"/>
        <v>18941</v>
      </c>
      <c r="L569" s="1">
        <f t="shared" si="54"/>
        <v>4127</v>
      </c>
      <c r="M569" s="1">
        <f t="shared" si="55"/>
        <v>-288</v>
      </c>
      <c r="N569" s="1">
        <f t="shared" si="56"/>
        <v>61</v>
      </c>
      <c r="O569" s="1">
        <f t="shared" si="57"/>
        <v>-2</v>
      </c>
      <c r="P569" s="1">
        <f t="shared" si="58"/>
        <v>0</v>
      </c>
      <c r="Q569" s="1">
        <f t="shared" si="59"/>
        <v>1</v>
      </c>
      <c r="R569" s="1">
        <f t="shared" si="60"/>
        <v>22840</v>
      </c>
    </row>
    <row r="570" spans="1:18" x14ac:dyDescent="0.25">
      <c r="A570" s="21">
        <v>40848</v>
      </c>
      <c r="B570" s="1">
        <f>'Division - Monthly'!AU570</f>
        <v>4027556</v>
      </c>
      <c r="C570" s="1">
        <f>'Division - Monthly'!AV570</f>
        <v>509402</v>
      </c>
      <c r="D570" s="1">
        <f>'Division - Monthly'!AW570</f>
        <v>8673</v>
      </c>
      <c r="E570" s="1">
        <f>'Division - Monthly'!AX570</f>
        <v>3409</v>
      </c>
      <c r="F570" s="1">
        <f>'Division - Monthly'!AY570</f>
        <v>188</v>
      </c>
      <c r="G570" s="1">
        <f>'Division - Monthly'!AZ570</f>
        <v>23</v>
      </c>
      <c r="H570" s="1">
        <f>'Division - Monthly'!BA570</f>
        <v>6</v>
      </c>
      <c r="I570" s="48">
        <f t="shared" si="44"/>
        <v>4549257</v>
      </c>
      <c r="K570" s="1">
        <f t="shared" si="53"/>
        <v>20018</v>
      </c>
      <c r="L570" s="1">
        <f t="shared" si="54"/>
        <v>4337</v>
      </c>
      <c r="M570" s="1">
        <f t="shared" si="55"/>
        <v>-208</v>
      </c>
      <c r="N570" s="1">
        <f t="shared" si="56"/>
        <v>63</v>
      </c>
      <c r="O570" s="1">
        <f t="shared" si="57"/>
        <v>-2</v>
      </c>
      <c r="P570" s="1">
        <f t="shared" si="58"/>
        <v>0</v>
      </c>
      <c r="Q570" s="1">
        <f t="shared" si="59"/>
        <v>1</v>
      </c>
      <c r="R570" s="1">
        <f t="shared" si="60"/>
        <v>24209</v>
      </c>
    </row>
    <row r="571" spans="1:18" x14ac:dyDescent="0.25">
      <c r="A571" s="21">
        <v>40878</v>
      </c>
      <c r="B571" s="1">
        <f>'Division - Monthly'!AU571</f>
        <v>4032352</v>
      </c>
      <c r="C571" s="1">
        <f>'Division - Monthly'!AV571</f>
        <v>509489</v>
      </c>
      <c r="D571" s="1">
        <f>'Division - Monthly'!AW571</f>
        <v>8633</v>
      </c>
      <c r="E571" s="1">
        <f>'Division - Monthly'!AX571</f>
        <v>3417</v>
      </c>
      <c r="F571" s="1">
        <f>'Division - Monthly'!AY571</f>
        <v>187</v>
      </c>
      <c r="G571" s="1">
        <f>'Division - Monthly'!AZ571</f>
        <v>23</v>
      </c>
      <c r="H571" s="1">
        <f>'Division - Monthly'!BA571</f>
        <v>6</v>
      </c>
      <c r="I571" s="48">
        <f t="shared" si="44"/>
        <v>4554107</v>
      </c>
      <c r="K571" s="1">
        <f t="shared" si="53"/>
        <v>22505</v>
      </c>
      <c r="L571" s="1">
        <f t="shared" si="54"/>
        <v>4631</v>
      </c>
      <c r="M571" s="1">
        <f t="shared" si="55"/>
        <v>-120</v>
      </c>
      <c r="N571" s="1">
        <f t="shared" si="56"/>
        <v>65</v>
      </c>
      <c r="O571" s="1">
        <f t="shared" si="57"/>
        <v>-3</v>
      </c>
      <c r="P571" s="1">
        <f t="shared" si="58"/>
        <v>0</v>
      </c>
      <c r="Q571" s="1">
        <f t="shared" si="59"/>
        <v>1</v>
      </c>
      <c r="R571" s="1">
        <f t="shared" si="60"/>
        <v>27079</v>
      </c>
    </row>
    <row r="572" spans="1:18" x14ac:dyDescent="0.25">
      <c r="A572" s="21">
        <v>40909</v>
      </c>
      <c r="B572" s="1">
        <f>'Division - Monthly'!AU572</f>
        <v>4037796</v>
      </c>
      <c r="C572" s="1">
        <f>'Division - Monthly'!AV572</f>
        <v>510021</v>
      </c>
      <c r="D572" s="1">
        <f>'Division - Monthly'!AW572</f>
        <v>8580</v>
      </c>
      <c r="E572" s="1">
        <f>'Division - Monthly'!AX572</f>
        <v>3403</v>
      </c>
      <c r="F572" s="1">
        <f>'Division - Monthly'!AY572</f>
        <v>186</v>
      </c>
      <c r="G572" s="1">
        <f>'Division - Monthly'!AZ572</f>
        <v>23</v>
      </c>
      <c r="H572" s="1">
        <f>'Division - Monthly'!BA572</f>
        <v>6</v>
      </c>
      <c r="I572" s="48">
        <f t="shared" si="44"/>
        <v>4560015</v>
      </c>
      <c r="K572" s="1">
        <f t="shared" ref="K572:K583" si="61">+B572-B560</f>
        <v>22794</v>
      </c>
      <c r="L572" s="1">
        <f t="shared" ref="L572:L583" si="62">+C572-C560</f>
        <v>4277</v>
      </c>
      <c r="M572" s="1">
        <f t="shared" ref="M572:M583" si="63">+D572-D560</f>
        <v>-129</v>
      </c>
      <c r="N572" s="1">
        <f t="shared" ref="N572:N583" si="64">+E572-E560</f>
        <v>47</v>
      </c>
      <c r="O572" s="1">
        <f t="shared" ref="O572:O583" si="65">+F572-F560</f>
        <v>-4</v>
      </c>
      <c r="P572" s="1">
        <f t="shared" ref="P572:P583" si="66">+G572-G560</f>
        <v>0</v>
      </c>
      <c r="Q572" s="1">
        <f t="shared" ref="Q572:Q583" si="67">+H572-H560</f>
        <v>1</v>
      </c>
      <c r="R572" s="1">
        <f t="shared" ref="R572:R583" si="68">+I572-I560</f>
        <v>26986</v>
      </c>
    </row>
    <row r="573" spans="1:18" x14ac:dyDescent="0.25">
      <c r="A573" s="21">
        <v>40940</v>
      </c>
      <c r="B573" s="1">
        <f>'Division - Monthly'!AU573</f>
        <v>4043285</v>
      </c>
      <c r="C573" s="1">
        <f>'Division - Monthly'!AV573</f>
        <v>510239</v>
      </c>
      <c r="D573" s="1">
        <f>'Division - Monthly'!AW573</f>
        <v>8567</v>
      </c>
      <c r="E573" s="1">
        <f>'Division - Monthly'!AX573</f>
        <v>3401</v>
      </c>
      <c r="F573" s="1">
        <f>'Division - Monthly'!AY573</f>
        <v>186</v>
      </c>
      <c r="G573" s="1">
        <f>'Division - Monthly'!AZ573</f>
        <v>23</v>
      </c>
      <c r="H573" s="1">
        <f>'Division - Monthly'!BA573</f>
        <v>6</v>
      </c>
      <c r="I573" s="48">
        <f t="shared" si="44"/>
        <v>4565707</v>
      </c>
      <c r="K573" s="1">
        <f t="shared" si="61"/>
        <v>21901</v>
      </c>
      <c r="L573" s="1">
        <f t="shared" si="62"/>
        <v>4518</v>
      </c>
      <c r="M573" s="1">
        <f t="shared" si="63"/>
        <v>-138</v>
      </c>
      <c r="N573" s="1">
        <f t="shared" si="64"/>
        <v>40</v>
      </c>
      <c r="O573" s="1">
        <f t="shared" si="65"/>
        <v>-4</v>
      </c>
      <c r="P573" s="1">
        <f t="shared" si="66"/>
        <v>0</v>
      </c>
      <c r="Q573" s="1">
        <f t="shared" si="67"/>
        <v>1</v>
      </c>
      <c r="R573" s="1">
        <f t="shared" si="68"/>
        <v>26318</v>
      </c>
    </row>
    <row r="574" spans="1:18" x14ac:dyDescent="0.25">
      <c r="A574" s="21">
        <v>40969</v>
      </c>
      <c r="B574" s="1">
        <f>'Division - Monthly'!AU574</f>
        <v>4051099</v>
      </c>
      <c r="C574" s="1">
        <f>'Division - Monthly'!AV574</f>
        <v>510602</v>
      </c>
      <c r="D574" s="1">
        <f>'Division - Monthly'!AW574</f>
        <v>8611</v>
      </c>
      <c r="E574" s="1">
        <f>'Division - Monthly'!AX574</f>
        <v>3403</v>
      </c>
      <c r="F574" s="1">
        <f>'Division - Monthly'!AY574</f>
        <v>186</v>
      </c>
      <c r="G574" s="1">
        <f>'Division - Monthly'!AZ574</f>
        <v>23</v>
      </c>
      <c r="H574" s="1">
        <f>'Division - Monthly'!BA574</f>
        <v>6</v>
      </c>
      <c r="I574" s="48">
        <f t="shared" si="44"/>
        <v>4573930</v>
      </c>
      <c r="K574" s="1">
        <f t="shared" si="61"/>
        <v>23162</v>
      </c>
      <c r="L574" s="1">
        <f t="shared" si="62"/>
        <v>4181</v>
      </c>
      <c r="M574" s="1">
        <f t="shared" si="63"/>
        <v>-19</v>
      </c>
      <c r="N574" s="1">
        <f t="shared" si="64"/>
        <v>35</v>
      </c>
      <c r="O574" s="1">
        <f t="shared" si="65"/>
        <v>-4</v>
      </c>
      <c r="P574" s="1">
        <f t="shared" si="66"/>
        <v>0</v>
      </c>
      <c r="Q574" s="1">
        <f t="shared" si="67"/>
        <v>1</v>
      </c>
      <c r="R574" s="1">
        <f t="shared" si="68"/>
        <v>27356</v>
      </c>
    </row>
    <row r="575" spans="1:18" x14ac:dyDescent="0.25">
      <c r="A575" s="21">
        <v>41000</v>
      </c>
      <c r="B575" s="1">
        <f>'Division - Monthly'!AU575</f>
        <v>4053654</v>
      </c>
      <c r="C575" s="1">
        <f>'Division - Monthly'!AV575</f>
        <v>511111</v>
      </c>
      <c r="D575" s="1">
        <f>'Division - Monthly'!AW575</f>
        <v>8652</v>
      </c>
      <c r="E575" s="1">
        <f>'Division - Monthly'!AX575</f>
        <v>3407</v>
      </c>
      <c r="F575" s="1">
        <f>'Division - Monthly'!AY575</f>
        <v>185</v>
      </c>
      <c r="G575" s="1">
        <f>'Division - Monthly'!AZ575</f>
        <v>23</v>
      </c>
      <c r="H575" s="1">
        <f>'Division - Monthly'!BA575</f>
        <v>6</v>
      </c>
      <c r="I575" s="48">
        <f t="shared" si="44"/>
        <v>4577038</v>
      </c>
      <c r="K575" s="1">
        <f t="shared" si="61"/>
        <v>22704</v>
      </c>
      <c r="L575" s="1">
        <f t="shared" si="62"/>
        <v>4064</v>
      </c>
      <c r="M575" s="1">
        <f t="shared" si="63"/>
        <v>-16</v>
      </c>
      <c r="N575" s="1">
        <f t="shared" si="64"/>
        <v>36</v>
      </c>
      <c r="O575" s="1">
        <f t="shared" si="65"/>
        <v>-5</v>
      </c>
      <c r="P575" s="1">
        <f t="shared" si="66"/>
        <v>0</v>
      </c>
      <c r="Q575" s="1">
        <f t="shared" si="67"/>
        <v>1</v>
      </c>
      <c r="R575" s="1">
        <f t="shared" si="68"/>
        <v>26784</v>
      </c>
    </row>
    <row r="576" spans="1:18" x14ac:dyDescent="0.25">
      <c r="A576" s="21">
        <v>41030</v>
      </c>
      <c r="B576" s="1">
        <f>'Division - Monthly'!AU576</f>
        <v>4052782</v>
      </c>
      <c r="C576" s="1">
        <f>'Division - Monthly'!AV576</f>
        <v>511689</v>
      </c>
      <c r="D576" s="1">
        <f>'Division - Monthly'!AW576</f>
        <v>8653</v>
      </c>
      <c r="E576" s="1">
        <f>'Division - Monthly'!AX576</f>
        <v>3413</v>
      </c>
      <c r="F576" s="1">
        <f>'Division - Monthly'!AY576</f>
        <v>185</v>
      </c>
      <c r="G576" s="1">
        <f>'Division - Monthly'!AZ576</f>
        <v>23</v>
      </c>
      <c r="H576" s="1">
        <f>'Division - Monthly'!BA576</f>
        <v>6</v>
      </c>
      <c r="I576" s="48">
        <f t="shared" si="44"/>
        <v>4576751</v>
      </c>
      <c r="K576" s="1">
        <f t="shared" si="61"/>
        <v>23003</v>
      </c>
      <c r="L576" s="1">
        <f t="shared" si="62"/>
        <v>3967</v>
      </c>
      <c r="M576" s="1">
        <f t="shared" si="63"/>
        <v>-71</v>
      </c>
      <c r="N576" s="1">
        <f t="shared" si="64"/>
        <v>45</v>
      </c>
      <c r="O576" s="1">
        <f t="shared" si="65"/>
        <v>-5</v>
      </c>
      <c r="P576" s="1">
        <f t="shared" si="66"/>
        <v>0</v>
      </c>
      <c r="Q576" s="1">
        <f t="shared" si="67"/>
        <v>1</v>
      </c>
      <c r="R576" s="1">
        <f t="shared" si="68"/>
        <v>26940</v>
      </c>
    </row>
    <row r="577" spans="1:18" x14ac:dyDescent="0.25">
      <c r="A577" s="21">
        <v>41061</v>
      </c>
      <c r="B577" s="1">
        <f>'Division - Monthly'!AU577</f>
        <v>4051323</v>
      </c>
      <c r="C577" s="1">
        <f>'Division - Monthly'!AV577</f>
        <v>511685</v>
      </c>
      <c r="D577" s="1">
        <f>'Division - Monthly'!AW577</f>
        <v>8698</v>
      </c>
      <c r="E577" s="1">
        <f>'Division - Monthly'!AX577</f>
        <v>3426</v>
      </c>
      <c r="F577" s="1">
        <f>'Division - Monthly'!AY577</f>
        <v>185</v>
      </c>
      <c r="G577" s="1">
        <f>'Division - Monthly'!AZ577</f>
        <v>23</v>
      </c>
      <c r="H577" s="1">
        <f>'Division - Monthly'!BA577</f>
        <v>7</v>
      </c>
      <c r="I577" s="48">
        <f t="shared" si="44"/>
        <v>4575347</v>
      </c>
      <c r="K577" s="1">
        <f t="shared" si="61"/>
        <v>22660</v>
      </c>
      <c r="L577" s="1">
        <f t="shared" si="62"/>
        <v>3283</v>
      </c>
      <c r="M577" s="1">
        <f t="shared" si="63"/>
        <v>13</v>
      </c>
      <c r="N577" s="1">
        <f t="shared" si="64"/>
        <v>55</v>
      </c>
      <c r="O577" s="1">
        <f t="shared" si="65"/>
        <v>-4</v>
      </c>
      <c r="P577" s="1">
        <f t="shared" si="66"/>
        <v>0</v>
      </c>
      <c r="Q577" s="1">
        <f t="shared" si="67"/>
        <v>2</v>
      </c>
      <c r="R577" s="1">
        <f t="shared" si="68"/>
        <v>26009</v>
      </c>
    </row>
    <row r="578" spans="1:18" x14ac:dyDescent="0.25">
      <c r="A578" s="21">
        <v>41091</v>
      </c>
      <c r="B578" s="1">
        <f>'Division - Monthly'!AU578</f>
        <v>4052570</v>
      </c>
      <c r="C578" s="1">
        <f>'Division - Monthly'!AV578</f>
        <v>512215</v>
      </c>
      <c r="D578" s="1">
        <f>'Division - Monthly'!AW578</f>
        <v>8690</v>
      </c>
      <c r="E578" s="1">
        <f>'Division - Monthly'!AX578</f>
        <v>3433</v>
      </c>
      <c r="F578" s="1">
        <f>'Division - Monthly'!AY578</f>
        <v>185</v>
      </c>
      <c r="G578" s="1">
        <f>'Division - Monthly'!AZ578</f>
        <v>23</v>
      </c>
      <c r="H578" s="1">
        <f>'Division - Monthly'!BA578</f>
        <v>7</v>
      </c>
      <c r="I578" s="48">
        <f t="shared" si="44"/>
        <v>4577123</v>
      </c>
      <c r="K578" s="1">
        <f t="shared" si="61"/>
        <v>23977</v>
      </c>
      <c r="L578" s="1">
        <f t="shared" si="62"/>
        <v>3405</v>
      </c>
      <c r="M578" s="1">
        <f t="shared" si="63"/>
        <v>-6</v>
      </c>
      <c r="N578" s="1">
        <f t="shared" si="64"/>
        <v>62</v>
      </c>
      <c r="O578" s="1">
        <f t="shared" si="65"/>
        <v>-4</v>
      </c>
      <c r="P578" s="1">
        <f t="shared" si="66"/>
        <v>0</v>
      </c>
      <c r="Q578" s="1">
        <f t="shared" si="67"/>
        <v>2</v>
      </c>
      <c r="R578" s="1">
        <f t="shared" si="68"/>
        <v>27436</v>
      </c>
    </row>
    <row r="579" spans="1:18" x14ac:dyDescent="0.25">
      <c r="A579" s="21">
        <v>41122</v>
      </c>
      <c r="B579" s="1">
        <f>'Division - Monthly'!AU579</f>
        <v>4054570</v>
      </c>
      <c r="C579" s="1">
        <f>'Division - Monthly'!AV579</f>
        <v>512613</v>
      </c>
      <c r="D579" s="1">
        <f>'Division - Monthly'!AW579</f>
        <v>8749</v>
      </c>
      <c r="E579" s="1">
        <f>'Division - Monthly'!AX579</f>
        <v>3438</v>
      </c>
      <c r="F579" s="1">
        <f>'Division - Monthly'!AY579</f>
        <v>185</v>
      </c>
      <c r="G579" s="1">
        <f>'Division - Monthly'!AZ579</f>
        <v>23</v>
      </c>
      <c r="H579" s="1">
        <f>'Division - Monthly'!BA579</f>
        <v>7</v>
      </c>
      <c r="I579" s="48">
        <f t="shared" si="44"/>
        <v>4579585</v>
      </c>
      <c r="K579" s="1">
        <f t="shared" si="61"/>
        <v>25804</v>
      </c>
      <c r="L579" s="1">
        <f t="shared" si="62"/>
        <v>3338</v>
      </c>
      <c r="M579" s="1">
        <f t="shared" si="63"/>
        <v>55</v>
      </c>
      <c r="N579" s="1">
        <f t="shared" si="64"/>
        <v>62</v>
      </c>
      <c r="O579" s="1">
        <f t="shared" si="65"/>
        <v>-4</v>
      </c>
      <c r="P579" s="1">
        <f t="shared" si="66"/>
        <v>0</v>
      </c>
      <c r="Q579" s="1">
        <f t="shared" si="67"/>
        <v>2</v>
      </c>
      <c r="R579" s="1">
        <f t="shared" si="68"/>
        <v>29257</v>
      </c>
    </row>
    <row r="580" spans="1:18" x14ac:dyDescent="0.25">
      <c r="A580" s="21">
        <v>41153</v>
      </c>
      <c r="B580" s="1">
        <f>'Division - Monthly'!AU580</f>
        <v>4053644</v>
      </c>
      <c r="C580" s="1">
        <f>'Division - Monthly'!AV580</f>
        <v>512887</v>
      </c>
      <c r="D580" s="1">
        <f>'Division - Monthly'!AW580</f>
        <v>8788</v>
      </c>
      <c r="E580" s="1">
        <f>'Division - Monthly'!AX580</f>
        <v>3439</v>
      </c>
      <c r="F580" s="1">
        <f>'Division - Monthly'!AY580</f>
        <v>185</v>
      </c>
      <c r="G580" s="1">
        <f>'Division - Monthly'!AZ580</f>
        <v>26</v>
      </c>
      <c r="H580" s="1">
        <f>'Division - Monthly'!BA580</f>
        <v>7</v>
      </c>
      <c r="I580" s="48">
        <f t="shared" si="44"/>
        <v>4578976</v>
      </c>
      <c r="K580" s="1">
        <f t="shared" si="61"/>
        <v>28926</v>
      </c>
      <c r="L580" s="1">
        <f t="shared" si="62"/>
        <v>3965</v>
      </c>
      <c r="M580" s="1">
        <f t="shared" si="63"/>
        <v>30</v>
      </c>
      <c r="N580" s="1">
        <f t="shared" si="64"/>
        <v>58</v>
      </c>
      <c r="O580" s="1">
        <f t="shared" si="65"/>
        <v>-3</v>
      </c>
      <c r="P580" s="1">
        <f t="shared" si="66"/>
        <v>3</v>
      </c>
      <c r="Q580" s="1">
        <f t="shared" si="67"/>
        <v>2</v>
      </c>
      <c r="R580" s="1">
        <f t="shared" si="68"/>
        <v>32981</v>
      </c>
    </row>
    <row r="581" spans="1:18" x14ac:dyDescent="0.25">
      <c r="A581" s="21">
        <v>41183</v>
      </c>
      <c r="B581" s="1">
        <f>'Division - Monthly'!AU581</f>
        <v>4055163</v>
      </c>
      <c r="C581" s="1">
        <f>'Division - Monthly'!AV581</f>
        <v>512980</v>
      </c>
      <c r="D581" s="1">
        <f>'Division - Monthly'!AW581</f>
        <v>8937</v>
      </c>
      <c r="E581" s="1">
        <f>'Division - Monthly'!AX581</f>
        <v>3454</v>
      </c>
      <c r="F581" s="1">
        <f>'Division - Monthly'!AY581</f>
        <v>185</v>
      </c>
      <c r="G581" s="1">
        <f>'Division - Monthly'!AZ581</f>
        <v>26</v>
      </c>
      <c r="H581" s="1">
        <f>'Division - Monthly'!BA581</f>
        <v>7</v>
      </c>
      <c r="I581" s="48">
        <f t="shared" si="44"/>
        <v>4580752</v>
      </c>
      <c r="K581" s="1">
        <f t="shared" si="61"/>
        <v>29747</v>
      </c>
      <c r="L581" s="1">
        <f t="shared" si="62"/>
        <v>3879</v>
      </c>
      <c r="M581" s="1">
        <f t="shared" si="63"/>
        <v>223</v>
      </c>
      <c r="N581" s="1">
        <f t="shared" si="64"/>
        <v>61</v>
      </c>
      <c r="O581" s="1">
        <f t="shared" si="65"/>
        <v>-3</v>
      </c>
      <c r="P581" s="1">
        <f t="shared" si="66"/>
        <v>3</v>
      </c>
      <c r="Q581" s="1">
        <f t="shared" si="67"/>
        <v>1</v>
      </c>
      <c r="R581" s="1">
        <f t="shared" si="68"/>
        <v>33911</v>
      </c>
    </row>
    <row r="582" spans="1:18" x14ac:dyDescent="0.25">
      <c r="A582" s="21">
        <v>41214</v>
      </c>
      <c r="B582" s="1">
        <f>'Division - Monthly'!AU582</f>
        <v>4058216</v>
      </c>
      <c r="C582" s="1">
        <f>'Division - Monthly'!AV582</f>
        <v>513162</v>
      </c>
      <c r="D582" s="1">
        <f>'Division - Monthly'!AW582</f>
        <v>8979</v>
      </c>
      <c r="E582" s="1">
        <f>'Division - Monthly'!AX582</f>
        <v>3466</v>
      </c>
      <c r="F582" s="1">
        <f>'Division - Monthly'!AY582</f>
        <v>185</v>
      </c>
      <c r="G582" s="1">
        <f>'Division - Monthly'!AZ582</f>
        <v>26</v>
      </c>
      <c r="H582" s="1">
        <f>'Division - Monthly'!BA582</f>
        <v>7</v>
      </c>
      <c r="I582" s="48">
        <f t="shared" si="44"/>
        <v>4584041</v>
      </c>
      <c r="K582" s="1">
        <f t="shared" si="61"/>
        <v>30660</v>
      </c>
      <c r="L582" s="1">
        <f t="shared" si="62"/>
        <v>3760</v>
      </c>
      <c r="M582" s="1">
        <f t="shared" si="63"/>
        <v>306</v>
      </c>
      <c r="N582" s="1">
        <f t="shared" si="64"/>
        <v>57</v>
      </c>
      <c r="O582" s="1">
        <f t="shared" si="65"/>
        <v>-3</v>
      </c>
      <c r="P582" s="1">
        <f t="shared" si="66"/>
        <v>3</v>
      </c>
      <c r="Q582" s="1">
        <f t="shared" si="67"/>
        <v>1</v>
      </c>
      <c r="R582" s="1">
        <f t="shared" si="68"/>
        <v>34784</v>
      </c>
    </row>
    <row r="583" spans="1:18" x14ac:dyDescent="0.25">
      <c r="A583" s="21">
        <v>41244</v>
      </c>
      <c r="B583" s="1">
        <f>'Division - Monthly'!AU583</f>
        <v>4061984</v>
      </c>
      <c r="C583" s="1">
        <f>'Division - Monthly'!AV583</f>
        <v>513438</v>
      </c>
      <c r="D583" s="1">
        <f>'Division - Monthly'!AW583</f>
        <v>9007</v>
      </c>
      <c r="E583" s="1">
        <f>'Division - Monthly'!AX583</f>
        <v>3471</v>
      </c>
      <c r="F583" s="1">
        <f>'Division - Monthly'!AY583</f>
        <v>186</v>
      </c>
      <c r="G583" s="1">
        <f>'Division - Monthly'!AZ583</f>
        <v>26</v>
      </c>
      <c r="H583" s="1">
        <f>'Division - Monthly'!BA583</f>
        <v>7</v>
      </c>
      <c r="I583" s="48">
        <f t="shared" si="44"/>
        <v>4588119</v>
      </c>
      <c r="K583" s="1">
        <f t="shared" si="61"/>
        <v>29632</v>
      </c>
      <c r="L583" s="1">
        <f t="shared" si="62"/>
        <v>3949</v>
      </c>
      <c r="M583" s="1">
        <f t="shared" si="63"/>
        <v>374</v>
      </c>
      <c r="N583" s="1">
        <f t="shared" si="64"/>
        <v>54</v>
      </c>
      <c r="O583" s="1">
        <f t="shared" si="65"/>
        <v>-1</v>
      </c>
      <c r="P583" s="1">
        <f t="shared" si="66"/>
        <v>3</v>
      </c>
      <c r="Q583" s="1">
        <f t="shared" si="67"/>
        <v>1</v>
      </c>
      <c r="R583" s="1">
        <f t="shared" si="68"/>
        <v>34012</v>
      </c>
    </row>
    <row r="584" spans="1:18" x14ac:dyDescent="0.25">
      <c r="A584" s="21">
        <v>41275</v>
      </c>
      <c r="B584" s="1">
        <f>'Division - Monthly'!AU584</f>
        <v>4068399</v>
      </c>
      <c r="C584" s="1">
        <f>'Division - Monthly'!AV584</f>
        <v>513848</v>
      </c>
      <c r="D584" s="1">
        <f>'Division - Monthly'!AW584</f>
        <v>9017</v>
      </c>
      <c r="E584" s="1">
        <f>'Division - Monthly'!AX584</f>
        <v>3486</v>
      </c>
      <c r="F584" s="1">
        <f>'Division - Monthly'!AY584</f>
        <v>186</v>
      </c>
      <c r="G584" s="1">
        <f>'Division - Monthly'!AZ584</f>
        <v>26</v>
      </c>
      <c r="H584" s="1">
        <f>'Division - Monthly'!BA584</f>
        <v>7</v>
      </c>
      <c r="I584" s="48">
        <f t="shared" ref="I584:I595" si="69">SUM(B584:H584)</f>
        <v>4594969</v>
      </c>
      <c r="K584" s="1">
        <f t="shared" ref="K584:K595" si="70">+B584-B572</f>
        <v>30603</v>
      </c>
      <c r="L584" s="1">
        <f t="shared" ref="L584:L595" si="71">+C584-C572</f>
        <v>3827</v>
      </c>
      <c r="M584" s="1">
        <f t="shared" ref="M584:M595" si="72">+D584-D572</f>
        <v>437</v>
      </c>
      <c r="N584" s="1">
        <f t="shared" ref="N584:N595" si="73">+E584-E572</f>
        <v>83</v>
      </c>
      <c r="O584" s="1">
        <f t="shared" ref="O584:O595" si="74">+F584-F572</f>
        <v>0</v>
      </c>
      <c r="P584" s="1">
        <f t="shared" ref="P584:P595" si="75">+G584-G572</f>
        <v>3</v>
      </c>
      <c r="Q584" s="1">
        <f t="shared" ref="Q584:Q595" si="76">+H584-H572</f>
        <v>1</v>
      </c>
      <c r="R584" s="1">
        <f t="shared" ref="R584:R595" si="77">+I584-I572</f>
        <v>34954</v>
      </c>
    </row>
    <row r="585" spans="1:18" x14ac:dyDescent="0.25">
      <c r="A585" s="21">
        <v>41306</v>
      </c>
      <c r="B585" s="1">
        <f>'Division - Monthly'!AU585</f>
        <v>4072597</v>
      </c>
      <c r="C585" s="1">
        <f>'Division - Monthly'!AV585</f>
        <v>513851</v>
      </c>
      <c r="D585" s="1">
        <f>'Division - Monthly'!AW585</f>
        <v>9111</v>
      </c>
      <c r="E585" s="1">
        <f>'Division - Monthly'!AX585</f>
        <v>3487</v>
      </c>
      <c r="F585" s="1">
        <f>'Division - Monthly'!AY585</f>
        <v>186</v>
      </c>
      <c r="G585" s="1">
        <f>'Division - Monthly'!AZ585</f>
        <v>26</v>
      </c>
      <c r="H585" s="1">
        <f>'Division - Monthly'!BA585</f>
        <v>7</v>
      </c>
      <c r="I585" s="48">
        <f t="shared" si="69"/>
        <v>4599265</v>
      </c>
      <c r="K585" s="1">
        <f t="shared" si="70"/>
        <v>29312</v>
      </c>
      <c r="L585" s="1">
        <f t="shared" si="71"/>
        <v>3612</v>
      </c>
      <c r="M585" s="1">
        <f t="shared" si="72"/>
        <v>544</v>
      </c>
      <c r="N585" s="1">
        <f t="shared" si="73"/>
        <v>86</v>
      </c>
      <c r="O585" s="1">
        <f t="shared" si="74"/>
        <v>0</v>
      </c>
      <c r="P585" s="1">
        <f t="shared" si="75"/>
        <v>3</v>
      </c>
      <c r="Q585" s="1">
        <f t="shared" si="76"/>
        <v>1</v>
      </c>
      <c r="R585" s="1">
        <f t="shared" si="77"/>
        <v>33558</v>
      </c>
    </row>
    <row r="586" spans="1:18" x14ac:dyDescent="0.25">
      <c r="A586" s="21">
        <v>41334</v>
      </c>
      <c r="B586" s="1">
        <f>'Division - Monthly'!AU586</f>
        <v>4078650</v>
      </c>
      <c r="C586" s="1">
        <f>'Division - Monthly'!AV586</f>
        <v>514302</v>
      </c>
      <c r="D586" s="1">
        <f>'Division - Monthly'!AW586</f>
        <v>9107</v>
      </c>
      <c r="E586" s="1">
        <f>'Division - Monthly'!AX586</f>
        <v>3493</v>
      </c>
      <c r="F586" s="1">
        <f>'Division - Monthly'!AY586</f>
        <v>186</v>
      </c>
      <c r="G586" s="1">
        <f>'Division - Monthly'!AZ586</f>
        <v>26</v>
      </c>
      <c r="H586" s="1">
        <f>'Division - Monthly'!BA586</f>
        <v>7</v>
      </c>
      <c r="I586" s="48">
        <f t="shared" si="69"/>
        <v>4605771</v>
      </c>
      <c r="K586" s="1">
        <f t="shared" si="70"/>
        <v>27551</v>
      </c>
      <c r="L586" s="1">
        <f t="shared" si="71"/>
        <v>3700</v>
      </c>
      <c r="M586" s="1">
        <f t="shared" si="72"/>
        <v>496</v>
      </c>
      <c r="N586" s="1">
        <f t="shared" si="73"/>
        <v>90</v>
      </c>
      <c r="O586" s="1">
        <f t="shared" si="74"/>
        <v>0</v>
      </c>
      <c r="P586" s="1">
        <f t="shared" si="75"/>
        <v>3</v>
      </c>
      <c r="Q586" s="1">
        <f t="shared" si="76"/>
        <v>1</v>
      </c>
      <c r="R586" s="1">
        <f t="shared" si="77"/>
        <v>31841</v>
      </c>
    </row>
    <row r="587" spans="1:18" x14ac:dyDescent="0.25">
      <c r="A587" s="21">
        <v>41365</v>
      </c>
      <c r="B587" s="1">
        <f>'Division - Monthly'!AU587</f>
        <v>4081968</v>
      </c>
      <c r="C587" s="1">
        <f>'Division - Monthly'!AV587</f>
        <v>514643</v>
      </c>
      <c r="D587" s="1">
        <f>'Division - Monthly'!AW587</f>
        <v>9185</v>
      </c>
      <c r="E587" s="1">
        <f>'Division - Monthly'!AX587</f>
        <v>3494</v>
      </c>
      <c r="F587" s="1">
        <f>'Division - Monthly'!AY587</f>
        <v>186</v>
      </c>
      <c r="G587" s="1">
        <f>'Division - Monthly'!AZ587</f>
        <v>26</v>
      </c>
      <c r="H587" s="1">
        <f>'Division - Monthly'!BA587</f>
        <v>7</v>
      </c>
      <c r="I587" s="48">
        <f t="shared" si="69"/>
        <v>4609509</v>
      </c>
      <c r="K587" s="1">
        <f t="shared" si="70"/>
        <v>28314</v>
      </c>
      <c r="L587" s="1">
        <f t="shared" si="71"/>
        <v>3532</v>
      </c>
      <c r="M587" s="1">
        <f t="shared" si="72"/>
        <v>533</v>
      </c>
      <c r="N587" s="1">
        <f t="shared" si="73"/>
        <v>87</v>
      </c>
      <c r="O587" s="1">
        <f t="shared" si="74"/>
        <v>1</v>
      </c>
      <c r="P587" s="1">
        <f t="shared" si="75"/>
        <v>3</v>
      </c>
      <c r="Q587" s="1">
        <f t="shared" si="76"/>
        <v>1</v>
      </c>
      <c r="R587" s="1">
        <f t="shared" si="77"/>
        <v>32471</v>
      </c>
    </row>
    <row r="588" spans="1:18" x14ac:dyDescent="0.25">
      <c r="A588" s="21">
        <v>41395</v>
      </c>
      <c r="B588" s="1">
        <f>'Division - Monthly'!AU588</f>
        <v>4083253</v>
      </c>
      <c r="C588" s="1">
        <f>'Division - Monthly'!AV588</f>
        <v>515192</v>
      </c>
      <c r="D588" s="1">
        <f>'Division - Monthly'!AW588</f>
        <v>9390</v>
      </c>
      <c r="E588" s="1">
        <f>'Division - Monthly'!AX588</f>
        <v>3499</v>
      </c>
      <c r="F588" s="1">
        <f>'Division - Monthly'!AY588</f>
        <v>186</v>
      </c>
      <c r="G588" s="1">
        <f>'Division - Monthly'!AZ588</f>
        <v>26</v>
      </c>
      <c r="H588" s="1">
        <f>'Division - Monthly'!BA588</f>
        <v>7</v>
      </c>
      <c r="I588" s="48">
        <f t="shared" si="69"/>
        <v>4611553</v>
      </c>
      <c r="K588" s="1">
        <f t="shared" si="70"/>
        <v>30471</v>
      </c>
      <c r="L588" s="1">
        <f t="shared" si="71"/>
        <v>3503</v>
      </c>
      <c r="M588" s="1">
        <f t="shared" si="72"/>
        <v>737</v>
      </c>
      <c r="N588" s="1">
        <f t="shared" si="73"/>
        <v>86</v>
      </c>
      <c r="O588" s="1">
        <f t="shared" si="74"/>
        <v>1</v>
      </c>
      <c r="P588" s="1">
        <f t="shared" si="75"/>
        <v>3</v>
      </c>
      <c r="Q588" s="1">
        <f t="shared" si="76"/>
        <v>1</v>
      </c>
      <c r="R588" s="1">
        <f t="shared" si="77"/>
        <v>34802</v>
      </c>
    </row>
    <row r="589" spans="1:18" x14ac:dyDescent="0.25">
      <c r="A589" s="21">
        <v>41426</v>
      </c>
      <c r="B589" s="1">
        <f>'Division - Monthly'!AU589</f>
        <v>4084806</v>
      </c>
      <c r="C589" s="1">
        <f>'Division - Monthly'!AV589</f>
        <v>515687</v>
      </c>
      <c r="D589" s="1">
        <f>'Division - Monthly'!AW589</f>
        <v>9527</v>
      </c>
      <c r="E589" s="1">
        <f>'Division - Monthly'!AX589</f>
        <v>3501</v>
      </c>
      <c r="F589" s="1">
        <f>'Division - Monthly'!AY589</f>
        <v>185</v>
      </c>
      <c r="G589" s="1">
        <f>'Division - Monthly'!AZ589</f>
        <v>26</v>
      </c>
      <c r="H589" s="1">
        <f>'Division - Monthly'!BA589</f>
        <v>7</v>
      </c>
      <c r="I589" s="48">
        <f t="shared" si="69"/>
        <v>4613739</v>
      </c>
      <c r="K589" s="1">
        <f t="shared" si="70"/>
        <v>33483</v>
      </c>
      <c r="L589" s="1">
        <f t="shared" si="71"/>
        <v>4002</v>
      </c>
      <c r="M589" s="1">
        <f t="shared" si="72"/>
        <v>829</v>
      </c>
      <c r="N589" s="1">
        <f t="shared" si="73"/>
        <v>75</v>
      </c>
      <c r="O589" s="1">
        <f t="shared" si="74"/>
        <v>0</v>
      </c>
      <c r="P589" s="1">
        <f t="shared" si="75"/>
        <v>3</v>
      </c>
      <c r="Q589" s="1">
        <f t="shared" si="76"/>
        <v>0</v>
      </c>
      <c r="R589" s="1">
        <f t="shared" si="77"/>
        <v>38392</v>
      </c>
    </row>
    <row r="590" spans="1:18" x14ac:dyDescent="0.25">
      <c r="A590" s="21">
        <v>41456</v>
      </c>
      <c r="B590" s="1">
        <f>'Division - Monthly'!AU590</f>
        <v>4091309</v>
      </c>
      <c r="C590" s="1">
        <f>'Division - Monthly'!AV590</f>
        <v>516272</v>
      </c>
      <c r="D590" s="1">
        <f>'Division - Monthly'!AW590</f>
        <v>9640</v>
      </c>
      <c r="E590" s="1">
        <f>'Division - Monthly'!AX590</f>
        <v>3504</v>
      </c>
      <c r="F590" s="1">
        <f>'Division - Monthly'!AY590</f>
        <v>185</v>
      </c>
      <c r="G590" s="1">
        <f>'Division - Monthly'!AZ590</f>
        <v>26</v>
      </c>
      <c r="H590" s="1">
        <f>'Division - Monthly'!BA590</f>
        <v>7</v>
      </c>
      <c r="I590" s="48">
        <f t="shared" si="69"/>
        <v>4620943</v>
      </c>
      <c r="K590" s="1">
        <f t="shared" si="70"/>
        <v>38739</v>
      </c>
      <c r="L590" s="1">
        <f t="shared" si="71"/>
        <v>4057</v>
      </c>
      <c r="M590" s="1">
        <f t="shared" si="72"/>
        <v>950</v>
      </c>
      <c r="N590" s="1">
        <f t="shared" si="73"/>
        <v>71</v>
      </c>
      <c r="O590" s="1">
        <f t="shared" si="74"/>
        <v>0</v>
      </c>
      <c r="P590" s="1">
        <f t="shared" si="75"/>
        <v>3</v>
      </c>
      <c r="Q590" s="1">
        <f t="shared" si="76"/>
        <v>0</v>
      </c>
      <c r="R590" s="1">
        <f t="shared" si="77"/>
        <v>43820</v>
      </c>
    </row>
    <row r="591" spans="1:18" x14ac:dyDescent="0.25">
      <c r="A591" s="21">
        <v>41487</v>
      </c>
      <c r="B591" s="1">
        <f>'Division - Monthly'!AU591</f>
        <v>4100454</v>
      </c>
      <c r="C591" s="1">
        <f>'Division - Monthly'!AV591</f>
        <v>516921</v>
      </c>
      <c r="D591" s="1">
        <f>'Division - Monthly'!AW591</f>
        <v>9654</v>
      </c>
      <c r="E591" s="1">
        <f>'Division - Monthly'!AX591</f>
        <v>3504</v>
      </c>
      <c r="F591" s="1">
        <f>'Division - Monthly'!AY591</f>
        <v>185</v>
      </c>
      <c r="G591" s="1">
        <f>'Division - Monthly'!AZ591</f>
        <v>26</v>
      </c>
      <c r="H591" s="1">
        <f>'Division - Monthly'!BA591</f>
        <v>7</v>
      </c>
      <c r="I591" s="48">
        <f t="shared" si="69"/>
        <v>4630751</v>
      </c>
      <c r="K591" s="1">
        <f t="shared" si="70"/>
        <v>45884</v>
      </c>
      <c r="L591" s="1">
        <f t="shared" si="71"/>
        <v>4308</v>
      </c>
      <c r="M591" s="1">
        <f t="shared" si="72"/>
        <v>905</v>
      </c>
      <c r="N591" s="1">
        <f t="shared" si="73"/>
        <v>66</v>
      </c>
      <c r="O591" s="1">
        <f t="shared" si="74"/>
        <v>0</v>
      </c>
      <c r="P591" s="1">
        <f t="shared" si="75"/>
        <v>3</v>
      </c>
      <c r="Q591" s="1">
        <f t="shared" si="76"/>
        <v>0</v>
      </c>
      <c r="R591" s="1">
        <f t="shared" si="77"/>
        <v>51166</v>
      </c>
    </row>
    <row r="592" spans="1:18" x14ac:dyDescent="0.25">
      <c r="A592" s="21">
        <v>41518</v>
      </c>
      <c r="B592" s="1">
        <f>'Division - Monthly'!AU592</f>
        <v>4112677</v>
      </c>
      <c r="C592" s="1">
        <f>'Division - Monthly'!AV592</f>
        <v>518073</v>
      </c>
      <c r="D592" s="1">
        <f>'Division - Monthly'!AW592</f>
        <v>9824</v>
      </c>
      <c r="E592" s="1">
        <f>'Division - Monthly'!AX592</f>
        <v>3504</v>
      </c>
      <c r="F592" s="1">
        <f>'Division - Monthly'!AY592</f>
        <v>185</v>
      </c>
      <c r="G592" s="1">
        <f>'Division - Monthly'!AZ592</f>
        <v>26</v>
      </c>
      <c r="H592" s="1">
        <f>'Division - Monthly'!BA592</f>
        <v>7</v>
      </c>
      <c r="I592" s="48">
        <f t="shared" si="69"/>
        <v>4644296</v>
      </c>
      <c r="K592" s="1">
        <f t="shared" si="70"/>
        <v>59033</v>
      </c>
      <c r="L592" s="1">
        <f t="shared" si="71"/>
        <v>5186</v>
      </c>
      <c r="M592" s="1">
        <f t="shared" si="72"/>
        <v>1036</v>
      </c>
      <c r="N592" s="1">
        <f t="shared" si="73"/>
        <v>65</v>
      </c>
      <c r="O592" s="1">
        <f t="shared" si="74"/>
        <v>0</v>
      </c>
      <c r="P592" s="1">
        <f t="shared" si="75"/>
        <v>0</v>
      </c>
      <c r="Q592" s="1">
        <f t="shared" si="76"/>
        <v>0</v>
      </c>
      <c r="R592" s="1">
        <f t="shared" si="77"/>
        <v>65320</v>
      </c>
    </row>
    <row r="593" spans="1:19" x14ac:dyDescent="0.25">
      <c r="A593" s="21">
        <v>41548</v>
      </c>
      <c r="B593" s="1">
        <f>'Division - Monthly'!AU593</f>
        <v>4124489</v>
      </c>
      <c r="C593" s="1">
        <f>'Division - Monthly'!AV593</f>
        <v>517247</v>
      </c>
      <c r="D593" s="1">
        <f>'Division - Monthly'!AW593</f>
        <v>9951</v>
      </c>
      <c r="E593" s="1">
        <f>'Division - Monthly'!AX593</f>
        <v>3508</v>
      </c>
      <c r="F593" s="1">
        <f>'Division - Monthly'!AY593</f>
        <v>186</v>
      </c>
      <c r="G593" s="1">
        <f>'Division - Monthly'!AZ593</f>
        <v>26</v>
      </c>
      <c r="H593" s="1">
        <f>'Division - Monthly'!BA593</f>
        <v>7</v>
      </c>
      <c r="I593" s="48">
        <f t="shared" si="69"/>
        <v>4655414</v>
      </c>
      <c r="K593" s="1">
        <f t="shared" si="70"/>
        <v>69326</v>
      </c>
      <c r="L593" s="1">
        <f t="shared" si="71"/>
        <v>4267</v>
      </c>
      <c r="M593" s="1">
        <f t="shared" si="72"/>
        <v>1014</v>
      </c>
      <c r="N593" s="1">
        <f t="shared" si="73"/>
        <v>54</v>
      </c>
      <c r="O593" s="1">
        <f t="shared" si="74"/>
        <v>1</v>
      </c>
      <c r="P593" s="1">
        <f t="shared" si="75"/>
        <v>0</v>
      </c>
      <c r="Q593" s="1">
        <f t="shared" si="76"/>
        <v>0</v>
      </c>
      <c r="R593" s="1">
        <f t="shared" si="77"/>
        <v>74662</v>
      </c>
    </row>
    <row r="594" spans="1:19" x14ac:dyDescent="0.25">
      <c r="A594" s="21">
        <v>41579</v>
      </c>
      <c r="B594" s="1">
        <f>'Division - Monthly'!AU594</f>
        <v>4130692</v>
      </c>
      <c r="C594" s="1">
        <f>'Division - Monthly'!AV594</f>
        <v>520689</v>
      </c>
      <c r="D594" s="1">
        <f>'Division - Monthly'!AW594</f>
        <v>10016</v>
      </c>
      <c r="E594" s="1">
        <f>'Division - Monthly'!AX594</f>
        <v>3526</v>
      </c>
      <c r="F594" s="1">
        <f>'Division - Monthly'!AY594</f>
        <v>186</v>
      </c>
      <c r="G594" s="1">
        <f>'Division - Monthly'!AZ594</f>
        <v>27</v>
      </c>
      <c r="H594" s="1">
        <f>'Division - Monthly'!BA594</f>
        <v>7</v>
      </c>
      <c r="I594" s="48">
        <v>4665143</v>
      </c>
      <c r="K594" s="1">
        <f t="shared" ref="K594:Q594" si="78">+B594-B582</f>
        <v>72476</v>
      </c>
      <c r="L594" s="1">
        <f t="shared" si="78"/>
        <v>7527</v>
      </c>
      <c r="M594" s="1">
        <f t="shared" si="78"/>
        <v>1037</v>
      </c>
      <c r="N594" s="1">
        <f t="shared" si="78"/>
        <v>60</v>
      </c>
      <c r="O594" s="1">
        <f t="shared" si="78"/>
        <v>1</v>
      </c>
      <c r="P594" s="1">
        <f t="shared" si="78"/>
        <v>1</v>
      </c>
      <c r="Q594" s="1">
        <f t="shared" si="78"/>
        <v>0</v>
      </c>
      <c r="R594" s="1">
        <f t="shared" si="77"/>
        <v>81102</v>
      </c>
    </row>
    <row r="595" spans="1:19" x14ac:dyDescent="0.25">
      <c r="A595" s="21">
        <v>41609</v>
      </c>
      <c r="B595" s="1">
        <f>'Division - Monthly'!AU595</f>
        <v>4136766</v>
      </c>
      <c r="C595" s="1">
        <f>'Division - Monthly'!AV595</f>
        <v>521269</v>
      </c>
      <c r="D595" s="1">
        <f>'Division - Monthly'!AW595</f>
        <v>10069</v>
      </c>
      <c r="E595" s="1">
        <f>'Division - Monthly'!AX595</f>
        <v>3535</v>
      </c>
      <c r="F595" s="1">
        <f>'Division - Monthly'!AY595</f>
        <v>186</v>
      </c>
      <c r="G595" s="1">
        <f>'Division - Monthly'!AZ595</f>
        <v>27</v>
      </c>
      <c r="H595" s="1">
        <f>'Division - Monthly'!BA595</f>
        <v>7</v>
      </c>
      <c r="I595" s="48">
        <f t="shared" si="69"/>
        <v>4671859</v>
      </c>
      <c r="K595" s="1">
        <f t="shared" si="70"/>
        <v>74782</v>
      </c>
      <c r="L595" s="1">
        <f t="shared" si="71"/>
        <v>7831</v>
      </c>
      <c r="M595" s="1">
        <f t="shared" si="72"/>
        <v>1062</v>
      </c>
      <c r="N595" s="1">
        <f t="shared" si="73"/>
        <v>64</v>
      </c>
      <c r="O595" s="1">
        <f t="shared" si="74"/>
        <v>0</v>
      </c>
      <c r="P595" s="1">
        <f t="shared" si="75"/>
        <v>1</v>
      </c>
      <c r="Q595" s="1">
        <f t="shared" si="76"/>
        <v>0</v>
      </c>
      <c r="R595" s="1">
        <f t="shared" si="77"/>
        <v>83740</v>
      </c>
    </row>
    <row r="596" spans="1:19" x14ac:dyDescent="0.25">
      <c r="A596" s="21">
        <v>41640</v>
      </c>
      <c r="B596" s="1">
        <f>'Division - Monthly'!AU596</f>
        <v>4143809</v>
      </c>
      <c r="C596" s="1">
        <f>'Division - Monthly'!AV596</f>
        <v>522012</v>
      </c>
      <c r="D596" s="1">
        <f>'Division - Monthly'!AW596</f>
        <v>9969</v>
      </c>
      <c r="E596" s="1">
        <f>'Division - Monthly'!AX596</f>
        <v>3545</v>
      </c>
      <c r="F596" s="1">
        <f>'Division - Monthly'!AY596</f>
        <v>186</v>
      </c>
      <c r="G596" s="1">
        <f>'Division - Monthly'!AZ596</f>
        <v>27</v>
      </c>
      <c r="H596" s="1">
        <f>'Division - Monthly'!BA596</f>
        <v>8</v>
      </c>
      <c r="I596" s="48">
        <f t="shared" ref="I596:I607" si="79">SUM(B596:H596)</f>
        <v>4679556</v>
      </c>
      <c r="K596" s="1">
        <f t="shared" ref="K596:K607" si="80">+B596-B584</f>
        <v>75410</v>
      </c>
      <c r="L596" s="1">
        <f t="shared" ref="L596:L607" si="81">+C596-C584</f>
        <v>8164</v>
      </c>
      <c r="M596" s="1">
        <f t="shared" ref="M596:M607" si="82">+D596-D584</f>
        <v>952</v>
      </c>
      <c r="N596" s="1">
        <f t="shared" ref="N596:N607" si="83">+E596-E584</f>
        <v>59</v>
      </c>
      <c r="O596" s="1">
        <f t="shared" ref="O596:O607" si="84">+F596-F584</f>
        <v>0</v>
      </c>
      <c r="P596" s="1">
        <f t="shared" ref="P596:P607" si="85">+G596-G584</f>
        <v>1</v>
      </c>
      <c r="Q596" s="1">
        <f t="shared" ref="Q596:Q607" si="86">+H596-H584</f>
        <v>1</v>
      </c>
      <c r="R596" s="1">
        <f t="shared" ref="R596:R607" si="87">+I596-I584</f>
        <v>84587</v>
      </c>
    </row>
    <row r="597" spans="1:19" x14ac:dyDescent="0.25">
      <c r="A597" s="21">
        <v>41671</v>
      </c>
      <c r="B597" s="1">
        <f>'Division - Monthly'!AU597</f>
        <v>4150625</v>
      </c>
      <c r="C597" s="1">
        <f>'Division - Monthly'!AV597</f>
        <v>522533</v>
      </c>
      <c r="D597" s="1">
        <f>'Division - Monthly'!AW597</f>
        <v>10149</v>
      </c>
      <c r="E597" s="1">
        <f>'Division - Monthly'!AX597</f>
        <v>3559</v>
      </c>
      <c r="F597" s="1">
        <f>'Division - Monthly'!AY597</f>
        <v>186</v>
      </c>
      <c r="G597" s="1">
        <f>'Division - Monthly'!AZ597</f>
        <v>27</v>
      </c>
      <c r="H597" s="1">
        <f>'Division - Monthly'!BA597</f>
        <v>10</v>
      </c>
      <c r="I597" s="48">
        <f t="shared" si="79"/>
        <v>4687089</v>
      </c>
      <c r="K597" s="1">
        <f t="shared" si="80"/>
        <v>78028</v>
      </c>
      <c r="L597" s="1">
        <f t="shared" si="81"/>
        <v>8682</v>
      </c>
      <c r="M597" s="1">
        <f t="shared" si="82"/>
        <v>1038</v>
      </c>
      <c r="N597" s="1">
        <f t="shared" si="83"/>
        <v>72</v>
      </c>
      <c r="O597" s="1">
        <f t="shared" si="84"/>
        <v>0</v>
      </c>
      <c r="P597" s="1">
        <f t="shared" si="85"/>
        <v>1</v>
      </c>
      <c r="Q597" s="1">
        <f t="shared" si="86"/>
        <v>3</v>
      </c>
      <c r="R597" s="1">
        <f t="shared" si="87"/>
        <v>87824</v>
      </c>
    </row>
    <row r="598" spans="1:19" x14ac:dyDescent="0.25">
      <c r="A598" s="21">
        <v>41699</v>
      </c>
      <c r="B598" s="1">
        <f>'Division - Monthly'!AU598</f>
        <v>4157504</v>
      </c>
      <c r="C598" s="1">
        <f>'Division - Monthly'!AV598</f>
        <v>523273</v>
      </c>
      <c r="D598" s="1">
        <f>'Division - Monthly'!AW598</f>
        <v>10279</v>
      </c>
      <c r="E598" s="1">
        <f>'Division - Monthly'!AX598</f>
        <v>3565</v>
      </c>
      <c r="F598" s="1">
        <f>'Division - Monthly'!AY598</f>
        <v>186</v>
      </c>
      <c r="G598" s="1">
        <f>'Division - Monthly'!AZ598</f>
        <v>27</v>
      </c>
      <c r="H598" s="1">
        <f>'Division - Monthly'!BA598</f>
        <v>11</v>
      </c>
      <c r="I598" s="48">
        <f t="shared" si="79"/>
        <v>4694845</v>
      </c>
      <c r="J598" s="1">
        <f>+I598-I586</f>
        <v>89074</v>
      </c>
      <c r="K598" s="1">
        <f t="shared" si="80"/>
        <v>78854</v>
      </c>
      <c r="L598" s="1">
        <f t="shared" si="81"/>
        <v>8971</v>
      </c>
      <c r="M598" s="1">
        <f t="shared" si="82"/>
        <v>1172</v>
      </c>
      <c r="N598" s="1">
        <f t="shared" si="83"/>
        <v>72</v>
      </c>
      <c r="O598" s="1">
        <f t="shared" si="84"/>
        <v>0</v>
      </c>
      <c r="P598" s="1">
        <f t="shared" si="85"/>
        <v>1</v>
      </c>
      <c r="Q598" s="1">
        <f t="shared" si="86"/>
        <v>4</v>
      </c>
      <c r="R598" s="1">
        <f t="shared" si="87"/>
        <v>89074</v>
      </c>
    </row>
    <row r="599" spans="1:19" x14ac:dyDescent="0.25">
      <c r="A599" s="21">
        <v>41730</v>
      </c>
      <c r="B599" s="1">
        <f>'Division - Monthly'!AU599</f>
        <v>4161055</v>
      </c>
      <c r="C599" s="1">
        <f>'Division - Monthly'!AV599</f>
        <v>524403</v>
      </c>
      <c r="D599" s="1">
        <f>'Division - Monthly'!AW599</f>
        <v>10335</v>
      </c>
      <c r="E599" s="1">
        <f>'Division - Monthly'!AX599</f>
        <v>3565</v>
      </c>
      <c r="F599" s="1">
        <f>'Division - Monthly'!AY599</f>
        <v>186</v>
      </c>
      <c r="G599" s="1">
        <f>'Division - Monthly'!AZ599</f>
        <v>27</v>
      </c>
      <c r="H599" s="1">
        <f>'Division - Monthly'!BA599</f>
        <v>11</v>
      </c>
      <c r="I599" s="48">
        <f t="shared" si="79"/>
        <v>4699582</v>
      </c>
      <c r="J599" s="50">
        <f>+J598/I586</f>
        <v>1.9339650191032075E-2</v>
      </c>
      <c r="K599" s="1">
        <f t="shared" si="80"/>
        <v>79087</v>
      </c>
      <c r="L599" s="1">
        <f t="shared" si="81"/>
        <v>9760</v>
      </c>
      <c r="M599" s="1">
        <f t="shared" si="82"/>
        <v>1150</v>
      </c>
      <c r="N599" s="1">
        <f t="shared" si="83"/>
        <v>71</v>
      </c>
      <c r="O599" s="1">
        <f t="shared" si="84"/>
        <v>0</v>
      </c>
      <c r="P599" s="1">
        <f t="shared" si="85"/>
        <v>1</v>
      </c>
      <c r="Q599" s="1">
        <f t="shared" si="86"/>
        <v>4</v>
      </c>
      <c r="R599" s="1">
        <f t="shared" si="87"/>
        <v>90073</v>
      </c>
    </row>
    <row r="600" spans="1:19" x14ac:dyDescent="0.25">
      <c r="A600" s="21">
        <v>41760</v>
      </c>
      <c r="B600" s="1">
        <f>'Division - Monthly'!AU600</f>
        <v>4163079</v>
      </c>
      <c r="C600" s="1">
        <f>'Division - Monthly'!AV600</f>
        <v>525113</v>
      </c>
      <c r="D600" s="1">
        <f>'Division - Monthly'!AW600</f>
        <v>10421</v>
      </c>
      <c r="E600" s="1">
        <f>'Division - Monthly'!AX600</f>
        <v>3577</v>
      </c>
      <c r="F600" s="1">
        <f>'Division - Monthly'!AY600</f>
        <v>186</v>
      </c>
      <c r="G600" s="1">
        <f>'Division - Monthly'!AZ600</f>
        <v>27</v>
      </c>
      <c r="H600" s="1">
        <f>'Division - Monthly'!BA600</f>
        <v>11</v>
      </c>
      <c r="I600" s="48">
        <f t="shared" si="79"/>
        <v>4702414</v>
      </c>
      <c r="K600" s="1">
        <f t="shared" si="80"/>
        <v>79826</v>
      </c>
      <c r="L600" s="1">
        <f t="shared" si="81"/>
        <v>9921</v>
      </c>
      <c r="M600" s="1">
        <f t="shared" si="82"/>
        <v>1031</v>
      </c>
      <c r="N600" s="1">
        <f t="shared" si="83"/>
        <v>78</v>
      </c>
      <c r="O600" s="1">
        <f t="shared" si="84"/>
        <v>0</v>
      </c>
      <c r="P600" s="1">
        <f t="shared" si="85"/>
        <v>1</v>
      </c>
      <c r="Q600" s="1">
        <f t="shared" si="86"/>
        <v>4</v>
      </c>
      <c r="R600" s="1">
        <f t="shared" si="87"/>
        <v>90861</v>
      </c>
    </row>
    <row r="601" spans="1:19" x14ac:dyDescent="0.25">
      <c r="A601" s="21">
        <v>41791</v>
      </c>
      <c r="B601" s="1">
        <f>'Division - Monthly'!AU601</f>
        <v>4165874</v>
      </c>
      <c r="C601" s="1">
        <f>'Division - Monthly'!AV601</f>
        <v>525359</v>
      </c>
      <c r="D601" s="1">
        <f>'Division - Monthly'!AW601</f>
        <v>10458</v>
      </c>
      <c r="E601" s="1">
        <f>'Division - Monthly'!AX601</f>
        <v>3578</v>
      </c>
      <c r="F601" s="1">
        <f>'Division - Monthly'!AY601</f>
        <v>186</v>
      </c>
      <c r="G601" s="1">
        <f>'Division - Monthly'!AZ601</f>
        <v>27</v>
      </c>
      <c r="H601" s="1">
        <f>'Division - Monthly'!BA601</f>
        <v>12</v>
      </c>
      <c r="I601" s="48">
        <f t="shared" si="79"/>
        <v>4705494</v>
      </c>
      <c r="K601" s="1">
        <f t="shared" si="80"/>
        <v>81068</v>
      </c>
      <c r="L601" s="1">
        <f t="shared" si="81"/>
        <v>9672</v>
      </c>
      <c r="M601" s="1">
        <f t="shared" si="82"/>
        <v>931</v>
      </c>
      <c r="N601" s="1">
        <f t="shared" si="83"/>
        <v>77</v>
      </c>
      <c r="O601" s="1">
        <f t="shared" si="84"/>
        <v>1</v>
      </c>
      <c r="P601" s="1">
        <f t="shared" si="85"/>
        <v>1</v>
      </c>
      <c r="Q601" s="1">
        <f t="shared" si="86"/>
        <v>5</v>
      </c>
      <c r="R601" s="1">
        <f t="shared" si="87"/>
        <v>91755</v>
      </c>
    </row>
    <row r="602" spans="1:19" x14ac:dyDescent="0.25">
      <c r="A602" s="21">
        <v>41821</v>
      </c>
      <c r="B602" s="1">
        <f>'Division - Monthly'!AU602</f>
        <v>4169041</v>
      </c>
      <c r="C602" s="1">
        <f>'Division - Monthly'!AV602</f>
        <v>525938</v>
      </c>
      <c r="D602" s="1">
        <f>'Division - Monthly'!AW602</f>
        <v>10457</v>
      </c>
      <c r="E602" s="1">
        <f>'Division - Monthly'!AX602</f>
        <v>3579</v>
      </c>
      <c r="F602" s="1">
        <f>'Division - Monthly'!AY602</f>
        <v>186</v>
      </c>
      <c r="G602" s="1">
        <f>'Division - Monthly'!AZ602</f>
        <v>27</v>
      </c>
      <c r="H602" s="1">
        <f>'Division - Monthly'!BA602</f>
        <v>11</v>
      </c>
      <c r="I602" s="48">
        <f t="shared" si="79"/>
        <v>4709239</v>
      </c>
      <c r="K602" s="1">
        <f t="shared" si="80"/>
        <v>77732</v>
      </c>
      <c r="L602" s="1">
        <f t="shared" si="81"/>
        <v>9666</v>
      </c>
      <c r="M602" s="1">
        <f t="shared" si="82"/>
        <v>817</v>
      </c>
      <c r="N602" s="1">
        <f t="shared" si="83"/>
        <v>75</v>
      </c>
      <c r="O602" s="1">
        <f t="shared" si="84"/>
        <v>1</v>
      </c>
      <c r="P602" s="1">
        <f t="shared" si="85"/>
        <v>1</v>
      </c>
      <c r="Q602" s="1">
        <f t="shared" si="86"/>
        <v>4</v>
      </c>
      <c r="R602" s="1">
        <f t="shared" si="87"/>
        <v>88296</v>
      </c>
    </row>
    <row r="603" spans="1:19" x14ac:dyDescent="0.25">
      <c r="A603" s="21">
        <v>41852</v>
      </c>
      <c r="B603" s="1">
        <f>'Division - Monthly'!AU603</f>
        <v>4172469</v>
      </c>
      <c r="C603" s="1">
        <f>'Division - Monthly'!AV603</f>
        <v>526058</v>
      </c>
      <c r="D603" s="1">
        <f>'Division - Monthly'!AW603</f>
        <v>10620</v>
      </c>
      <c r="E603" s="1">
        <f>'Division - Monthly'!AX603</f>
        <v>3555</v>
      </c>
      <c r="F603" s="1">
        <f>'Division - Monthly'!AY603</f>
        <v>186</v>
      </c>
      <c r="G603" s="1">
        <f>'Division - Monthly'!AZ603</f>
        <v>27</v>
      </c>
      <c r="H603" s="1">
        <f>'Division - Monthly'!BA603</f>
        <v>11</v>
      </c>
      <c r="I603" s="48">
        <f t="shared" si="79"/>
        <v>4712926</v>
      </c>
      <c r="K603" s="1">
        <f t="shared" si="80"/>
        <v>72015</v>
      </c>
      <c r="L603" s="1">
        <f t="shared" si="81"/>
        <v>9137</v>
      </c>
      <c r="M603" s="1">
        <f t="shared" si="82"/>
        <v>966</v>
      </c>
      <c r="N603" s="1">
        <f t="shared" si="83"/>
        <v>51</v>
      </c>
      <c r="O603" s="1">
        <f t="shared" si="84"/>
        <v>1</v>
      </c>
      <c r="P603" s="1">
        <f t="shared" si="85"/>
        <v>1</v>
      </c>
      <c r="Q603" s="1">
        <f t="shared" si="86"/>
        <v>4</v>
      </c>
      <c r="R603" s="1">
        <f t="shared" si="87"/>
        <v>82175</v>
      </c>
    </row>
    <row r="604" spans="1:19" x14ac:dyDescent="0.25">
      <c r="A604" s="21">
        <v>41883</v>
      </c>
      <c r="B604" s="1">
        <f>'Division - Monthly'!AU604</f>
        <v>4177177</v>
      </c>
      <c r="C604" s="1">
        <f>'Division - Monthly'!AV604</f>
        <v>527211</v>
      </c>
      <c r="D604" s="1">
        <f>'Division - Monthly'!AW604</f>
        <v>10569</v>
      </c>
      <c r="E604" s="1">
        <f>'Division - Monthly'!AX604</f>
        <v>3553</v>
      </c>
      <c r="F604" s="1">
        <f>'Division - Monthly'!AY604</f>
        <v>186</v>
      </c>
      <c r="G604" s="1">
        <f>'Division - Monthly'!AZ604</f>
        <v>27</v>
      </c>
      <c r="H604" s="1">
        <f>'Division - Monthly'!BA604</f>
        <v>11</v>
      </c>
      <c r="I604" s="48">
        <f t="shared" si="79"/>
        <v>4718734</v>
      </c>
      <c r="K604" s="1">
        <f t="shared" si="80"/>
        <v>64500</v>
      </c>
      <c r="L604" s="1">
        <f t="shared" si="81"/>
        <v>9138</v>
      </c>
      <c r="M604" s="1">
        <f t="shared" si="82"/>
        <v>745</v>
      </c>
      <c r="N604" s="1">
        <f t="shared" si="83"/>
        <v>49</v>
      </c>
      <c r="O604" s="1">
        <f t="shared" si="84"/>
        <v>1</v>
      </c>
      <c r="P604" s="1">
        <f t="shared" si="85"/>
        <v>1</v>
      </c>
      <c r="Q604" s="1">
        <f t="shared" si="86"/>
        <v>4</v>
      </c>
      <c r="R604" s="1">
        <f t="shared" si="87"/>
        <v>74438</v>
      </c>
      <c r="S604">
        <v>74427</v>
      </c>
    </row>
    <row r="605" spans="1:19" x14ac:dyDescent="0.25">
      <c r="A605" s="21">
        <v>41913</v>
      </c>
      <c r="B605" s="1">
        <f>'Division - Monthly'!AU605</f>
        <v>4182719</v>
      </c>
      <c r="C605" s="1">
        <f>'Division - Monthly'!AV605</f>
        <v>527791</v>
      </c>
      <c r="D605" s="1">
        <f>'Division - Monthly'!AW605</f>
        <v>10599</v>
      </c>
      <c r="E605" s="1">
        <f>'Division - Monthly'!AX605</f>
        <v>3577</v>
      </c>
      <c r="F605" s="1">
        <f>'Division - Monthly'!AY605</f>
        <v>186</v>
      </c>
      <c r="G605" s="1">
        <f>'Division - Monthly'!AZ605</f>
        <v>27</v>
      </c>
      <c r="H605" s="1">
        <f>'Division - Monthly'!BA605</f>
        <v>11</v>
      </c>
      <c r="I605" s="48">
        <f t="shared" si="79"/>
        <v>4724910</v>
      </c>
      <c r="K605" s="1">
        <f t="shared" si="80"/>
        <v>58230</v>
      </c>
      <c r="L605" s="1">
        <f t="shared" si="81"/>
        <v>10544</v>
      </c>
      <c r="M605" s="1">
        <f t="shared" si="82"/>
        <v>648</v>
      </c>
      <c r="N605" s="1">
        <f t="shared" si="83"/>
        <v>69</v>
      </c>
      <c r="O605" s="1">
        <f t="shared" si="84"/>
        <v>0</v>
      </c>
      <c r="P605" s="1">
        <f t="shared" si="85"/>
        <v>1</v>
      </c>
      <c r="Q605" s="1">
        <f t="shared" si="86"/>
        <v>4</v>
      </c>
      <c r="R605" s="1">
        <f t="shared" si="87"/>
        <v>69496</v>
      </c>
    </row>
    <row r="606" spans="1:19" x14ac:dyDescent="0.25">
      <c r="A606" s="21">
        <v>41944</v>
      </c>
      <c r="B606" s="1">
        <f>'Division - Monthly'!AU606</f>
        <v>4189026</v>
      </c>
      <c r="C606" s="1">
        <f>'Division - Monthly'!AV606</f>
        <v>528488</v>
      </c>
      <c r="D606" s="1">
        <f>'Division - Monthly'!AW606</f>
        <v>10554</v>
      </c>
      <c r="E606" s="1">
        <f>'Division - Monthly'!AX606</f>
        <v>3595</v>
      </c>
      <c r="F606" s="1">
        <f>'Division - Monthly'!AY606</f>
        <v>186</v>
      </c>
      <c r="G606" s="1">
        <f>'Division - Monthly'!AZ606</f>
        <v>27</v>
      </c>
      <c r="H606" s="1">
        <f>'Division - Monthly'!BA606</f>
        <v>11</v>
      </c>
      <c r="I606" s="48">
        <f t="shared" si="79"/>
        <v>4731887</v>
      </c>
      <c r="K606" s="1">
        <f t="shared" si="80"/>
        <v>58334</v>
      </c>
      <c r="L606" s="1">
        <f t="shared" si="81"/>
        <v>7799</v>
      </c>
      <c r="M606" s="1">
        <f t="shared" si="82"/>
        <v>538</v>
      </c>
      <c r="N606" s="1">
        <f t="shared" si="83"/>
        <v>69</v>
      </c>
      <c r="O606" s="1">
        <f t="shared" si="84"/>
        <v>0</v>
      </c>
      <c r="P606" s="1">
        <f t="shared" si="85"/>
        <v>0</v>
      </c>
      <c r="Q606" s="1">
        <f t="shared" si="86"/>
        <v>4</v>
      </c>
      <c r="R606" s="1">
        <f t="shared" si="87"/>
        <v>66744</v>
      </c>
    </row>
    <row r="607" spans="1:19" x14ac:dyDescent="0.25">
      <c r="A607" s="21">
        <v>41974</v>
      </c>
      <c r="B607" s="1">
        <f>'Division - Monthly'!AU607</f>
        <v>4195956</v>
      </c>
      <c r="C607" s="1">
        <f>'Division - Monthly'!AV607</f>
        <v>528916</v>
      </c>
      <c r="D607" s="1">
        <f>'Division - Monthly'!AW607</f>
        <v>10571</v>
      </c>
      <c r="E607" s="1">
        <f>'Division - Monthly'!AX607</f>
        <v>3610</v>
      </c>
      <c r="F607" s="1">
        <f>'Division - Monthly'!AY607</f>
        <v>185</v>
      </c>
      <c r="G607" s="1">
        <f>'Division - Monthly'!AZ607</f>
        <v>27</v>
      </c>
      <c r="H607" s="1">
        <f>'Division - Monthly'!BA607</f>
        <v>11</v>
      </c>
      <c r="I607" s="48">
        <f t="shared" si="79"/>
        <v>4739276</v>
      </c>
      <c r="K607" s="1">
        <f t="shared" si="80"/>
        <v>59190</v>
      </c>
      <c r="L607" s="1">
        <f t="shared" si="81"/>
        <v>7647</v>
      </c>
      <c r="M607" s="1">
        <f t="shared" si="82"/>
        <v>502</v>
      </c>
      <c r="N607" s="1">
        <f t="shared" si="83"/>
        <v>75</v>
      </c>
      <c r="O607" s="1">
        <f t="shared" si="84"/>
        <v>-1</v>
      </c>
      <c r="P607" s="1">
        <f t="shared" si="85"/>
        <v>0</v>
      </c>
      <c r="Q607" s="1">
        <f t="shared" si="86"/>
        <v>4</v>
      </c>
      <c r="R607" s="1">
        <f t="shared" si="87"/>
        <v>67417</v>
      </c>
    </row>
    <row r="608" spans="1:19" x14ac:dyDescent="0.25">
      <c r="A608" s="21">
        <v>42005</v>
      </c>
      <c r="B608" s="1">
        <f>'Division - Monthly'!AU608</f>
        <v>4202391</v>
      </c>
      <c r="C608" s="1">
        <f>'Division - Monthly'!AV608</f>
        <v>529310</v>
      </c>
      <c r="D608" s="1">
        <f>'Division - Monthly'!AW608</f>
        <v>10674</v>
      </c>
      <c r="E608" s="1">
        <f>'Division - Monthly'!AX608</f>
        <v>3614</v>
      </c>
      <c r="F608" s="1">
        <f>'Division - Monthly'!AY608</f>
        <v>185</v>
      </c>
      <c r="G608" s="1">
        <f>'Division - Monthly'!AZ608</f>
        <v>27</v>
      </c>
      <c r="H608" s="1">
        <f>'Division - Monthly'!BA608</f>
        <v>11</v>
      </c>
      <c r="I608" s="48">
        <f t="shared" ref="I608:I613" si="88">SUM(B608:H608)</f>
        <v>4746212</v>
      </c>
      <c r="K608" s="1">
        <f t="shared" ref="K608:R608" si="89">+B608-B596</f>
        <v>58582</v>
      </c>
      <c r="L608" s="1">
        <f t="shared" si="89"/>
        <v>7298</v>
      </c>
      <c r="M608" s="1">
        <f t="shared" si="89"/>
        <v>705</v>
      </c>
      <c r="N608" s="1">
        <f t="shared" si="89"/>
        <v>69</v>
      </c>
      <c r="O608" s="1">
        <f t="shared" si="89"/>
        <v>-1</v>
      </c>
      <c r="P608" s="1">
        <f t="shared" si="89"/>
        <v>0</v>
      </c>
      <c r="Q608" s="1">
        <f t="shared" si="89"/>
        <v>3</v>
      </c>
      <c r="R608" s="1">
        <f t="shared" si="89"/>
        <v>66656</v>
      </c>
    </row>
    <row r="609" spans="1:18" x14ac:dyDescent="0.25">
      <c r="A609" s="21">
        <v>42036</v>
      </c>
      <c r="B609" s="1">
        <f>'Division - Monthly'!AU609</f>
        <v>4209051</v>
      </c>
      <c r="C609" s="1">
        <f>'Division - Monthly'!AV609</f>
        <v>529706</v>
      </c>
      <c r="D609" s="1">
        <f>'Division - Monthly'!AW609</f>
        <v>10753</v>
      </c>
      <c r="E609" s="1">
        <f>'Division - Monthly'!AX609</f>
        <v>3618</v>
      </c>
      <c r="F609" s="1">
        <f>'Division - Monthly'!AY609</f>
        <v>185</v>
      </c>
      <c r="G609" s="1">
        <f>'Division - Monthly'!AZ609</f>
        <v>27</v>
      </c>
      <c r="H609" s="1">
        <f>'Division - Monthly'!BA609</f>
        <v>11</v>
      </c>
      <c r="I609" s="48">
        <f t="shared" si="88"/>
        <v>4753351</v>
      </c>
      <c r="K609" s="1">
        <f t="shared" ref="K609:R609" si="90">+B609-B597</f>
        <v>58426</v>
      </c>
      <c r="L609" s="1">
        <f t="shared" si="90"/>
        <v>7173</v>
      </c>
      <c r="M609" s="1">
        <f t="shared" si="90"/>
        <v>604</v>
      </c>
      <c r="N609" s="1">
        <f t="shared" si="90"/>
        <v>59</v>
      </c>
      <c r="O609" s="1">
        <f t="shared" si="90"/>
        <v>-1</v>
      </c>
      <c r="P609" s="1">
        <f t="shared" si="90"/>
        <v>0</v>
      </c>
      <c r="Q609" s="1">
        <f t="shared" si="90"/>
        <v>1</v>
      </c>
      <c r="R609" s="1">
        <f t="shared" si="90"/>
        <v>66262</v>
      </c>
    </row>
    <row r="610" spans="1:18" x14ac:dyDescent="0.25">
      <c r="A610" s="21">
        <v>42064</v>
      </c>
      <c r="B610" s="1">
        <f>'Division - Monthly'!AU610</f>
        <v>4216219</v>
      </c>
      <c r="C610" s="1">
        <f>'Division - Monthly'!AV610</f>
        <v>530218</v>
      </c>
      <c r="D610" s="1">
        <f>'Division - Monthly'!AW610</f>
        <v>10893</v>
      </c>
      <c r="E610" s="1">
        <f>'Division - Monthly'!AX610</f>
        <v>3633</v>
      </c>
      <c r="F610" s="1">
        <f>'Division - Monthly'!AY610</f>
        <v>185</v>
      </c>
      <c r="G610" s="1">
        <f>'Division - Monthly'!AZ610</f>
        <v>27</v>
      </c>
      <c r="H610" s="1">
        <f>'Division - Monthly'!BA610</f>
        <v>11</v>
      </c>
      <c r="I610" s="48">
        <f t="shared" si="88"/>
        <v>4761186</v>
      </c>
      <c r="K610" s="1">
        <f t="shared" ref="K610:R611" si="91">+B610-B598</f>
        <v>58715</v>
      </c>
      <c r="L610" s="1">
        <f t="shared" si="91"/>
        <v>6945</v>
      </c>
      <c r="M610" s="1">
        <f t="shared" si="91"/>
        <v>614</v>
      </c>
      <c r="N610" s="1">
        <f t="shared" si="91"/>
        <v>68</v>
      </c>
      <c r="O610" s="1">
        <f t="shared" si="91"/>
        <v>-1</v>
      </c>
      <c r="P610" s="1">
        <f t="shared" si="91"/>
        <v>0</v>
      </c>
      <c r="Q610" s="1">
        <f t="shared" si="91"/>
        <v>0</v>
      </c>
      <c r="R610" s="1">
        <f t="shared" si="91"/>
        <v>66341</v>
      </c>
    </row>
    <row r="611" spans="1:18" x14ac:dyDescent="0.25">
      <c r="A611" s="21">
        <v>42095</v>
      </c>
      <c r="B611" s="1">
        <f>'Division - Monthly'!AU611</f>
        <v>4219370</v>
      </c>
      <c r="C611" s="1">
        <f>'Division - Monthly'!AV611</f>
        <v>531182</v>
      </c>
      <c r="D611" s="1">
        <f>'Division - Monthly'!AW611</f>
        <v>11171</v>
      </c>
      <c r="E611" s="1">
        <f>'Division - Monthly'!AX611</f>
        <v>3643</v>
      </c>
      <c r="F611" s="1">
        <f>'Division - Monthly'!AY611</f>
        <v>185</v>
      </c>
      <c r="G611" s="1">
        <f>'Division - Monthly'!AZ611</f>
        <v>27</v>
      </c>
      <c r="H611" s="1">
        <f>'Division - Monthly'!BA611</f>
        <v>11</v>
      </c>
      <c r="I611" s="48">
        <f t="shared" si="88"/>
        <v>4765589</v>
      </c>
      <c r="K611" s="1">
        <f t="shared" si="91"/>
        <v>58315</v>
      </c>
      <c r="L611" s="1">
        <f t="shared" si="91"/>
        <v>6779</v>
      </c>
      <c r="M611" s="1">
        <f t="shared" si="91"/>
        <v>836</v>
      </c>
      <c r="N611" s="1">
        <f t="shared" si="91"/>
        <v>78</v>
      </c>
      <c r="O611" s="1">
        <f t="shared" si="91"/>
        <v>-1</v>
      </c>
      <c r="P611" s="1">
        <f t="shared" si="91"/>
        <v>0</v>
      </c>
      <c r="Q611" s="1">
        <f t="shared" si="91"/>
        <v>0</v>
      </c>
      <c r="R611" s="1">
        <f t="shared" si="91"/>
        <v>66007</v>
      </c>
    </row>
    <row r="612" spans="1:18" x14ac:dyDescent="0.25">
      <c r="A612" s="21">
        <v>42125</v>
      </c>
      <c r="B612" s="1">
        <f>'Division - Monthly'!AU612</f>
        <v>4220764</v>
      </c>
      <c r="C612" s="1">
        <f>'Division - Monthly'!AV612</f>
        <v>532013</v>
      </c>
      <c r="D612" s="1">
        <f>'Division - Monthly'!AW612</f>
        <v>11203</v>
      </c>
      <c r="E612" s="1">
        <f>'Division - Monthly'!AX612</f>
        <v>3663</v>
      </c>
      <c r="F612" s="1">
        <f>'Division - Monthly'!AY612</f>
        <v>185</v>
      </c>
      <c r="G612" s="1">
        <f>'Division - Monthly'!AZ612</f>
        <v>27</v>
      </c>
      <c r="H612" s="1">
        <f>'Division - Monthly'!BA612</f>
        <v>11</v>
      </c>
      <c r="I612" s="48">
        <f t="shared" si="88"/>
        <v>4767866</v>
      </c>
      <c r="K612" s="1">
        <f t="shared" ref="K612:R612" si="92">+B612-B600</f>
        <v>57685</v>
      </c>
      <c r="L612" s="1">
        <f t="shared" si="92"/>
        <v>6900</v>
      </c>
      <c r="M612" s="1">
        <f t="shared" si="92"/>
        <v>782</v>
      </c>
      <c r="N612" s="1">
        <f t="shared" si="92"/>
        <v>86</v>
      </c>
      <c r="O612" s="1">
        <f t="shared" si="92"/>
        <v>-1</v>
      </c>
      <c r="P612" s="1">
        <f t="shared" si="92"/>
        <v>0</v>
      </c>
      <c r="Q612" s="1">
        <f t="shared" si="92"/>
        <v>0</v>
      </c>
      <c r="R612" s="1">
        <f t="shared" si="92"/>
        <v>65452</v>
      </c>
    </row>
    <row r="613" spans="1:18" x14ac:dyDescent="0.25">
      <c r="A613" s="21">
        <v>42156</v>
      </c>
      <c r="B613" s="1">
        <f>'Division - Monthly'!AU613</f>
        <v>4224554</v>
      </c>
      <c r="C613" s="1">
        <f>'Division - Monthly'!AV613</f>
        <v>532775</v>
      </c>
      <c r="D613" s="1">
        <f>'Division - Monthly'!AW613</f>
        <v>11241</v>
      </c>
      <c r="E613" s="1">
        <f>'Division - Monthly'!AX613</f>
        <v>3705</v>
      </c>
      <c r="F613" s="1">
        <f>'Division - Monthly'!AY613</f>
        <v>185</v>
      </c>
      <c r="G613" s="1">
        <f>'Division - Monthly'!AZ613</f>
        <v>27</v>
      </c>
      <c r="H613" s="1">
        <f>'Division - Monthly'!BA613</f>
        <v>11</v>
      </c>
      <c r="I613" s="48">
        <f t="shared" si="88"/>
        <v>4772498</v>
      </c>
      <c r="K613" s="1">
        <f t="shared" ref="K613:R613" si="93">+B613-B601</f>
        <v>58680</v>
      </c>
      <c r="L613" s="1">
        <f t="shared" si="93"/>
        <v>7416</v>
      </c>
      <c r="M613" s="1">
        <f t="shared" si="93"/>
        <v>783</v>
      </c>
      <c r="N613" s="1">
        <f t="shared" si="93"/>
        <v>127</v>
      </c>
      <c r="O613" s="1">
        <f t="shared" si="93"/>
        <v>-1</v>
      </c>
      <c r="P613" s="1">
        <f t="shared" si="93"/>
        <v>0</v>
      </c>
      <c r="Q613" s="1">
        <f t="shared" si="93"/>
        <v>-1</v>
      </c>
      <c r="R613" s="1">
        <f t="shared" si="93"/>
        <v>67004</v>
      </c>
    </row>
    <row r="614" spans="1:18" x14ac:dyDescent="0.25">
      <c r="A614" s="21">
        <v>42186</v>
      </c>
      <c r="B614" s="1">
        <f>'Division - Monthly'!AU614</f>
        <v>4227891</v>
      </c>
      <c r="C614" s="1">
        <f>'Division - Monthly'!AV614</f>
        <v>533418</v>
      </c>
      <c r="D614" s="1">
        <f>'Division - Monthly'!AW614</f>
        <v>11319</v>
      </c>
      <c r="E614" s="1">
        <f>'Division - Monthly'!AX614</f>
        <v>3706</v>
      </c>
      <c r="F614" s="1">
        <f>'Division - Monthly'!AY614</f>
        <v>185</v>
      </c>
      <c r="G614" s="1">
        <f>'Division - Monthly'!AZ614</f>
        <v>27</v>
      </c>
      <c r="H614" s="1">
        <f>'Division - Monthly'!BA614</f>
        <v>11</v>
      </c>
      <c r="I614" s="48">
        <f t="shared" ref="I614:I619" si="94">SUM(B614:H614)</f>
        <v>4776557</v>
      </c>
      <c r="K614" s="1">
        <f t="shared" ref="K614:R614" si="95">+B614-B602</f>
        <v>58850</v>
      </c>
      <c r="L614" s="1">
        <f t="shared" si="95"/>
        <v>7480</v>
      </c>
      <c r="M614" s="1">
        <f t="shared" si="95"/>
        <v>862</v>
      </c>
      <c r="N614" s="1">
        <f t="shared" si="95"/>
        <v>127</v>
      </c>
      <c r="O614" s="1">
        <f t="shared" si="95"/>
        <v>-1</v>
      </c>
      <c r="P614" s="1">
        <f t="shared" si="95"/>
        <v>0</v>
      </c>
      <c r="Q614" s="1">
        <f t="shared" si="95"/>
        <v>0</v>
      </c>
      <c r="R614" s="1">
        <f t="shared" si="95"/>
        <v>67318</v>
      </c>
    </row>
    <row r="615" spans="1:18" x14ac:dyDescent="0.25">
      <c r="A615" s="21">
        <v>42217</v>
      </c>
      <c r="B615" s="1">
        <f>'Division - Monthly'!AU615</f>
        <v>4232387</v>
      </c>
      <c r="C615" s="1">
        <f>'Division - Monthly'!AV615</f>
        <v>533882</v>
      </c>
      <c r="D615" s="1">
        <f>'Division - Monthly'!AW615</f>
        <v>11555</v>
      </c>
      <c r="E615" s="1">
        <f>'Division - Monthly'!AX615</f>
        <v>3707</v>
      </c>
      <c r="F615" s="1">
        <f>'Division - Monthly'!AY615</f>
        <v>185</v>
      </c>
      <c r="G615" s="1">
        <f>'Division - Monthly'!AZ615</f>
        <v>27</v>
      </c>
      <c r="H615" s="1">
        <f>'Division - Monthly'!BA615</f>
        <v>12</v>
      </c>
      <c r="I615" s="48">
        <f t="shared" si="94"/>
        <v>4781755</v>
      </c>
      <c r="K615" s="1">
        <f t="shared" ref="K615:R615" si="96">+B615-B603</f>
        <v>59918</v>
      </c>
      <c r="L615" s="1">
        <f t="shared" si="96"/>
        <v>7824</v>
      </c>
      <c r="M615" s="1">
        <f t="shared" si="96"/>
        <v>935</v>
      </c>
      <c r="N615" s="1">
        <f t="shared" si="96"/>
        <v>152</v>
      </c>
      <c r="O615" s="1">
        <f t="shared" si="96"/>
        <v>-1</v>
      </c>
      <c r="P615" s="1">
        <f t="shared" si="96"/>
        <v>0</v>
      </c>
      <c r="Q615" s="1">
        <f t="shared" si="96"/>
        <v>1</v>
      </c>
      <c r="R615" s="1">
        <f t="shared" si="96"/>
        <v>68829</v>
      </c>
    </row>
    <row r="616" spans="1:18" x14ac:dyDescent="0.25">
      <c r="A616" s="21">
        <v>42248</v>
      </c>
      <c r="B616" s="1">
        <f>'Division - Monthly'!AU616</f>
        <v>4235561</v>
      </c>
      <c r="C616" s="1">
        <f>'Division - Monthly'!AV616</f>
        <v>534396</v>
      </c>
      <c r="D616" s="1">
        <f>'Division - Monthly'!AW616</f>
        <v>11693</v>
      </c>
      <c r="E616" s="1">
        <f>'Division - Monthly'!AX616</f>
        <v>3718</v>
      </c>
      <c r="F616" s="1">
        <f>'Division - Monthly'!AY616</f>
        <v>185</v>
      </c>
      <c r="G616" s="1">
        <f>'Division - Monthly'!AZ616</f>
        <v>27</v>
      </c>
      <c r="H616" s="1">
        <f>'Division - Monthly'!BA616</f>
        <v>12</v>
      </c>
      <c r="I616" s="48">
        <f t="shared" si="94"/>
        <v>4785592</v>
      </c>
      <c r="J616" s="87"/>
      <c r="K616" s="1">
        <f t="shared" ref="K616:R616" si="97">+B616-B604</f>
        <v>58384</v>
      </c>
      <c r="L616" s="1">
        <f t="shared" si="97"/>
        <v>7185</v>
      </c>
      <c r="M616" s="1">
        <f t="shared" si="97"/>
        <v>1124</v>
      </c>
      <c r="N616" s="1">
        <f t="shared" si="97"/>
        <v>165</v>
      </c>
      <c r="O616" s="1">
        <f t="shared" si="97"/>
        <v>-1</v>
      </c>
      <c r="P616" s="1">
        <f t="shared" si="97"/>
        <v>0</v>
      </c>
      <c r="Q616" s="1">
        <f t="shared" si="97"/>
        <v>1</v>
      </c>
      <c r="R616" s="1">
        <f t="shared" si="97"/>
        <v>66858</v>
      </c>
    </row>
    <row r="617" spans="1:18" x14ac:dyDescent="0.25">
      <c r="A617" s="21">
        <v>42278</v>
      </c>
      <c r="B617" s="1">
        <f>'Division - Monthly'!AU617</f>
        <v>4239444</v>
      </c>
      <c r="C617" s="1">
        <f>'Division - Monthly'!AV617</f>
        <v>534616</v>
      </c>
      <c r="D617" s="1">
        <f>'Division - Monthly'!AW617</f>
        <v>11778</v>
      </c>
      <c r="E617" s="1">
        <f>'Division - Monthly'!AX617</f>
        <v>3727</v>
      </c>
      <c r="F617" s="1">
        <f>'Division - Monthly'!AY617</f>
        <v>185</v>
      </c>
      <c r="G617" s="1">
        <f>'Division - Monthly'!AZ617</f>
        <v>27</v>
      </c>
      <c r="H617" s="1">
        <f>'Division - Monthly'!BA617</f>
        <v>12</v>
      </c>
      <c r="I617" s="48">
        <f t="shared" si="94"/>
        <v>4789789</v>
      </c>
      <c r="J617" s="87"/>
      <c r="K617" s="1">
        <f t="shared" ref="K617:R617" si="98">+B617-B605</f>
        <v>56725</v>
      </c>
      <c r="L617" s="1">
        <f t="shared" si="98"/>
        <v>6825</v>
      </c>
      <c r="M617" s="1">
        <f t="shared" si="98"/>
        <v>1179</v>
      </c>
      <c r="N617" s="1">
        <f t="shared" si="98"/>
        <v>150</v>
      </c>
      <c r="O617" s="1">
        <f t="shared" si="98"/>
        <v>-1</v>
      </c>
      <c r="P617" s="1">
        <f t="shared" si="98"/>
        <v>0</v>
      </c>
      <c r="Q617" s="1">
        <f t="shared" si="98"/>
        <v>1</v>
      </c>
      <c r="R617" s="1">
        <f t="shared" si="98"/>
        <v>64879</v>
      </c>
    </row>
    <row r="618" spans="1:18" x14ac:dyDescent="0.25">
      <c r="A618" s="21">
        <v>42309</v>
      </c>
      <c r="B618" s="1">
        <f>'Division - Monthly'!AU618</f>
        <v>4246837</v>
      </c>
      <c r="C618" s="1">
        <f>'Division - Monthly'!AV618</f>
        <v>535339</v>
      </c>
      <c r="D618" s="1">
        <f>'Division - Monthly'!AW618</f>
        <v>11815</v>
      </c>
      <c r="E618" s="1">
        <f>'Division - Monthly'!AX618</f>
        <v>3735</v>
      </c>
      <c r="F618" s="1">
        <f>'Division - Monthly'!AY618</f>
        <v>185</v>
      </c>
      <c r="G618" s="1">
        <f>'Division - Monthly'!AZ618</f>
        <v>27</v>
      </c>
      <c r="H618" s="1">
        <f>'Division - Monthly'!BA618</f>
        <v>12</v>
      </c>
      <c r="I618" s="48">
        <f t="shared" si="94"/>
        <v>4797950</v>
      </c>
      <c r="J618" s="87"/>
      <c r="K618" s="1">
        <f t="shared" ref="K618:R618" si="99">+B618-B606</f>
        <v>57811</v>
      </c>
      <c r="L618" s="1">
        <f t="shared" si="99"/>
        <v>6851</v>
      </c>
      <c r="M618" s="1">
        <f t="shared" si="99"/>
        <v>1261</v>
      </c>
      <c r="N618" s="1">
        <f t="shared" si="99"/>
        <v>140</v>
      </c>
      <c r="O618" s="1">
        <f t="shared" si="99"/>
        <v>-1</v>
      </c>
      <c r="P618" s="1">
        <f t="shared" si="99"/>
        <v>0</v>
      </c>
      <c r="Q618" s="1">
        <f t="shared" si="99"/>
        <v>1</v>
      </c>
      <c r="R618" s="1">
        <f t="shared" si="99"/>
        <v>66063</v>
      </c>
    </row>
    <row r="619" spans="1:18" x14ac:dyDescent="0.25">
      <c r="A619" s="21">
        <v>42339</v>
      </c>
      <c r="B619" s="1">
        <f>'Division - Monthly'!AU619</f>
        <v>4254635</v>
      </c>
      <c r="C619" s="1">
        <f>'Division - Monthly'!AV619</f>
        <v>535919</v>
      </c>
      <c r="D619" s="1">
        <f>'Division - Monthly'!AW619</f>
        <v>11719</v>
      </c>
      <c r="E619" s="1">
        <f>'Division - Monthly'!AX619</f>
        <v>3737</v>
      </c>
      <c r="F619" s="1">
        <f>'Division - Monthly'!AY619</f>
        <v>185</v>
      </c>
      <c r="G619" s="1">
        <f>'Division - Monthly'!AZ619</f>
        <v>27</v>
      </c>
      <c r="H619" s="1">
        <f>'Division - Monthly'!BA619</f>
        <v>12</v>
      </c>
      <c r="I619" s="48">
        <f t="shared" si="94"/>
        <v>4806234</v>
      </c>
      <c r="J619" s="87"/>
      <c r="K619" s="1">
        <f t="shared" ref="K619:R619" si="100">+B619-B607</f>
        <v>58679</v>
      </c>
      <c r="L619" s="1">
        <f t="shared" si="100"/>
        <v>7003</v>
      </c>
      <c r="M619" s="1">
        <f t="shared" si="100"/>
        <v>1148</v>
      </c>
      <c r="N619" s="1">
        <f t="shared" si="100"/>
        <v>127</v>
      </c>
      <c r="O619" s="1">
        <f t="shared" si="100"/>
        <v>0</v>
      </c>
      <c r="P619" s="1">
        <f t="shared" si="100"/>
        <v>0</v>
      </c>
      <c r="Q619" s="1">
        <f t="shared" si="100"/>
        <v>1</v>
      </c>
      <c r="R619" s="1">
        <f t="shared" si="100"/>
        <v>66958</v>
      </c>
    </row>
    <row r="620" spans="1:18" x14ac:dyDescent="0.25">
      <c r="A620" s="21">
        <v>42370</v>
      </c>
      <c r="B620" s="1">
        <f>'Division - Monthly'!AU620</f>
        <v>4259323</v>
      </c>
      <c r="C620" s="1">
        <f>'Division - Monthly'!AV620</f>
        <v>535987</v>
      </c>
      <c r="D620" s="1">
        <f>'Division - Monthly'!AW620</f>
        <v>11337</v>
      </c>
      <c r="E620" s="1">
        <f>'Division - Monthly'!AX620</f>
        <v>3739</v>
      </c>
      <c r="F620" s="1">
        <f>'Division - Monthly'!AY620</f>
        <v>185</v>
      </c>
      <c r="G620" s="1">
        <f>'Division - Monthly'!AZ620</f>
        <v>27</v>
      </c>
      <c r="H620" s="1">
        <f>'Division - Monthly'!BA620</f>
        <v>13</v>
      </c>
      <c r="I620" s="48">
        <f>SUM(B620:H620)</f>
        <v>4810611</v>
      </c>
      <c r="J620" s="87"/>
      <c r="K620" s="1">
        <f t="shared" ref="K620:R620" si="101">+B620-B608</f>
        <v>56932</v>
      </c>
      <c r="L620" s="1">
        <f t="shared" si="101"/>
        <v>6677</v>
      </c>
      <c r="M620" s="1">
        <f t="shared" si="101"/>
        <v>663</v>
      </c>
      <c r="N620" s="1">
        <f t="shared" si="101"/>
        <v>125</v>
      </c>
      <c r="O620" s="1">
        <f t="shared" si="101"/>
        <v>0</v>
      </c>
      <c r="P620" s="1">
        <f t="shared" si="101"/>
        <v>0</v>
      </c>
      <c r="Q620" s="1">
        <f t="shared" si="101"/>
        <v>2</v>
      </c>
      <c r="R620" s="1">
        <f t="shared" si="101"/>
        <v>64399</v>
      </c>
    </row>
    <row r="621" spans="1:18" x14ac:dyDescent="0.25">
      <c r="A621" s="21">
        <v>42401</v>
      </c>
      <c r="B621" s="1">
        <f>'Division - Monthly'!AU621</f>
        <v>4265184</v>
      </c>
      <c r="C621" s="1">
        <f>'Division - Monthly'!AV621</f>
        <v>537174</v>
      </c>
      <c r="D621" s="1">
        <f>'Division - Monthly'!AW621</f>
        <v>11596</v>
      </c>
      <c r="E621" s="1">
        <f>'Division - Monthly'!AX621</f>
        <v>3743</v>
      </c>
      <c r="F621" s="1">
        <f>'Division - Monthly'!AY621</f>
        <v>185</v>
      </c>
      <c r="G621" s="1">
        <f>'Division - Monthly'!AZ621</f>
        <v>27</v>
      </c>
      <c r="H621" s="1">
        <f>'Division - Monthly'!BA621</f>
        <v>13</v>
      </c>
      <c r="I621" s="48">
        <f>SUM(B621:H621)</f>
        <v>4817922</v>
      </c>
      <c r="J621" s="87"/>
      <c r="K621" s="1">
        <f t="shared" ref="K621:R621" si="102">+B621-B609</f>
        <v>56133</v>
      </c>
      <c r="L621" s="1">
        <f t="shared" si="102"/>
        <v>7468</v>
      </c>
      <c r="M621" s="1">
        <f t="shared" si="102"/>
        <v>843</v>
      </c>
      <c r="N621" s="1">
        <f t="shared" si="102"/>
        <v>125</v>
      </c>
      <c r="O621" s="1">
        <f t="shared" si="102"/>
        <v>0</v>
      </c>
      <c r="P621" s="1">
        <f t="shared" si="102"/>
        <v>0</v>
      </c>
      <c r="Q621" s="1">
        <f t="shared" si="102"/>
        <v>2</v>
      </c>
      <c r="R621" s="1">
        <f t="shared" si="102"/>
        <v>64571</v>
      </c>
    </row>
    <row r="622" spans="1:18" x14ac:dyDescent="0.25">
      <c r="A622" s="21"/>
      <c r="B622" s="1"/>
      <c r="C622" s="1"/>
      <c r="D622" s="1"/>
      <c r="E622" s="1"/>
      <c r="F622" s="1"/>
      <c r="G622" s="1"/>
      <c r="H622" s="1"/>
      <c r="I622" s="48"/>
      <c r="K622" s="1"/>
      <c r="L622" s="1"/>
      <c r="M622" s="1"/>
      <c r="N622" s="1"/>
      <c r="O622" s="1"/>
      <c r="P622" s="1"/>
      <c r="Q622" s="1"/>
      <c r="R622" s="1"/>
    </row>
    <row r="623" spans="1:18" x14ac:dyDescent="0.25">
      <c r="A623" s="21"/>
      <c r="B623" s="1"/>
      <c r="C623" s="1"/>
      <c r="D623" s="1"/>
      <c r="E623" s="1"/>
      <c r="F623" s="1"/>
      <c r="G623" s="1"/>
      <c r="H623" s="1"/>
      <c r="I623" s="48"/>
      <c r="K623" s="1"/>
      <c r="L623" s="1"/>
      <c r="M623" s="1"/>
      <c r="N623" s="1"/>
      <c r="O623" s="1"/>
      <c r="P623" s="1"/>
      <c r="Q623" s="1"/>
      <c r="R623" s="1"/>
    </row>
    <row r="624" spans="1:18" x14ac:dyDescent="0.25">
      <c r="A624" s="21"/>
      <c r="B624" s="1"/>
      <c r="C624" s="1"/>
      <c r="D624" s="1"/>
      <c r="E624" s="1"/>
      <c r="F624" s="1"/>
      <c r="G624" s="1"/>
      <c r="H624" s="1"/>
      <c r="I624" s="48"/>
      <c r="K624" s="1"/>
      <c r="L624" s="1"/>
      <c r="M624" s="1"/>
      <c r="N624" s="1"/>
      <c r="O624" s="1"/>
      <c r="P624" s="1"/>
      <c r="Q624" s="1"/>
      <c r="R624" s="1"/>
    </row>
    <row r="625" spans="1:18" x14ac:dyDescent="0.25">
      <c r="A625" s="21"/>
      <c r="B625" s="1"/>
      <c r="C625" s="1"/>
      <c r="D625" s="1"/>
      <c r="E625" s="1"/>
      <c r="F625" s="1"/>
      <c r="G625" s="1"/>
      <c r="H625" s="1"/>
      <c r="I625" s="48"/>
      <c r="K625" s="1"/>
      <c r="L625" s="1"/>
      <c r="M625" s="1"/>
      <c r="N625" s="1"/>
      <c r="O625" s="1"/>
      <c r="P625" s="1"/>
      <c r="Q625" s="1"/>
      <c r="R625" s="1"/>
    </row>
    <row r="626" spans="1:18" x14ac:dyDescent="0.25">
      <c r="A626" s="21"/>
      <c r="B626" s="1"/>
      <c r="C626" s="1"/>
      <c r="D626" s="1"/>
      <c r="E626" s="1"/>
      <c r="F626" s="1"/>
      <c r="G626" s="1"/>
      <c r="H626" s="1"/>
      <c r="I626" s="48"/>
      <c r="K626" s="1"/>
      <c r="L626" s="1"/>
      <c r="M626" s="1"/>
      <c r="N626" s="1"/>
      <c r="O626" s="1"/>
      <c r="P626" s="1"/>
      <c r="Q626" s="1"/>
      <c r="R626" s="1"/>
    </row>
    <row r="627" spans="1:18" x14ac:dyDescent="0.25">
      <c r="A627" s="21"/>
      <c r="B627" s="1"/>
      <c r="C627" s="1"/>
      <c r="D627" s="1"/>
      <c r="E627" s="1"/>
      <c r="F627" s="1"/>
      <c r="G627" s="1"/>
      <c r="H627" s="1"/>
      <c r="I627" s="48"/>
      <c r="K627" s="1"/>
      <c r="L627" s="1"/>
      <c r="M627" s="1"/>
      <c r="N627" s="1"/>
      <c r="O627" s="1"/>
      <c r="P627" s="1"/>
      <c r="Q627" s="1"/>
      <c r="R627" s="1"/>
    </row>
    <row r="628" spans="1:18" x14ac:dyDescent="0.25">
      <c r="A628" s="21"/>
      <c r="B628" s="1"/>
      <c r="C628" s="1"/>
      <c r="D628" s="1"/>
      <c r="E628" s="1"/>
      <c r="F628" s="1"/>
      <c r="G628" s="1"/>
      <c r="H628" s="1"/>
      <c r="I628" s="48"/>
      <c r="K628" s="1"/>
      <c r="L628" s="1"/>
      <c r="M628" s="1"/>
      <c r="N628" s="1"/>
      <c r="O628" s="1"/>
      <c r="P628" s="1"/>
      <c r="Q628" s="1"/>
      <c r="R628" s="1"/>
    </row>
    <row r="629" spans="1:18" x14ac:dyDescent="0.25">
      <c r="A629" s="21"/>
      <c r="B629" s="1"/>
      <c r="C629" s="1"/>
      <c r="D629" s="1"/>
      <c r="E629" s="1"/>
      <c r="F629" s="1"/>
      <c r="G629" s="1"/>
      <c r="H629" s="1"/>
      <c r="I629" s="48"/>
      <c r="K629" s="1"/>
      <c r="L629" s="1"/>
      <c r="M629" s="1"/>
      <c r="N629" s="1"/>
      <c r="O629" s="1"/>
      <c r="P629" s="1"/>
      <c r="Q629" s="1"/>
      <c r="R629" s="1"/>
    </row>
    <row r="630" spans="1:18" x14ac:dyDescent="0.25">
      <c r="A630" s="21"/>
      <c r="B630" s="1"/>
      <c r="C630" s="1"/>
      <c r="D630" s="1"/>
      <c r="E630" s="1"/>
      <c r="F630" s="1"/>
      <c r="G630" s="1"/>
      <c r="H630" s="1"/>
      <c r="I630" s="48"/>
      <c r="K630" s="1"/>
      <c r="L630" s="1"/>
      <c r="M630" s="1"/>
      <c r="N630" s="1"/>
      <c r="O630" s="1"/>
      <c r="P630" s="1"/>
      <c r="Q630" s="1"/>
      <c r="R630" s="1"/>
    </row>
    <row r="631" spans="1:18" x14ac:dyDescent="0.25">
      <c r="A631" s="21"/>
      <c r="B631" s="1"/>
      <c r="C631" s="1"/>
      <c r="D631" s="1"/>
      <c r="E631" s="1"/>
      <c r="F631" s="1"/>
      <c r="G631" s="1"/>
      <c r="H631" s="1"/>
      <c r="I631" s="48"/>
      <c r="K631" s="1"/>
      <c r="L631" s="1"/>
      <c r="M631" s="1"/>
      <c r="N631" s="1"/>
      <c r="O631" s="1"/>
      <c r="P631" s="1"/>
      <c r="Q631" s="1"/>
      <c r="R631" s="1"/>
    </row>
    <row r="632" spans="1:18" x14ac:dyDescent="0.25">
      <c r="A632" s="46"/>
      <c r="B632" s="1"/>
      <c r="C632" s="1"/>
      <c r="D632" s="1"/>
      <c r="E632" s="1"/>
      <c r="F632" s="1"/>
      <c r="G632" s="1"/>
      <c r="H632" s="1"/>
      <c r="I632" s="48"/>
      <c r="K632" s="1"/>
      <c r="L632" s="1"/>
      <c r="M632" s="1"/>
      <c r="N632" s="1"/>
      <c r="O632" s="1"/>
      <c r="P632" s="1"/>
      <c r="Q632" s="1"/>
      <c r="R632" s="1"/>
    </row>
    <row r="633" spans="1:18" s="70" customFormat="1" x14ac:dyDescent="0.25">
      <c r="A633" s="68"/>
      <c r="B633" s="54"/>
      <c r="C633" s="54"/>
      <c r="D633" s="54"/>
      <c r="E633" s="54"/>
      <c r="F633" s="54"/>
      <c r="G633" s="54"/>
      <c r="H633" s="54"/>
      <c r="I633" s="69"/>
      <c r="K633" s="54"/>
      <c r="L633" s="54"/>
      <c r="M633" s="54"/>
      <c r="N633" s="54"/>
      <c r="O633" s="54"/>
      <c r="P633" s="54"/>
      <c r="Q633" s="54"/>
      <c r="R633" s="54"/>
    </row>
    <row r="634" spans="1:18" ht="13.8" thickBot="1" x14ac:dyDescent="0.3">
      <c r="B634" s="67"/>
      <c r="C634" s="67"/>
      <c r="D634" s="67"/>
      <c r="E634" s="67" t="s">
        <v>6</v>
      </c>
      <c r="F634" s="67"/>
      <c r="G634" s="67"/>
      <c r="H634" s="67"/>
      <c r="I634" s="67"/>
      <c r="J634" s="67"/>
      <c r="K634" s="67"/>
      <c r="L634" s="67"/>
      <c r="M634" s="67"/>
    </row>
    <row r="635" spans="1:18" x14ac:dyDescent="0.25">
      <c r="B635" s="67" t="s">
        <v>8</v>
      </c>
      <c r="C635" s="67" t="s">
        <v>9</v>
      </c>
      <c r="D635" s="67" t="s">
        <v>10</v>
      </c>
      <c r="E635" s="67" t="s">
        <v>11</v>
      </c>
      <c r="F635" s="67" t="s">
        <v>12</v>
      </c>
      <c r="G635" s="67" t="s">
        <v>13</v>
      </c>
      <c r="H635" s="67" t="s">
        <v>14</v>
      </c>
      <c r="I635" s="67" t="s">
        <v>15</v>
      </c>
      <c r="J635" s="73" t="s">
        <v>8</v>
      </c>
      <c r="K635" s="74" t="s">
        <v>9</v>
      </c>
      <c r="L635" s="74" t="s">
        <v>10</v>
      </c>
      <c r="M635" s="74" t="s">
        <v>12</v>
      </c>
      <c r="N635" s="75" t="s">
        <v>15</v>
      </c>
    </row>
    <row r="636" spans="1:18" x14ac:dyDescent="0.25">
      <c r="A636" s="71" t="s">
        <v>533</v>
      </c>
      <c r="B636" s="1">
        <f>AVERAGE(B590:B592)</f>
        <v>4101480</v>
      </c>
      <c r="C636" s="1">
        <f t="shared" ref="C636:H636" si="103">AVERAGE(C590:C592)</f>
        <v>517088.66666666669</v>
      </c>
      <c r="D636" s="1">
        <f t="shared" si="103"/>
        <v>9706</v>
      </c>
      <c r="E636" s="1">
        <f t="shared" si="103"/>
        <v>3504</v>
      </c>
      <c r="F636" s="1">
        <f t="shared" si="103"/>
        <v>185</v>
      </c>
      <c r="G636" s="1">
        <f t="shared" si="103"/>
        <v>26</v>
      </c>
      <c r="H636" s="1">
        <f t="shared" si="103"/>
        <v>7</v>
      </c>
      <c r="I636" s="1">
        <f>AVERAGE(I590:I592)</f>
        <v>4631996.666666667</v>
      </c>
      <c r="J636" s="76">
        <f>B636/1000</f>
        <v>4101.4799999999996</v>
      </c>
      <c r="K636" s="77">
        <f t="shared" ref="J636:L637" si="104">C636/1000</f>
        <v>517.08866666666665</v>
      </c>
      <c r="L636" s="77">
        <f t="shared" si="104"/>
        <v>9.7059999999999995</v>
      </c>
      <c r="M636" s="77">
        <v>3.722</v>
      </c>
      <c r="N636" s="78">
        <f>I636/1000</f>
        <v>4631.9966666666669</v>
      </c>
      <c r="O636" s="1"/>
      <c r="P636" s="1"/>
    </row>
    <row r="637" spans="1:18" x14ac:dyDescent="0.25">
      <c r="A637" s="71" t="s">
        <v>532</v>
      </c>
      <c r="B637" s="1">
        <f>AVERAGE(B578:B580)</f>
        <v>4053594.6666666665</v>
      </c>
      <c r="C637" s="1">
        <f t="shared" ref="C637:H637" si="105">AVERAGE(C578:C580)</f>
        <v>512571.66666666669</v>
      </c>
      <c r="D637" s="1">
        <f t="shared" si="105"/>
        <v>8742.3333333333339</v>
      </c>
      <c r="E637" s="1">
        <f t="shared" si="105"/>
        <v>3436.6666666666665</v>
      </c>
      <c r="F637" s="1">
        <f t="shared" si="105"/>
        <v>185</v>
      </c>
      <c r="G637" s="1">
        <f t="shared" si="105"/>
        <v>24</v>
      </c>
      <c r="H637" s="1">
        <f t="shared" si="105"/>
        <v>7</v>
      </c>
      <c r="I637" s="1">
        <f>AVERAGE(I578:I580)</f>
        <v>4578561.333333333</v>
      </c>
      <c r="J637" s="76">
        <f t="shared" si="104"/>
        <v>4053.5946666666664</v>
      </c>
      <c r="K637" s="77">
        <f t="shared" si="104"/>
        <v>512.57166666666672</v>
      </c>
      <c r="L637" s="77">
        <f t="shared" si="104"/>
        <v>8.7423333333333346</v>
      </c>
      <c r="M637" s="77">
        <v>3.6526666666666667</v>
      </c>
      <c r="N637" s="78">
        <f>I637/1000</f>
        <v>4578.5613333333331</v>
      </c>
      <c r="O637" s="1"/>
      <c r="P637" s="1"/>
    </row>
    <row r="638" spans="1:18" x14ac:dyDescent="0.25">
      <c r="A638" s="71"/>
      <c r="B638" s="1"/>
      <c r="J638" s="76"/>
      <c r="K638" s="77"/>
      <c r="L638" s="79"/>
      <c r="M638" s="79"/>
      <c r="N638" s="80"/>
    </row>
    <row r="639" spans="1:18" x14ac:dyDescent="0.25">
      <c r="A639" s="71" t="s">
        <v>535</v>
      </c>
      <c r="B639" s="1">
        <f>AVERAGE(B584:B592)</f>
        <v>4086012.5555555555</v>
      </c>
      <c r="C639" s="1">
        <f t="shared" ref="C639:I639" si="106">AVERAGE(C584:C592)</f>
        <v>515421</v>
      </c>
      <c r="D639" s="1">
        <f t="shared" si="106"/>
        <v>9383.8888888888887</v>
      </c>
      <c r="E639" s="1">
        <f t="shared" si="106"/>
        <v>3496.8888888888887</v>
      </c>
      <c r="F639" s="1">
        <f t="shared" si="106"/>
        <v>185.55555555555554</v>
      </c>
      <c r="G639" s="1">
        <f t="shared" si="106"/>
        <v>26</v>
      </c>
      <c r="H639" s="1">
        <f t="shared" si="106"/>
        <v>7</v>
      </c>
      <c r="I639" s="1">
        <f t="shared" si="106"/>
        <v>4614532.888888889</v>
      </c>
      <c r="J639" s="76">
        <f t="shared" ref="J639:L640" si="107">B639/1000</f>
        <v>4086.0125555555555</v>
      </c>
      <c r="K639" s="77">
        <f t="shared" si="107"/>
        <v>515.42100000000005</v>
      </c>
      <c r="L639" s="77">
        <f t="shared" si="107"/>
        <v>9.3838888888888885</v>
      </c>
      <c r="M639" s="77">
        <v>3.7154444444444441</v>
      </c>
      <c r="N639" s="78">
        <f>I639/1000</f>
        <v>4614.5328888888889</v>
      </c>
      <c r="O639" s="1"/>
      <c r="P639" s="1"/>
    </row>
    <row r="640" spans="1:18" x14ac:dyDescent="0.25">
      <c r="A640" s="71" t="s">
        <v>534</v>
      </c>
      <c r="B640" s="1">
        <f>AVERAGE(B572:B580)</f>
        <v>4050080.3333333335</v>
      </c>
      <c r="C640" s="1">
        <f t="shared" ref="C640:I640" si="108">AVERAGE(C572:C580)</f>
        <v>511451.33333333331</v>
      </c>
      <c r="D640" s="1">
        <f t="shared" si="108"/>
        <v>8665.3333333333339</v>
      </c>
      <c r="E640" s="1">
        <f t="shared" si="108"/>
        <v>3418.1111111111113</v>
      </c>
      <c r="F640" s="1">
        <f t="shared" si="108"/>
        <v>185.33333333333334</v>
      </c>
      <c r="G640" s="1">
        <f t="shared" si="108"/>
        <v>23.333333333333332</v>
      </c>
      <c r="H640" s="1">
        <f t="shared" si="108"/>
        <v>6.4444444444444446</v>
      </c>
      <c r="I640" s="1">
        <f t="shared" si="108"/>
        <v>4573830.222222222</v>
      </c>
      <c r="J640" s="76">
        <f t="shared" si="107"/>
        <v>4050.0803333333333</v>
      </c>
      <c r="K640" s="77">
        <f t="shared" si="107"/>
        <v>511.45133333333331</v>
      </c>
      <c r="L640" s="77">
        <f t="shared" si="107"/>
        <v>8.6653333333333347</v>
      </c>
      <c r="M640" s="77">
        <v>3.6332222222222224</v>
      </c>
      <c r="N640" s="78">
        <f>I640/1000</f>
        <v>4573.8302222222219</v>
      </c>
      <c r="O640" s="1"/>
      <c r="P640" s="1"/>
    </row>
    <row r="641" spans="1:14" x14ac:dyDescent="0.25">
      <c r="A641" s="71"/>
      <c r="J641" s="81"/>
      <c r="K641" s="79"/>
      <c r="L641" s="79"/>
      <c r="M641" s="79"/>
      <c r="N641" s="80"/>
    </row>
    <row r="642" spans="1:14" x14ac:dyDescent="0.25">
      <c r="A642" s="72">
        <v>41518</v>
      </c>
      <c r="J642" s="76">
        <f>B592/1000</f>
        <v>4112.6769999999997</v>
      </c>
      <c r="K642" s="77">
        <f>C592/1000</f>
        <v>518.07299999999998</v>
      </c>
      <c r="L642" s="77">
        <f>D592/1000</f>
        <v>9.8239999999999998</v>
      </c>
      <c r="M642" s="77">
        <f>SUM(E592:H607)/1000</f>
        <v>60.491999999999997</v>
      </c>
      <c r="N642" s="78">
        <f>I592/1000</f>
        <v>4644.2960000000003</v>
      </c>
    </row>
    <row r="643" spans="1:14" ht="13.8" thickBot="1" x14ac:dyDescent="0.3">
      <c r="A643" s="72">
        <v>41153</v>
      </c>
      <c r="J643" s="82">
        <f>B580/1000</f>
        <v>4053.6439999999998</v>
      </c>
      <c r="K643" s="83">
        <f>C580/1000</f>
        <v>512.88699999999994</v>
      </c>
      <c r="L643" s="83">
        <f>D580/1000</f>
        <v>8.7880000000000003</v>
      </c>
      <c r="M643" s="83">
        <f>SUM(E580:H580)/1000</f>
        <v>3.657</v>
      </c>
      <c r="N643" s="84">
        <f>I580/1000</f>
        <v>4578.9759999999997</v>
      </c>
    </row>
    <row r="647" spans="1:14" x14ac:dyDescent="0.25">
      <c r="A647" s="60" t="s">
        <v>537</v>
      </c>
    </row>
    <row r="648" spans="1:14" x14ac:dyDescent="0.25">
      <c r="A648" s="60" t="s">
        <v>538</v>
      </c>
      <c r="I648" s="1">
        <f>AVERAGE(I596:I601)</f>
        <v>4694830</v>
      </c>
    </row>
    <row r="649" spans="1:14" x14ac:dyDescent="0.25">
      <c r="A649" s="60" t="s">
        <v>539</v>
      </c>
      <c r="I649" s="1">
        <f>AVERAGE(I608:I613)</f>
        <v>4761117</v>
      </c>
      <c r="J649" s="1">
        <f>+I649-I648</f>
        <v>66287</v>
      </c>
      <c r="K649" s="50">
        <f>+I649/I648-1</f>
        <v>1.4119148084169142E-2</v>
      </c>
    </row>
    <row r="651" spans="1:14" x14ac:dyDescent="0.25">
      <c r="A651" s="60" t="s">
        <v>540</v>
      </c>
      <c r="J651" s="1">
        <f>+I613-I601</f>
        <v>67004</v>
      </c>
    </row>
    <row r="652" spans="1:14" x14ac:dyDescent="0.25">
      <c r="A652" s="60"/>
      <c r="J652" s="1"/>
    </row>
    <row r="653" spans="1:14" s="88" customFormat="1" ht="12.75" x14ac:dyDescent="0.2">
      <c r="A653" s="88" t="s">
        <v>541</v>
      </c>
      <c r="I653" s="89">
        <f>AVERAGE(I611:I613)</f>
        <v>4768651</v>
      </c>
      <c r="J653" s="89">
        <f>+I653-I654</f>
        <v>66154.333333333023</v>
      </c>
      <c r="K653" s="90">
        <f>+I653/I654-1</f>
        <v>1.4067917113533168E-2</v>
      </c>
    </row>
    <row r="654" spans="1:14" s="88" customFormat="1" x14ac:dyDescent="0.25">
      <c r="A654" s="88" t="s">
        <v>542</v>
      </c>
      <c r="I654" s="89">
        <f>AVERAGE(I599:I601)</f>
        <v>4702496.666666667</v>
      </c>
    </row>
  </sheetData>
  <phoneticPr fontId="0" type="noConversion"/>
  <printOptions gridLines="1" gridLinesSet="0"/>
  <pageMargins left="0.75" right="0.75" top="1" bottom="1" header="0.5" footer="0.5"/>
  <pageSetup scale="81" orientation="portrait" r:id="rId1"/>
  <headerFooter alignWithMargins="0"/>
  <rowBreaks count="2" manualBreakCount="2">
    <brk id="451" max="17" man="1"/>
    <brk id="511"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79"/>
  <sheetViews>
    <sheetView workbookViewId="0">
      <pane xSplit="1" ySplit="7" topLeftCell="B8" activePane="bottomRight" state="frozen"/>
      <selection activeCell="A484" sqref="A484:IV484"/>
      <selection pane="topRight" activeCell="A484" sqref="A484:IV484"/>
      <selection pane="bottomLeft" activeCell="A484" sqref="A484:IV484"/>
      <selection pane="bottomRight" activeCell="A2" sqref="A1:A2"/>
    </sheetView>
  </sheetViews>
  <sheetFormatPr defaultRowHeight="13.2" x14ac:dyDescent="0.25"/>
  <cols>
    <col min="1" max="1" width="12" customWidth="1"/>
    <col min="2" max="9" width="11.6640625" customWidth="1"/>
    <col min="10" max="10" width="9.6640625" bestFit="1" customWidth="1"/>
    <col min="17" max="17" width="11.6640625" bestFit="1" customWidth="1"/>
    <col min="18" max="18" width="9.6640625" bestFit="1" customWidth="1"/>
  </cols>
  <sheetData>
    <row r="1" spans="1:15" x14ac:dyDescent="0.25">
      <c r="A1" s="97" t="s">
        <v>547</v>
      </c>
    </row>
    <row r="2" spans="1:15" x14ac:dyDescent="0.25">
      <c r="A2" s="97" t="s">
        <v>544</v>
      </c>
    </row>
    <row r="3" spans="1:15" ht="13.8" thickBot="1" x14ac:dyDescent="0.3"/>
    <row r="4" spans="1:15" ht="14.4" thickTop="1" thickBot="1" x14ac:dyDescent="0.3">
      <c r="B4" s="24" t="s">
        <v>55</v>
      </c>
      <c r="C4" s="25"/>
      <c r="D4" s="25"/>
      <c r="E4" s="25"/>
      <c r="F4" s="25"/>
      <c r="G4" s="25"/>
      <c r="H4" s="25"/>
      <c r="I4" s="26"/>
    </row>
    <row r="5" spans="1:15" ht="13.8" thickTop="1" x14ac:dyDescent="0.25">
      <c r="N5" s="27" t="s">
        <v>6</v>
      </c>
    </row>
    <row r="6" spans="1:15" x14ac:dyDescent="0.25">
      <c r="B6" s="27"/>
      <c r="C6" s="27"/>
      <c r="D6" s="27"/>
      <c r="E6" s="27" t="s">
        <v>6</v>
      </c>
      <c r="F6" s="27"/>
      <c r="G6" s="27" t="s">
        <v>18</v>
      </c>
      <c r="H6" s="27"/>
      <c r="I6" s="27"/>
      <c r="J6" s="27" t="s">
        <v>513</v>
      </c>
      <c r="N6" s="27" t="s">
        <v>11</v>
      </c>
    </row>
    <row r="7" spans="1:15" x14ac:dyDescent="0.25">
      <c r="B7" s="27" t="s">
        <v>8</v>
      </c>
      <c r="C7" s="27" t="s">
        <v>9</v>
      </c>
      <c r="D7" s="27" t="s">
        <v>10</v>
      </c>
      <c r="E7" s="27" t="s">
        <v>11</v>
      </c>
      <c r="F7" s="27" t="s">
        <v>12</v>
      </c>
      <c r="G7" s="27" t="s">
        <v>19</v>
      </c>
      <c r="H7" s="27" t="s">
        <v>14</v>
      </c>
      <c r="I7" s="28" t="s">
        <v>15</v>
      </c>
      <c r="J7" s="27" t="s">
        <v>514</v>
      </c>
      <c r="N7" s="27" t="s">
        <v>514</v>
      </c>
      <c r="O7" s="52" t="s">
        <v>515</v>
      </c>
    </row>
    <row r="8" spans="1:15" x14ac:dyDescent="0.25">
      <c r="A8" s="27">
        <v>1965</v>
      </c>
      <c r="B8" s="1">
        <f>AVERAGE('System - Monthly'!B8:B19)</f>
        <v>841604.33333333337</v>
      </c>
      <c r="C8" s="1">
        <f>AVERAGE('System - Monthly'!C8:C19)</f>
        <v>94929.333333333328</v>
      </c>
      <c r="D8" s="1">
        <f>AVERAGE('System - Monthly'!D8:D19)</f>
        <v>4320.666666666667</v>
      </c>
      <c r="E8" s="1">
        <f>AVERAGE('System - Monthly'!E8:E19)</f>
        <v>277.5</v>
      </c>
      <c r="F8" s="1">
        <f>AVERAGE('System - Monthly'!F8:F19)</f>
        <v>8437.3333333333339</v>
      </c>
      <c r="G8" s="1">
        <f>AVERAGE('System - Monthly'!G8:G19)</f>
        <v>0</v>
      </c>
      <c r="H8" s="1">
        <f>AVERAGE('System - Monthly'!H8:H19)</f>
        <v>22.166666666666668</v>
      </c>
      <c r="I8" s="18">
        <f t="shared" ref="I8:I41" si="0">SUM(B8:H8)</f>
        <v>949591.33333333337</v>
      </c>
    </row>
    <row r="9" spans="1:15" x14ac:dyDescent="0.25">
      <c r="A9" s="27">
        <v>1966</v>
      </c>
      <c r="B9" s="1">
        <f>AVERAGE('System - Monthly'!B20:B31)</f>
        <v>887895.75</v>
      </c>
      <c r="C9" s="1">
        <f>AVERAGE('System - Monthly'!C20:C31)</f>
        <v>98327.166666666672</v>
      </c>
      <c r="D9" s="1">
        <f>AVERAGE('System - Monthly'!D20:D31)</f>
        <v>4360.75</v>
      </c>
      <c r="E9" s="1">
        <f>AVERAGE('System - Monthly'!E20:E31)</f>
        <v>329.66666666666669</v>
      </c>
      <c r="F9" s="1">
        <f>AVERAGE('System - Monthly'!F20:F31)</f>
        <v>9082.5833333333339</v>
      </c>
      <c r="G9" s="1">
        <f>AVERAGE('System - Monthly'!G20:G31)</f>
        <v>0</v>
      </c>
      <c r="H9" s="1">
        <f>AVERAGE('System - Monthly'!H20:H31)</f>
        <v>23.916666666666668</v>
      </c>
      <c r="I9" s="18">
        <f t="shared" si="0"/>
        <v>1000019.8333333333</v>
      </c>
      <c r="N9" s="1">
        <f>+E9-E8</f>
        <v>52.166666666666686</v>
      </c>
    </row>
    <row r="10" spans="1:15" x14ac:dyDescent="0.25">
      <c r="A10" s="27">
        <v>1967</v>
      </c>
      <c r="B10" s="1">
        <f>AVERAGE('System - Monthly'!B32:B43)</f>
        <v>934842.91666666663</v>
      </c>
      <c r="C10" s="1">
        <f>AVERAGE('System - Monthly'!C32:C43)</f>
        <v>101782.25</v>
      </c>
      <c r="D10" s="1">
        <f>AVERAGE('System - Monthly'!D32:D43)</f>
        <v>4454.416666666667</v>
      </c>
      <c r="E10" s="1">
        <f>AVERAGE('System - Monthly'!E32:E43)</f>
        <v>522.66666666666663</v>
      </c>
      <c r="F10" s="1">
        <f>AVERAGE('System - Monthly'!F32:F43)</f>
        <v>9706.9166666666661</v>
      </c>
      <c r="G10" s="1">
        <f>AVERAGE('System - Monthly'!G32:G43)</f>
        <v>0</v>
      </c>
      <c r="H10" s="1">
        <f>AVERAGE('System - Monthly'!H32:H43)</f>
        <v>25.5</v>
      </c>
      <c r="I10" s="18">
        <f t="shared" si="0"/>
        <v>1051334.6666666665</v>
      </c>
      <c r="N10" s="1">
        <f t="shared" ref="N10:N51" si="1">+E10-E9</f>
        <v>192.99999999999994</v>
      </c>
    </row>
    <row r="11" spans="1:15" x14ac:dyDescent="0.25">
      <c r="A11" s="27">
        <v>1968</v>
      </c>
      <c r="B11" s="1">
        <f>AVERAGE('System - Monthly'!B44:B55)</f>
        <v>985705.875</v>
      </c>
      <c r="C11" s="1">
        <f>AVERAGE('System - Monthly'!C44:C55)</f>
        <v>108342.41666666667</v>
      </c>
      <c r="D11" s="1">
        <f>AVERAGE('System - Monthly'!D44:D55)</f>
        <v>4670</v>
      </c>
      <c r="E11" s="1">
        <f>AVERAGE('System - Monthly'!E44:E55)</f>
        <v>560.375</v>
      </c>
      <c r="F11" s="1">
        <f>AVERAGE('System - Monthly'!F44:F55)</f>
        <v>9913.1666666666661</v>
      </c>
      <c r="G11" s="1">
        <f>AVERAGE('System - Monthly'!G44:G55)</f>
        <v>0</v>
      </c>
      <c r="H11" s="1">
        <f>AVERAGE('System - Monthly'!H44:H55)</f>
        <v>27.583333333333332</v>
      </c>
      <c r="I11" s="18">
        <f t="shared" si="0"/>
        <v>1109219.4166666667</v>
      </c>
      <c r="N11" s="1">
        <f t="shared" si="1"/>
        <v>37.708333333333371</v>
      </c>
    </row>
    <row r="12" spans="1:15" x14ac:dyDescent="0.25">
      <c r="A12" s="27">
        <v>1969</v>
      </c>
      <c r="B12" s="1">
        <f>AVERAGE('System - Monthly'!B56:B67)</f>
        <v>1045744</v>
      </c>
      <c r="C12" s="1">
        <f>AVERAGE('System - Monthly'!C56:C67)</f>
        <v>115712</v>
      </c>
      <c r="D12" s="1">
        <f>AVERAGE('System - Monthly'!D56:D67)</f>
        <v>4923.75</v>
      </c>
      <c r="E12" s="1">
        <f>AVERAGE('System - Monthly'!E56:E67)</f>
        <v>683.16666666666663</v>
      </c>
      <c r="F12" s="1">
        <f>AVERAGE('System - Monthly'!F56:F67)</f>
        <v>10255.5</v>
      </c>
      <c r="G12" s="1">
        <f>AVERAGE('System - Monthly'!G56:G67)</f>
        <v>0</v>
      </c>
      <c r="H12" s="1">
        <f>AVERAGE('System - Monthly'!H56:H67)</f>
        <v>28.916666666666668</v>
      </c>
      <c r="I12" s="18">
        <f t="shared" si="0"/>
        <v>1177347.3333333335</v>
      </c>
      <c r="N12" s="1">
        <f t="shared" si="1"/>
        <v>122.79166666666663</v>
      </c>
    </row>
    <row r="13" spans="1:15" x14ac:dyDescent="0.25">
      <c r="A13" s="27">
        <v>1970</v>
      </c>
      <c r="B13" s="1">
        <f>AVERAGE('System - Monthly'!B68:B79)</f>
        <v>1115070.3333333333</v>
      </c>
      <c r="C13" s="1">
        <f>AVERAGE('System - Monthly'!C68:C79)</f>
        <v>121353</v>
      </c>
      <c r="D13" s="1">
        <f>AVERAGE('System - Monthly'!D68:D79)</f>
        <v>5054.75</v>
      </c>
      <c r="E13" s="1">
        <f>AVERAGE('System - Monthly'!E68:E79)</f>
        <v>928.58333333333337</v>
      </c>
      <c r="F13" s="1">
        <f>AVERAGE('System - Monthly'!F68:F79)</f>
        <v>10687.333333333334</v>
      </c>
      <c r="G13" s="1">
        <f>AVERAGE('System - Monthly'!G68:G79)</f>
        <v>0</v>
      </c>
      <c r="H13" s="1">
        <f>AVERAGE('System - Monthly'!H68:H79)</f>
        <v>30.333333333333332</v>
      </c>
      <c r="I13" s="18">
        <f t="shared" si="0"/>
        <v>1253124.333333333</v>
      </c>
      <c r="N13" s="1">
        <f t="shared" si="1"/>
        <v>245.41666666666674</v>
      </c>
      <c r="O13" s="53">
        <v>1</v>
      </c>
    </row>
    <row r="14" spans="1:15" x14ac:dyDescent="0.25">
      <c r="A14" s="27">
        <v>1971</v>
      </c>
      <c r="B14" s="1">
        <f>AVERAGE('System - Monthly'!B80:B91)</f>
        <v>1194014.8333333333</v>
      </c>
      <c r="C14" s="1">
        <f>AVERAGE('System - Monthly'!C80:C91)</f>
        <v>129370.91666666667</v>
      </c>
      <c r="D14" s="1">
        <f>AVERAGE('System - Monthly'!D80:D91)</f>
        <v>5115.75</v>
      </c>
      <c r="E14" s="1">
        <f>AVERAGE('System - Monthly'!E80:E91)</f>
        <v>1015.3333333333334</v>
      </c>
      <c r="F14" s="1">
        <f>AVERAGE('System - Monthly'!F80:F91)</f>
        <v>10865</v>
      </c>
      <c r="G14" s="1">
        <f>AVERAGE('System - Monthly'!G80:G91)</f>
        <v>0</v>
      </c>
      <c r="H14" s="1">
        <f>AVERAGE('System - Monthly'!H80:H91)</f>
        <v>34.25</v>
      </c>
      <c r="I14" s="18">
        <f t="shared" si="0"/>
        <v>1340416.0833333333</v>
      </c>
      <c r="N14" s="1">
        <f t="shared" si="1"/>
        <v>86.75</v>
      </c>
      <c r="O14" s="52">
        <v>0</v>
      </c>
    </row>
    <row r="15" spans="1:15" x14ac:dyDescent="0.25">
      <c r="A15" s="27">
        <v>1972</v>
      </c>
      <c r="B15" s="1">
        <f>AVERAGE('System - Monthly'!B92:B103)</f>
        <v>1289027.25</v>
      </c>
      <c r="C15" s="1">
        <f>AVERAGE('System - Monthly'!C92:C103)</f>
        <v>139742.58333333334</v>
      </c>
      <c r="D15" s="1">
        <f>AVERAGE('System - Monthly'!D92:D103)</f>
        <v>5208.416666666667</v>
      </c>
      <c r="E15" s="1">
        <f>AVERAGE('System - Monthly'!E92:E103)</f>
        <v>1068.75</v>
      </c>
      <c r="F15" s="1">
        <f>AVERAGE('System - Monthly'!F92:F103)</f>
        <v>11029.666666666666</v>
      </c>
      <c r="G15" s="1">
        <f>AVERAGE('System - Monthly'!G92:G103)</f>
        <v>0</v>
      </c>
      <c r="H15" s="1">
        <f>AVERAGE('System - Monthly'!H92:H103)</f>
        <v>37.083333333333336</v>
      </c>
      <c r="I15" s="18">
        <f t="shared" si="0"/>
        <v>1446113.75</v>
      </c>
      <c r="N15" s="1">
        <f t="shared" si="1"/>
        <v>53.416666666666629</v>
      </c>
      <c r="O15" s="52">
        <v>0</v>
      </c>
    </row>
    <row r="16" spans="1:15" x14ac:dyDescent="0.25">
      <c r="A16" s="27">
        <v>1973</v>
      </c>
      <c r="B16" s="1">
        <f>AVERAGE('System - Monthly'!B104:B115)</f>
        <v>1397225.6666666667</v>
      </c>
      <c r="C16" s="1">
        <f>AVERAGE('System - Monthly'!C104:C115)</f>
        <v>158974.83333333334</v>
      </c>
      <c r="D16" s="1">
        <f>AVERAGE('System - Monthly'!D104:D115)</f>
        <v>5270.416666666667</v>
      </c>
      <c r="E16" s="1">
        <f>AVERAGE('System - Monthly'!E104:E115)</f>
        <v>1171.0833333333333</v>
      </c>
      <c r="F16" s="1">
        <f>AVERAGE('System - Monthly'!F104:F115)</f>
        <v>4956.166666666667</v>
      </c>
      <c r="G16" s="1">
        <f>AVERAGE('System - Monthly'!G104:G115)</f>
        <v>0</v>
      </c>
      <c r="H16" s="1">
        <f>AVERAGE('System - Monthly'!H104:H115)</f>
        <v>39.75</v>
      </c>
      <c r="I16" s="18">
        <f t="shared" si="0"/>
        <v>1567637.9166666667</v>
      </c>
      <c r="N16" s="1">
        <f t="shared" si="1"/>
        <v>102.33333333333326</v>
      </c>
      <c r="O16" s="52">
        <v>0</v>
      </c>
    </row>
    <row r="17" spans="1:20" x14ac:dyDescent="0.25">
      <c r="A17" s="27">
        <v>1974</v>
      </c>
      <c r="B17" s="1">
        <f>AVERAGE('System - Monthly'!B116:B127)</f>
        <v>1498258.9166666667</v>
      </c>
      <c r="C17" s="1">
        <f>AVERAGE('System - Monthly'!C116:C127)</f>
        <v>168988.25</v>
      </c>
      <c r="D17" s="1">
        <f>AVERAGE('System - Monthly'!D116:D127)</f>
        <v>7140.333333333333</v>
      </c>
      <c r="E17" s="1">
        <f>AVERAGE('System - Monthly'!E116:E127)</f>
        <v>1289.75</v>
      </c>
      <c r="F17" s="1">
        <f>AVERAGE('System - Monthly'!F116:F127)</f>
        <v>304.66666666666669</v>
      </c>
      <c r="G17" s="1">
        <f>AVERAGE('System - Monthly'!G116:G127)</f>
        <v>0</v>
      </c>
      <c r="H17" s="1">
        <f>AVERAGE('System - Monthly'!H116:H127)</f>
        <v>39.75</v>
      </c>
      <c r="I17" s="18">
        <f t="shared" si="0"/>
        <v>1676021.6666666667</v>
      </c>
      <c r="N17" s="1">
        <f t="shared" si="1"/>
        <v>118.66666666666674</v>
      </c>
      <c r="O17" s="53">
        <v>1</v>
      </c>
    </row>
    <row r="18" spans="1:20" x14ac:dyDescent="0.25">
      <c r="A18" s="27">
        <v>1975</v>
      </c>
      <c r="B18" s="1">
        <f>AVERAGE('System - Monthly'!B128:B139)</f>
        <v>1555830.8333333333</v>
      </c>
      <c r="C18" s="1">
        <f>AVERAGE('System - Monthly'!C128:C139)</f>
        <v>171573.66666666666</v>
      </c>
      <c r="D18" s="1">
        <f>AVERAGE('System - Monthly'!D128:D139)</f>
        <v>8973.9166666666661</v>
      </c>
      <c r="E18" s="1">
        <f>AVERAGE('System - Monthly'!E128:E139)</f>
        <v>1327.25</v>
      </c>
      <c r="F18" s="1">
        <f>AVERAGE('System - Monthly'!F128:F139)</f>
        <v>325.75</v>
      </c>
      <c r="G18" s="1">
        <f>AVERAGE('System - Monthly'!G128:G139)</f>
        <v>0</v>
      </c>
      <c r="H18" s="1">
        <f>AVERAGE('System - Monthly'!H128:H139)</f>
        <v>40</v>
      </c>
      <c r="I18" s="18">
        <f t="shared" si="0"/>
        <v>1738071.4166666667</v>
      </c>
      <c r="N18" s="1">
        <f t="shared" si="1"/>
        <v>37.5</v>
      </c>
      <c r="O18" s="52">
        <v>0</v>
      </c>
    </row>
    <row r="19" spans="1:20" x14ac:dyDescent="0.25">
      <c r="A19" s="27">
        <v>1976</v>
      </c>
      <c r="B19" s="1">
        <f>AVERAGE('System - Monthly'!B140:B151)</f>
        <v>1607012</v>
      </c>
      <c r="C19" s="1">
        <f>AVERAGE('System - Monthly'!C140:C151)</f>
        <v>177045.16666666666</v>
      </c>
      <c r="D19" s="1">
        <f>AVERAGE('System - Monthly'!D140:D151)</f>
        <v>9995.6666666666661</v>
      </c>
      <c r="E19" s="1">
        <f>AVERAGE('System - Monthly'!E140:E151)</f>
        <v>1366.75</v>
      </c>
      <c r="F19" s="1">
        <f>AVERAGE('System - Monthly'!F140:F151)</f>
        <v>331.25</v>
      </c>
      <c r="G19" s="1">
        <f>AVERAGE('System - Monthly'!G140:G151)</f>
        <v>0</v>
      </c>
      <c r="H19" s="1">
        <f>AVERAGE('System - Monthly'!H140:H151)</f>
        <v>41.916666666666664</v>
      </c>
      <c r="I19" s="18">
        <f t="shared" si="0"/>
        <v>1795792.7500000002</v>
      </c>
      <c r="N19" s="1">
        <f t="shared" si="1"/>
        <v>39.5</v>
      </c>
      <c r="O19" s="52">
        <v>0</v>
      </c>
    </row>
    <row r="20" spans="1:20" x14ac:dyDescent="0.25">
      <c r="A20" s="27">
        <v>1977</v>
      </c>
      <c r="B20" s="1">
        <f>AVERAGE('System - Monthly'!B152:B163)</f>
        <v>1677533.3333333333</v>
      </c>
      <c r="C20" s="1">
        <f>AVERAGE('System - Monthly'!C152:C163)</f>
        <v>184677</v>
      </c>
      <c r="D20" s="1">
        <f>AVERAGE('System - Monthly'!D152:D163)</f>
        <v>11794.833333333334</v>
      </c>
      <c r="E20" s="1">
        <f>AVERAGE('System - Monthly'!E152:E163)</f>
        <v>1435.5</v>
      </c>
      <c r="F20" s="1">
        <f>AVERAGE('System - Monthly'!F152:F163)</f>
        <v>337.75</v>
      </c>
      <c r="G20" s="1">
        <f>AVERAGE('System - Monthly'!G152:G163)</f>
        <v>0</v>
      </c>
      <c r="H20" s="1">
        <f>AVERAGE('System - Monthly'!H152:H163)</f>
        <v>42.75</v>
      </c>
      <c r="I20" s="18">
        <f t="shared" si="0"/>
        <v>1875821.1666666665</v>
      </c>
      <c r="N20" s="1">
        <f t="shared" si="1"/>
        <v>68.75</v>
      </c>
      <c r="O20" s="52">
        <v>0</v>
      </c>
    </row>
    <row r="21" spans="1:20" x14ac:dyDescent="0.25">
      <c r="A21" s="27">
        <v>1978</v>
      </c>
      <c r="B21" s="1">
        <f>AVERAGE('System - Monthly'!B164:B175)</f>
        <v>1758831.5</v>
      </c>
      <c r="C21" s="1">
        <f>AVERAGE('System - Monthly'!C164:C175)</f>
        <v>192848.66666666666</v>
      </c>
      <c r="D21" s="1">
        <f>AVERAGE('System - Monthly'!D164:D175)</f>
        <v>13801.833333333334</v>
      </c>
      <c r="E21" s="1">
        <f>AVERAGE('System - Monthly'!E164:E175)</f>
        <v>1487.8333333333333</v>
      </c>
      <c r="F21" s="1">
        <f>AVERAGE('System - Monthly'!F164:F175)</f>
        <v>340.75</v>
      </c>
      <c r="G21" s="1">
        <f>AVERAGE('System - Monthly'!G164:G175)</f>
        <v>0</v>
      </c>
      <c r="H21" s="1">
        <f>AVERAGE('System - Monthly'!H164:H175)</f>
        <v>41.75</v>
      </c>
      <c r="I21" s="18">
        <f t="shared" si="0"/>
        <v>1967352.3333333333</v>
      </c>
      <c r="N21" s="1">
        <f t="shared" si="1"/>
        <v>52.333333333333258</v>
      </c>
      <c r="O21" s="52">
        <v>0</v>
      </c>
    </row>
    <row r="22" spans="1:20" x14ac:dyDescent="0.25">
      <c r="A22" s="27">
        <v>1979</v>
      </c>
      <c r="B22" s="1">
        <f>AVERAGE('System - Monthly'!B176:B187)</f>
        <v>1854880.3333333333</v>
      </c>
      <c r="C22" s="1">
        <f>AVERAGE('System - Monthly'!C176:C187)</f>
        <v>202667.75</v>
      </c>
      <c r="D22" s="1">
        <f>AVERAGE('System - Monthly'!D176:D187)</f>
        <v>14835.5</v>
      </c>
      <c r="E22" s="1">
        <f>AVERAGE('System - Monthly'!E176:E187)</f>
        <v>1550.0833333333333</v>
      </c>
      <c r="F22" s="1">
        <f>AVERAGE('System - Monthly'!F176:F187)</f>
        <v>350.25</v>
      </c>
      <c r="G22" s="1">
        <f>AVERAGE('System - Monthly'!G176:G187)</f>
        <v>0</v>
      </c>
      <c r="H22" s="1">
        <f>AVERAGE('System - Monthly'!H176:H187)</f>
        <v>43.166666666666664</v>
      </c>
      <c r="I22" s="18">
        <f t="shared" si="0"/>
        <v>2074327.0833333333</v>
      </c>
      <c r="N22" s="1">
        <f t="shared" si="1"/>
        <v>62.25</v>
      </c>
      <c r="O22" s="52">
        <v>0</v>
      </c>
    </row>
    <row r="23" spans="1:20" x14ac:dyDescent="0.25">
      <c r="A23" s="27">
        <v>1980</v>
      </c>
      <c r="B23" s="1">
        <f>AVERAGE('System - Monthly'!B188:B199)</f>
        <v>1955240.0833333333</v>
      </c>
      <c r="C23" s="1">
        <f>AVERAGE('System - Monthly'!C188:C199)</f>
        <v>212950.08333333334</v>
      </c>
      <c r="D23" s="1">
        <f>AVERAGE('System - Monthly'!D188:D199)</f>
        <v>14730.166666666666</v>
      </c>
      <c r="E23" s="1">
        <f>AVERAGE('System - Monthly'!E188:E199)</f>
        <v>1655.6666666666667</v>
      </c>
      <c r="F23" s="1">
        <f>AVERAGE('System - Monthly'!F188:F199)</f>
        <v>353.41666666666669</v>
      </c>
      <c r="G23" s="1">
        <f>AVERAGE('System - Monthly'!G188:G199)</f>
        <v>0</v>
      </c>
      <c r="H23" s="1">
        <f>AVERAGE('System - Monthly'!H188:H199)</f>
        <v>44.166666666666664</v>
      </c>
      <c r="I23" s="18">
        <f t="shared" si="0"/>
        <v>2184973.5833333326</v>
      </c>
      <c r="N23" s="1">
        <f t="shared" si="1"/>
        <v>105.58333333333348</v>
      </c>
      <c r="O23" s="52">
        <v>0</v>
      </c>
      <c r="Q23" s="1">
        <v>2184973.58</v>
      </c>
      <c r="R23" s="1">
        <f>+I23-Q23</f>
        <v>3.3333324827253819E-3</v>
      </c>
      <c r="S23" s="1">
        <v>2184974</v>
      </c>
      <c r="T23" s="1">
        <f>+S23-I23</f>
        <v>0.41666666744276881</v>
      </c>
    </row>
    <row r="24" spans="1:20" x14ac:dyDescent="0.25">
      <c r="A24" s="27">
        <v>1981</v>
      </c>
      <c r="B24" s="1">
        <f>AVERAGE('System - Monthly'!B200:B211)</f>
        <v>2044620.0833333333</v>
      </c>
      <c r="C24" s="1">
        <f>AVERAGE('System - Monthly'!C200:C211)</f>
        <v>223393.58333333334</v>
      </c>
      <c r="D24" s="1">
        <f>AVERAGE('System - Monthly'!D200:D211)</f>
        <v>14918.083333333334</v>
      </c>
      <c r="E24" s="1">
        <f>AVERAGE('System - Monthly'!E200:E211)</f>
        <v>1843.5</v>
      </c>
      <c r="F24" s="1">
        <f>AVERAGE('System - Monthly'!F200:F211)</f>
        <v>366.75</v>
      </c>
      <c r="G24" s="1">
        <f>AVERAGE('System - Monthly'!G200:G211)</f>
        <v>0</v>
      </c>
      <c r="H24" s="1">
        <f>AVERAGE('System - Monthly'!H200:H211)</f>
        <v>45.416666666666664</v>
      </c>
      <c r="I24" s="18">
        <f t="shared" si="0"/>
        <v>2285187.4166666665</v>
      </c>
      <c r="N24" s="1">
        <f t="shared" si="1"/>
        <v>187.83333333333326</v>
      </c>
      <c r="O24" s="53">
        <v>1</v>
      </c>
      <c r="Q24" s="1">
        <v>2285187.42</v>
      </c>
      <c r="R24" s="1">
        <f t="shared" ref="R24:R50" si="2">+I24-Q24</f>
        <v>-3.3333334140479565E-3</v>
      </c>
      <c r="S24" s="1">
        <v>2285187</v>
      </c>
      <c r="T24" s="1">
        <f t="shared" ref="T24:T50" si="3">+S24-I24</f>
        <v>-0.41666666651144624</v>
      </c>
    </row>
    <row r="25" spans="1:20" x14ac:dyDescent="0.25">
      <c r="A25" s="27">
        <v>1982</v>
      </c>
      <c r="B25" s="1">
        <f>AVERAGE('System - Monthly'!B212:B223)</f>
        <v>2110353</v>
      </c>
      <c r="C25" s="1">
        <f>AVERAGE('System - Monthly'!C212:C223)</f>
        <v>232907</v>
      </c>
      <c r="D25" s="1">
        <f>AVERAGE('System - Monthly'!D212:D223)</f>
        <v>12523.75</v>
      </c>
      <c r="E25" s="1">
        <f>AVERAGE('System - Monthly'!E212:E223)</f>
        <v>1968</v>
      </c>
      <c r="F25" s="1">
        <f>AVERAGE('System - Monthly'!F212:F223)</f>
        <v>369.33333333333331</v>
      </c>
      <c r="G25" s="1">
        <f>AVERAGE('System - Monthly'!G212:G223)</f>
        <v>0</v>
      </c>
      <c r="H25" s="1">
        <f>AVERAGE('System - Monthly'!H212:H223)</f>
        <v>45.833333333333336</v>
      </c>
      <c r="I25" s="18">
        <f t="shared" si="0"/>
        <v>2358166.916666667</v>
      </c>
      <c r="N25" s="1">
        <f t="shared" si="1"/>
        <v>124.5</v>
      </c>
      <c r="O25" s="53">
        <v>1</v>
      </c>
      <c r="Q25" s="1">
        <v>2358166.92</v>
      </c>
      <c r="R25" s="1">
        <f t="shared" si="2"/>
        <v>-3.3333329483866692E-3</v>
      </c>
      <c r="S25" s="1">
        <v>2358167</v>
      </c>
      <c r="T25" s="1">
        <f t="shared" si="3"/>
        <v>8.3333333022892475E-2</v>
      </c>
    </row>
    <row r="26" spans="1:20" x14ac:dyDescent="0.25">
      <c r="A26" s="27">
        <v>1983</v>
      </c>
      <c r="B26" s="1">
        <f>AVERAGE('System - Monthly'!B224:B235)</f>
        <v>2170682.6666666665</v>
      </c>
      <c r="C26" s="1">
        <f>AVERAGE('System - Monthly'!C224:C235)</f>
        <v>243263.08333333334</v>
      </c>
      <c r="D26" s="1">
        <f>AVERAGE('System - Monthly'!D224:D235)</f>
        <v>13332.333333333334</v>
      </c>
      <c r="E26" s="1">
        <f>AVERAGE('System - Monthly'!E224:E235)</f>
        <v>2018.0833333333333</v>
      </c>
      <c r="F26" s="1">
        <f>AVERAGE('System - Monthly'!F224:F235)</f>
        <v>346.41666666666669</v>
      </c>
      <c r="G26" s="1">
        <f>AVERAGE('System - Monthly'!G224:G235)</f>
        <v>0</v>
      </c>
      <c r="H26" s="1">
        <f>AVERAGE('System - Monthly'!H224:H235)</f>
        <v>45.083333333333336</v>
      </c>
      <c r="I26" s="18">
        <f t="shared" si="0"/>
        <v>2429687.666666667</v>
      </c>
      <c r="N26" s="1">
        <f t="shared" si="1"/>
        <v>50.083333333333258</v>
      </c>
      <c r="O26" s="52">
        <v>0</v>
      </c>
      <c r="Q26" s="1">
        <v>2429687.67</v>
      </c>
      <c r="R26" s="1">
        <f t="shared" si="2"/>
        <v>-3.3333329483866692E-3</v>
      </c>
      <c r="S26" s="1">
        <v>2429688</v>
      </c>
      <c r="T26" s="1">
        <f t="shared" si="3"/>
        <v>0.33333333302289248</v>
      </c>
    </row>
    <row r="27" spans="1:20" x14ac:dyDescent="0.25">
      <c r="A27" s="27">
        <v>1984</v>
      </c>
      <c r="B27" s="1">
        <f>AVERAGE('System - Monthly'!B236:B247)</f>
        <v>2246833.1666666665</v>
      </c>
      <c r="C27" s="1">
        <f>AVERAGE('System - Monthly'!C236:C247)</f>
        <v>256300.41666666666</v>
      </c>
      <c r="D27" s="1">
        <f>AVERAGE('System - Monthly'!D236:D247)</f>
        <v>14884.583333333334</v>
      </c>
      <c r="E27" s="1">
        <f>AVERAGE('System - Monthly'!E236:E247)</f>
        <v>2109.5833333333335</v>
      </c>
      <c r="F27" s="1">
        <f>AVERAGE('System - Monthly'!F236:F247)</f>
        <v>353.25</v>
      </c>
      <c r="G27" s="1">
        <f>AVERAGE('System - Monthly'!G236:G247)</f>
        <v>5.5</v>
      </c>
      <c r="H27" s="1">
        <f>AVERAGE('System - Monthly'!H236:H247)</f>
        <v>36.583333333333336</v>
      </c>
      <c r="I27" s="18">
        <f t="shared" si="0"/>
        <v>2520523.0833333335</v>
      </c>
      <c r="N27" s="1">
        <f t="shared" si="1"/>
        <v>91.500000000000227</v>
      </c>
      <c r="O27" s="52">
        <v>0</v>
      </c>
      <c r="Q27" s="1">
        <v>2520523.08</v>
      </c>
      <c r="R27" s="1">
        <f t="shared" si="2"/>
        <v>3.3333334140479565E-3</v>
      </c>
      <c r="S27" s="1">
        <v>2520523</v>
      </c>
      <c r="T27" s="1">
        <f t="shared" si="3"/>
        <v>-8.3333333488553762E-2</v>
      </c>
    </row>
    <row r="28" spans="1:20" x14ac:dyDescent="0.25">
      <c r="A28" s="27">
        <v>1985</v>
      </c>
      <c r="B28" s="1">
        <f>AVERAGE('System - Monthly'!B248:B259)</f>
        <v>2329677.3333333335</v>
      </c>
      <c r="C28" s="1">
        <f>AVERAGE('System - Monthly'!C248:C259)</f>
        <v>268780.91666666669</v>
      </c>
      <c r="D28" s="1">
        <f>AVERAGE('System - Monthly'!D248:D259)</f>
        <v>16425.583333333332</v>
      </c>
      <c r="E28" s="1">
        <f>AVERAGE('System - Monthly'!E248:E259)</f>
        <v>2285.8333333333335</v>
      </c>
      <c r="F28" s="1">
        <f>AVERAGE('System - Monthly'!F248:F259)</f>
        <v>342.5</v>
      </c>
      <c r="G28" s="1">
        <f>AVERAGE('System - Monthly'!G248:G259)</f>
        <v>18.916666666666668</v>
      </c>
      <c r="H28" s="1">
        <f>AVERAGE('System - Monthly'!H248:H259)</f>
        <v>25</v>
      </c>
      <c r="I28" s="18">
        <f t="shared" si="0"/>
        <v>2617556.0833333335</v>
      </c>
      <c r="N28" s="1">
        <f t="shared" si="1"/>
        <v>176.25</v>
      </c>
      <c r="O28" s="52">
        <v>0</v>
      </c>
      <c r="Q28" s="1">
        <v>2617556.08</v>
      </c>
      <c r="R28" s="1">
        <f t="shared" si="2"/>
        <v>3.3333334140479565E-3</v>
      </c>
      <c r="S28" s="1">
        <v>2617556</v>
      </c>
      <c r="T28" s="1">
        <f t="shared" si="3"/>
        <v>-8.3333333488553762E-2</v>
      </c>
    </row>
    <row r="29" spans="1:20" x14ac:dyDescent="0.25">
      <c r="A29" s="27">
        <v>1986</v>
      </c>
      <c r="B29" s="1">
        <f>AVERAGE('System - Monthly'!B260:B271)</f>
        <v>2419769.1666666665</v>
      </c>
      <c r="C29" s="1">
        <f>AVERAGE('System - Monthly'!C260:C271)</f>
        <v>283540.25</v>
      </c>
      <c r="D29" s="1">
        <f>AVERAGE('System - Monthly'!D260:D271)</f>
        <v>17372.083333333332</v>
      </c>
      <c r="E29" s="1">
        <f>AVERAGE('System - Monthly'!E260:E271)</f>
        <v>2495</v>
      </c>
      <c r="F29" s="1">
        <f>AVERAGE('System - Monthly'!F260:F271)</f>
        <v>338.33333333333331</v>
      </c>
      <c r="G29" s="1">
        <f>AVERAGE('System - Monthly'!G260:G271)</f>
        <v>21.666666666666668</v>
      </c>
      <c r="H29" s="1">
        <f>AVERAGE('System - Monthly'!H260:H271)</f>
        <v>18.833333333333332</v>
      </c>
      <c r="I29" s="18">
        <f t="shared" si="0"/>
        <v>2723555.3333333335</v>
      </c>
      <c r="N29" s="1">
        <f t="shared" si="1"/>
        <v>209.16666666666652</v>
      </c>
      <c r="O29" s="52">
        <v>0</v>
      </c>
      <c r="Q29" s="1">
        <v>2723555.33</v>
      </c>
      <c r="R29" s="1">
        <f t="shared" si="2"/>
        <v>3.3333334140479565E-3</v>
      </c>
      <c r="S29" s="1">
        <v>2723555</v>
      </c>
      <c r="T29" s="1">
        <f t="shared" si="3"/>
        <v>-0.33333333348855376</v>
      </c>
    </row>
    <row r="30" spans="1:20" x14ac:dyDescent="0.25">
      <c r="A30" s="27">
        <v>1987</v>
      </c>
      <c r="B30" s="1">
        <f>AVERAGE('System - Monthly'!B272:B283)</f>
        <v>2519695.8333333335</v>
      </c>
      <c r="C30" s="1">
        <f>AVERAGE('System - Monthly'!C272:C283)</f>
        <v>299632.16666666669</v>
      </c>
      <c r="D30" s="1">
        <f>AVERAGE('System - Monthly'!D272:D283)</f>
        <v>17824</v>
      </c>
      <c r="E30" s="1">
        <f>AVERAGE('System - Monthly'!E272:E283)</f>
        <v>2681.75</v>
      </c>
      <c r="F30" s="1">
        <f>AVERAGE('System - Monthly'!F272:F283)</f>
        <v>336.83333333333331</v>
      </c>
      <c r="G30" s="1">
        <f>AVERAGE('System - Monthly'!G272:G283)</f>
        <v>22</v>
      </c>
      <c r="H30" s="1">
        <f>AVERAGE('System - Monthly'!H272:H283)</f>
        <v>14</v>
      </c>
      <c r="I30" s="18">
        <f t="shared" si="0"/>
        <v>2840206.5833333335</v>
      </c>
      <c r="N30" s="1">
        <f t="shared" si="1"/>
        <v>186.75</v>
      </c>
      <c r="O30" s="52">
        <v>0</v>
      </c>
      <c r="Q30" s="1">
        <v>2840206.58</v>
      </c>
      <c r="R30" s="1">
        <f t="shared" si="2"/>
        <v>3.3333334140479565E-3</v>
      </c>
      <c r="S30" s="1">
        <v>2840207</v>
      </c>
      <c r="T30" s="1">
        <f t="shared" si="3"/>
        <v>0.41666666651144624</v>
      </c>
    </row>
    <row r="31" spans="1:20" x14ac:dyDescent="0.25">
      <c r="A31" s="27">
        <v>1988</v>
      </c>
      <c r="B31" s="1">
        <f>AVERAGE('System - Monthly'!B284:B295)</f>
        <v>2618088.4166666665</v>
      </c>
      <c r="C31" s="1">
        <f>AVERAGE('System - Monthly'!C284:C295)</f>
        <v>314357.58333333331</v>
      </c>
      <c r="D31" s="1">
        <f>AVERAGE('System - Monthly'!D284:D295)</f>
        <v>17922.5</v>
      </c>
      <c r="E31" s="1">
        <f>AVERAGE('System - Monthly'!E284:E295)</f>
        <v>2929.0833333333335</v>
      </c>
      <c r="F31" s="1">
        <f>AVERAGE('System - Monthly'!F284:F295)</f>
        <v>329.91666666666669</v>
      </c>
      <c r="G31" s="1">
        <f>AVERAGE('System - Monthly'!G284:G295)</f>
        <v>22</v>
      </c>
      <c r="H31" s="1">
        <f>AVERAGE('System - Monthly'!H284:H295)</f>
        <v>13.75</v>
      </c>
      <c r="I31" s="18">
        <f t="shared" si="0"/>
        <v>2953663.25</v>
      </c>
      <c r="N31" s="1">
        <f t="shared" si="1"/>
        <v>247.33333333333348</v>
      </c>
      <c r="O31" s="52">
        <v>0</v>
      </c>
      <c r="Q31" s="1">
        <v>2953663.25</v>
      </c>
      <c r="R31" s="1">
        <f t="shared" si="2"/>
        <v>0</v>
      </c>
      <c r="S31" s="1">
        <v>2953663</v>
      </c>
      <c r="T31" s="1">
        <f t="shared" si="3"/>
        <v>-0.25</v>
      </c>
    </row>
    <row r="32" spans="1:20" x14ac:dyDescent="0.25">
      <c r="A32" s="27">
        <v>1989</v>
      </c>
      <c r="B32" s="1">
        <f>AVERAGE('System - Monthly'!B296:B307)</f>
        <v>2715988.8333333335</v>
      </c>
      <c r="C32" s="1">
        <f>AVERAGE('System - Monthly'!C296:C307)</f>
        <v>327276.91666666669</v>
      </c>
      <c r="D32" s="1">
        <f>AVERAGE('System - Monthly'!D296:D307)</f>
        <v>17640.166666666668</v>
      </c>
      <c r="E32" s="1">
        <f>AVERAGE('System - Monthly'!E296:E307)</f>
        <v>3169.5833333333335</v>
      </c>
      <c r="F32" s="1">
        <f>AVERAGE('System - Monthly'!F296:F307)</f>
        <v>325.08333333333331</v>
      </c>
      <c r="G32" s="1">
        <f>AVERAGE('System - Monthly'!G296:G307)</f>
        <v>22.583333333333332</v>
      </c>
      <c r="H32" s="1">
        <f>AVERAGE('System - Monthly'!H296:H307)</f>
        <v>12.666666666666666</v>
      </c>
      <c r="I32" s="18">
        <f t="shared" si="0"/>
        <v>3064435.8333333335</v>
      </c>
      <c r="N32" s="1">
        <f t="shared" si="1"/>
        <v>240.5</v>
      </c>
      <c r="O32" s="52">
        <v>0</v>
      </c>
      <c r="Q32" s="1">
        <v>3064435.83</v>
      </c>
      <c r="R32" s="1">
        <f t="shared" si="2"/>
        <v>3.3333334140479565E-3</v>
      </c>
      <c r="S32" s="1">
        <v>3064436</v>
      </c>
      <c r="T32" s="1">
        <f t="shared" si="3"/>
        <v>0.16666666651144624</v>
      </c>
    </row>
    <row r="33" spans="1:20" x14ac:dyDescent="0.25">
      <c r="A33" s="27">
        <v>1990</v>
      </c>
      <c r="B33" s="1">
        <f>AVERAGE('System - Monthly'!B308:B319)</f>
        <v>2801208.8333333335</v>
      </c>
      <c r="C33" s="1">
        <f>AVERAGE('System - Monthly'!C308:C319)</f>
        <v>337132.75</v>
      </c>
      <c r="D33" s="1">
        <f>AVERAGE('System - Monthly'!D308:D319)</f>
        <v>16656.833333333332</v>
      </c>
      <c r="E33" s="1">
        <f>AVERAGE('System - Monthly'!E308:E319)</f>
        <v>3462.9166666666665</v>
      </c>
      <c r="F33" s="1">
        <f>AVERAGE('System - Monthly'!F308:F319)</f>
        <v>321</v>
      </c>
      <c r="G33" s="1">
        <f>AVERAGE('System - Monthly'!G308:G319)</f>
        <v>23</v>
      </c>
      <c r="H33" s="1">
        <f>AVERAGE('System - Monthly'!H308:H319)</f>
        <v>11.916666666666666</v>
      </c>
      <c r="I33" s="18">
        <f t="shared" si="0"/>
        <v>3158817.25</v>
      </c>
      <c r="J33" s="1">
        <f>I33-I32</f>
        <v>94381.416666666511</v>
      </c>
      <c r="N33" s="1">
        <f t="shared" si="1"/>
        <v>293.33333333333303</v>
      </c>
      <c r="O33" s="53">
        <v>1</v>
      </c>
      <c r="Q33" s="1">
        <v>3158817.25</v>
      </c>
      <c r="R33" s="1">
        <f t="shared" si="2"/>
        <v>0</v>
      </c>
      <c r="S33" s="1">
        <v>3158817</v>
      </c>
      <c r="T33" s="1">
        <f t="shared" si="3"/>
        <v>-0.25</v>
      </c>
    </row>
    <row r="34" spans="1:20" x14ac:dyDescent="0.25">
      <c r="A34" s="27">
        <v>1991</v>
      </c>
      <c r="B34" s="1">
        <f>AVERAGE('System - Monthly'!B320:B331)</f>
        <v>2863197.5</v>
      </c>
      <c r="C34" s="1">
        <f>AVERAGE('System - Monthly'!C320:C331)</f>
        <v>343833.83333333331</v>
      </c>
      <c r="D34" s="1">
        <f>AVERAGE('System - Monthly'!D320:D331)</f>
        <v>15347.5</v>
      </c>
      <c r="E34" s="1">
        <f>AVERAGE('System - Monthly'!E320:E331)</f>
        <v>3730.3333333333335</v>
      </c>
      <c r="F34" s="1">
        <f>AVERAGE('System - Monthly'!F320:F331)</f>
        <v>312.75</v>
      </c>
      <c r="G34" s="1">
        <f>AVERAGE('System - Monthly'!G320:G331)</f>
        <v>23</v>
      </c>
      <c r="H34" s="1">
        <f>AVERAGE('System - Monthly'!H320:H331)</f>
        <v>10.416666666666666</v>
      </c>
      <c r="I34" s="18">
        <f t="shared" si="0"/>
        <v>3226455.3333333335</v>
      </c>
      <c r="J34" s="1">
        <f t="shared" ref="J34:J49" si="4">I34-I33</f>
        <v>67638.083333333489</v>
      </c>
      <c r="N34" s="1">
        <f t="shared" si="1"/>
        <v>267.41666666666697</v>
      </c>
      <c r="O34" s="52">
        <v>0</v>
      </c>
      <c r="Q34" s="1">
        <v>3226455.33</v>
      </c>
      <c r="R34" s="1">
        <f t="shared" si="2"/>
        <v>3.3333334140479565E-3</v>
      </c>
      <c r="S34" s="1">
        <v>3226455</v>
      </c>
      <c r="T34" s="1">
        <f t="shared" si="3"/>
        <v>-0.33333333348855376</v>
      </c>
    </row>
    <row r="35" spans="1:20" x14ac:dyDescent="0.25">
      <c r="A35" s="27">
        <v>1992</v>
      </c>
      <c r="B35" s="1">
        <f>AVERAGE('System - Monthly'!B332:B343)</f>
        <v>2911807</v>
      </c>
      <c r="C35" s="1">
        <f>AVERAGE('System - Monthly'!C332:C343)</f>
        <v>350269.33333333331</v>
      </c>
      <c r="D35" s="1">
        <f>AVERAGE('System - Monthly'!D332:D343)</f>
        <v>14788.333333333334</v>
      </c>
      <c r="E35" s="1">
        <f>AVERAGE('System - Monthly'!E332:E343)</f>
        <v>4030.6666666666665</v>
      </c>
      <c r="F35" s="1">
        <f>AVERAGE('System - Monthly'!F332:F343)</f>
        <v>308.75</v>
      </c>
      <c r="G35" s="1">
        <f>AVERAGE('System - Monthly'!G332:G343)</f>
        <v>23</v>
      </c>
      <c r="H35" s="1">
        <f>AVERAGE('System - Monthly'!H332:H343)</f>
        <v>11</v>
      </c>
      <c r="I35" s="18">
        <f t="shared" si="0"/>
        <v>3281238.0833333335</v>
      </c>
      <c r="J35" s="1">
        <f t="shared" si="4"/>
        <v>54782.75</v>
      </c>
      <c r="N35" s="1">
        <f t="shared" si="1"/>
        <v>300.33333333333303</v>
      </c>
      <c r="O35" s="52">
        <v>0</v>
      </c>
      <c r="Q35" s="1">
        <v>3281238.08</v>
      </c>
      <c r="R35" s="1">
        <f t="shared" si="2"/>
        <v>3.3333334140479565E-3</v>
      </c>
      <c r="S35" s="1">
        <v>3281238</v>
      </c>
      <c r="T35" s="1">
        <f t="shared" si="3"/>
        <v>-8.3333333488553762E-2</v>
      </c>
    </row>
    <row r="36" spans="1:20" x14ac:dyDescent="0.25">
      <c r="A36" s="27">
        <v>1993</v>
      </c>
      <c r="B36" s="1">
        <f>AVERAGE('System - Monthly'!B344:B355)</f>
        <v>2977213.5833333335</v>
      </c>
      <c r="C36" s="1">
        <f>AVERAGE('System - Monthly'!C344:C355)</f>
        <v>360563.5</v>
      </c>
      <c r="D36" s="1">
        <f>AVERAGE('System - Monthly'!D344:D355)</f>
        <v>14930.25</v>
      </c>
      <c r="E36" s="1">
        <f>AVERAGE('System - Monthly'!E344:E355)</f>
        <v>2750.4166666666665</v>
      </c>
      <c r="F36" s="1">
        <f>AVERAGE('System - Monthly'!F344:F355)</f>
        <v>301.91666666666669</v>
      </c>
      <c r="G36" s="1">
        <f>AVERAGE('System - Monthly'!G344:G355)</f>
        <v>23</v>
      </c>
      <c r="H36" s="1">
        <f>AVERAGE('System - Monthly'!H344:H355)</f>
        <v>11.416666666666666</v>
      </c>
      <c r="I36" s="18">
        <f t="shared" si="0"/>
        <v>3355794.083333333</v>
      </c>
      <c r="J36" s="1">
        <f t="shared" si="4"/>
        <v>74555.999999999534</v>
      </c>
      <c r="N36" s="1">
        <f>+E36-E35</f>
        <v>-1280.25</v>
      </c>
      <c r="O36" s="52">
        <v>0</v>
      </c>
      <c r="P36" t="s">
        <v>516</v>
      </c>
      <c r="Q36" s="1">
        <v>3355794.08</v>
      </c>
      <c r="R36" s="1">
        <f t="shared" si="2"/>
        <v>3.3333329483866692E-3</v>
      </c>
      <c r="S36" s="1">
        <v>3350775</v>
      </c>
      <c r="T36" s="1">
        <f t="shared" si="3"/>
        <v>-5019.0833333330229</v>
      </c>
    </row>
    <row r="37" spans="1:20" x14ac:dyDescent="0.25">
      <c r="A37" s="27">
        <v>1994</v>
      </c>
      <c r="B37" s="1">
        <f>AVERAGE('System - Monthly'!B356:B367)</f>
        <v>3037629.3333333335</v>
      </c>
      <c r="C37" s="1">
        <f>AVERAGE('System - Monthly'!C356:C367)</f>
        <v>366409.25</v>
      </c>
      <c r="D37" s="1">
        <f>AVERAGE('System - Monthly'!D356:D367)</f>
        <v>15588.416666666666</v>
      </c>
      <c r="E37" s="1">
        <f>AVERAGE('System - Monthly'!E356:E367)</f>
        <v>2228.5833333333335</v>
      </c>
      <c r="F37" s="1">
        <f>AVERAGE('System - Monthly'!F356:F367)</f>
        <v>295.33333333333331</v>
      </c>
      <c r="G37" s="1">
        <f>AVERAGE('System - Monthly'!G356:G367)</f>
        <v>23</v>
      </c>
      <c r="H37" s="1">
        <f>AVERAGE('System - Monthly'!H356:H367)</f>
        <v>12.75</v>
      </c>
      <c r="I37" s="18">
        <f t="shared" si="0"/>
        <v>3422186.666666667</v>
      </c>
      <c r="J37" s="1">
        <f t="shared" si="4"/>
        <v>66392.583333333954</v>
      </c>
      <c r="N37" s="1">
        <f t="shared" si="1"/>
        <v>-521.83333333333303</v>
      </c>
      <c r="O37" s="52">
        <v>0</v>
      </c>
      <c r="Q37" s="1">
        <v>3422186.67</v>
      </c>
      <c r="R37" s="1">
        <f t="shared" si="2"/>
        <v>-3.3333329483866692E-3</v>
      </c>
      <c r="S37" s="1">
        <v>3422187</v>
      </c>
      <c r="T37" s="1">
        <f t="shared" si="3"/>
        <v>0.33333333302289248</v>
      </c>
    </row>
    <row r="38" spans="1:20" x14ac:dyDescent="0.25">
      <c r="A38" s="27">
        <v>1995</v>
      </c>
      <c r="B38" s="1">
        <f>AVERAGE('System - Monthly'!B368:B379)</f>
        <v>3097191.5833333335</v>
      </c>
      <c r="C38" s="1">
        <f>AVERAGE('System - Monthly'!C368:C379)</f>
        <v>374005.25</v>
      </c>
      <c r="D38" s="1">
        <f>AVERAGE('System - Monthly'!D368:D379)</f>
        <v>15139.5</v>
      </c>
      <c r="E38" s="1">
        <f>AVERAGE('System - Monthly'!E368:E379)</f>
        <v>2131.5</v>
      </c>
      <c r="F38" s="1">
        <f>AVERAGE('System - Monthly'!F368:F379)</f>
        <v>290.16666666666669</v>
      </c>
      <c r="G38" s="1">
        <f>AVERAGE('System - Monthly'!G368:G379)</f>
        <v>23</v>
      </c>
      <c r="H38" s="1">
        <f>AVERAGE('System - Monthly'!H368:H379)</f>
        <v>15</v>
      </c>
      <c r="I38" s="18">
        <f t="shared" si="0"/>
        <v>3488796</v>
      </c>
      <c r="J38" s="1">
        <f t="shared" si="4"/>
        <v>66609.333333333023</v>
      </c>
      <c r="N38" s="1">
        <f t="shared" si="1"/>
        <v>-97.083333333333485</v>
      </c>
      <c r="O38" s="52">
        <v>0</v>
      </c>
      <c r="Q38" s="1">
        <v>3488796</v>
      </c>
      <c r="R38" s="1">
        <f t="shared" si="2"/>
        <v>0</v>
      </c>
      <c r="S38" s="1">
        <v>3488796</v>
      </c>
      <c r="T38" s="1">
        <f t="shared" si="3"/>
        <v>0</v>
      </c>
    </row>
    <row r="39" spans="1:20" x14ac:dyDescent="0.25">
      <c r="A39" s="27">
        <v>1996</v>
      </c>
      <c r="B39" s="1">
        <f>AVERAGE('System - Monthly'!B380:B391)</f>
        <v>3152625.3333333335</v>
      </c>
      <c r="C39" s="1">
        <f>AVERAGE('System - Monthly'!C380:C391)</f>
        <v>380859.83333333331</v>
      </c>
      <c r="D39" s="1">
        <f>AVERAGE('System - Monthly'!D380:D391)</f>
        <v>14782.75</v>
      </c>
      <c r="E39" s="1">
        <f>AVERAGE('System - Monthly'!E380:E391)</f>
        <v>2160</v>
      </c>
      <c r="F39" s="1">
        <f>AVERAGE('System - Monthly'!F380:F391)</f>
        <v>288.08333333333331</v>
      </c>
      <c r="G39" s="1">
        <f>AVERAGE('System - Monthly'!G380:G391)</f>
        <v>23</v>
      </c>
      <c r="H39" s="1">
        <f>AVERAGE('System - Monthly'!H380:H391)</f>
        <v>8.3333333333333339</v>
      </c>
      <c r="I39" s="18">
        <f t="shared" si="0"/>
        <v>3550747.333333334</v>
      </c>
      <c r="J39" s="1">
        <f t="shared" si="4"/>
        <v>61951.333333333954</v>
      </c>
      <c r="N39" s="1">
        <f t="shared" si="1"/>
        <v>28.5</v>
      </c>
      <c r="O39" s="52">
        <v>0</v>
      </c>
      <c r="Q39" s="1">
        <v>3550747.33</v>
      </c>
      <c r="R39" s="1">
        <f t="shared" si="2"/>
        <v>3.3333338797092438E-3</v>
      </c>
      <c r="S39" s="1">
        <v>3550747</v>
      </c>
      <c r="T39" s="1">
        <f t="shared" si="3"/>
        <v>-0.33333333395421505</v>
      </c>
    </row>
    <row r="40" spans="1:20" x14ac:dyDescent="0.25">
      <c r="A40" s="27">
        <v>1997</v>
      </c>
      <c r="B40" s="1">
        <f>AVERAGE('System - Monthly'!B392:B403)</f>
        <v>3209297.5833333335</v>
      </c>
      <c r="C40" s="1">
        <f>AVERAGE('System - Monthly'!C392:C403)</f>
        <v>388905.5</v>
      </c>
      <c r="D40" s="1">
        <f>AVERAGE('System - Monthly'!D392:D403)</f>
        <v>14761.416666666666</v>
      </c>
      <c r="E40" s="1">
        <f>AVERAGE('System - Monthly'!E392:E403)</f>
        <v>2208.0833333333335</v>
      </c>
      <c r="F40" s="1">
        <f>AVERAGE('System - Monthly'!F392:F403)</f>
        <v>282.5</v>
      </c>
      <c r="G40" s="1">
        <f>AVERAGE('System - Monthly'!G392:G403)</f>
        <v>23</v>
      </c>
      <c r="H40" s="1">
        <f>AVERAGE('System - Monthly'!H392:H403)</f>
        <v>7</v>
      </c>
      <c r="I40" s="18">
        <f t="shared" si="0"/>
        <v>3615485.0833333335</v>
      </c>
      <c r="J40" s="1">
        <f t="shared" si="4"/>
        <v>64737.749999999534</v>
      </c>
      <c r="N40" s="1">
        <f t="shared" si="1"/>
        <v>48.083333333333485</v>
      </c>
      <c r="O40" s="52">
        <v>0</v>
      </c>
      <c r="Q40" s="1">
        <v>3615485.08</v>
      </c>
      <c r="R40" s="1">
        <f t="shared" si="2"/>
        <v>3.3333334140479565E-3</v>
      </c>
      <c r="S40" s="1">
        <v>3615485</v>
      </c>
      <c r="T40" s="1">
        <f t="shared" si="3"/>
        <v>-8.3333333488553762E-2</v>
      </c>
    </row>
    <row r="41" spans="1:20" x14ac:dyDescent="0.25">
      <c r="A41" s="27">
        <v>1998</v>
      </c>
      <c r="B41" s="1">
        <f>AVERAGE('System - Monthly'!B404:B415)</f>
        <v>3266010.8333333335</v>
      </c>
      <c r="C41" s="1">
        <f>AVERAGE('System - Monthly'!C404:C415)</f>
        <v>396749.33333333331</v>
      </c>
      <c r="D41" s="1">
        <f>AVERAGE('System - Monthly'!D404:D415)</f>
        <v>15126.416666666666</v>
      </c>
      <c r="E41" s="1">
        <f>AVERAGE('System - Monthly'!E404:E415)</f>
        <v>2275.6666666666665</v>
      </c>
      <c r="F41" s="1">
        <f>AVERAGE('System - Monthly'!F404:F415)</f>
        <v>277.66666666666669</v>
      </c>
      <c r="G41" s="1">
        <f>AVERAGE('System - Monthly'!G404:G415)</f>
        <v>23</v>
      </c>
      <c r="H41" s="1">
        <f>AVERAGE('System - Monthly'!H404:H415)</f>
        <v>7</v>
      </c>
      <c r="I41" s="18">
        <f t="shared" si="0"/>
        <v>3680469.9166666665</v>
      </c>
      <c r="J41" s="1">
        <f t="shared" si="4"/>
        <v>64984.833333333023</v>
      </c>
      <c r="N41" s="1">
        <f t="shared" si="1"/>
        <v>67.58333333333303</v>
      </c>
      <c r="O41" s="52">
        <v>0</v>
      </c>
      <c r="Q41" s="1">
        <v>3680469.92</v>
      </c>
      <c r="R41" s="1">
        <f t="shared" si="2"/>
        <v>-3.3333334140479565E-3</v>
      </c>
      <c r="S41" s="1">
        <v>3680470</v>
      </c>
      <c r="T41" s="1">
        <f t="shared" si="3"/>
        <v>8.3333333488553762E-2</v>
      </c>
    </row>
    <row r="42" spans="1:20" x14ac:dyDescent="0.25">
      <c r="A42" s="27">
        <v>1999</v>
      </c>
      <c r="B42" s="1">
        <f>AVERAGE('System - Monthly'!B416:B427)</f>
        <v>3332422</v>
      </c>
      <c r="C42" s="1">
        <f>AVERAGE('System - Monthly'!C416:C427)</f>
        <v>404941.91666666669</v>
      </c>
      <c r="D42" s="1">
        <f>AVERAGE('System - Monthly'!D416:D427)</f>
        <v>16040.166666666666</v>
      </c>
      <c r="E42" s="1">
        <f>AVERAGE('System - Monthly'!E416:E427)</f>
        <v>2305.8333333333335</v>
      </c>
      <c r="F42" s="1">
        <f>AVERAGE('System - Monthly'!F416:F427)</f>
        <v>270.41666666666669</v>
      </c>
      <c r="G42" s="1">
        <f>AVERAGE('System - Monthly'!G416:G427)</f>
        <v>23</v>
      </c>
      <c r="H42" s="1">
        <f>AVERAGE('System - Monthly'!H416:H427)</f>
        <v>6</v>
      </c>
      <c r="I42" s="18">
        <f t="shared" ref="I42:I49" si="5">SUM(B42:H42)</f>
        <v>3756009.333333333</v>
      </c>
      <c r="J42" s="1">
        <f t="shared" si="4"/>
        <v>75539.416666666511</v>
      </c>
      <c r="N42" s="1">
        <f t="shared" si="1"/>
        <v>30.16666666666697</v>
      </c>
      <c r="O42" s="52">
        <v>0</v>
      </c>
      <c r="Q42" s="1">
        <v>3756009.33</v>
      </c>
      <c r="R42" s="1">
        <f t="shared" si="2"/>
        <v>3.3333329483866692E-3</v>
      </c>
      <c r="S42" s="1">
        <v>3756009</v>
      </c>
      <c r="T42" s="1">
        <f t="shared" si="3"/>
        <v>-0.33333333302289248</v>
      </c>
    </row>
    <row r="43" spans="1:20" x14ac:dyDescent="0.25">
      <c r="A43" s="27">
        <v>2000</v>
      </c>
      <c r="B43" s="1">
        <f>AVERAGE('System - Monthly'!B428:B439)</f>
        <v>3413952.5</v>
      </c>
      <c r="C43" s="1">
        <f>AVERAGE('System - Monthly'!C428:C439)</f>
        <v>415292.91666666669</v>
      </c>
      <c r="D43" s="1">
        <f>AVERAGE('System - Monthly'!D428:D439)</f>
        <v>16410.916666666668</v>
      </c>
      <c r="E43" s="1">
        <f>AVERAGE('System - Monthly'!E428:E439)</f>
        <v>2406.5</v>
      </c>
      <c r="F43" s="1">
        <f>AVERAGE('System - Monthly'!F428:F439)</f>
        <v>261.5</v>
      </c>
      <c r="G43" s="1">
        <f>AVERAGE('System - Monthly'!G428:G439)</f>
        <v>23</v>
      </c>
      <c r="H43" s="1">
        <f>AVERAGE('System - Monthly'!H428:H439)</f>
        <v>3</v>
      </c>
      <c r="I43" s="18">
        <f t="shared" si="5"/>
        <v>3848350.333333333</v>
      </c>
      <c r="J43" s="1">
        <f t="shared" si="4"/>
        <v>92341</v>
      </c>
      <c r="N43" s="1">
        <f t="shared" si="1"/>
        <v>100.66666666666652</v>
      </c>
      <c r="O43" s="52">
        <v>0</v>
      </c>
      <c r="Q43" s="1">
        <v>3848350.33</v>
      </c>
      <c r="R43" s="1">
        <f t="shared" si="2"/>
        <v>3.3333329483866692E-3</v>
      </c>
      <c r="S43" s="1">
        <v>3848350</v>
      </c>
      <c r="T43" s="1">
        <f t="shared" si="3"/>
        <v>-0.33333333302289248</v>
      </c>
    </row>
    <row r="44" spans="1:20" x14ac:dyDescent="0.25">
      <c r="A44" s="27">
        <v>2001</v>
      </c>
      <c r="B44" s="1">
        <f>AVERAGE('System - Monthly'!B440:B451)</f>
        <v>3490541.4166666665</v>
      </c>
      <c r="C44" s="1">
        <f>AVERAGE('System - Monthly'!C440:C451)</f>
        <v>426572.75</v>
      </c>
      <c r="D44" s="1">
        <f>AVERAGE('System - Monthly'!D440:D451)</f>
        <v>15445</v>
      </c>
      <c r="E44" s="1">
        <f>AVERAGE('System - Monthly'!E440:E451)</f>
        <v>2446.5833333333335</v>
      </c>
      <c r="F44" s="1">
        <f>AVERAGE('System - Monthly'!F440:F451)</f>
        <v>249.5</v>
      </c>
      <c r="G44" s="1">
        <f>AVERAGE('System - Monthly'!G440:G451)</f>
        <v>23</v>
      </c>
      <c r="H44" s="1">
        <f>AVERAGE('System - Monthly'!H440:H451)</f>
        <v>3</v>
      </c>
      <c r="I44" s="18">
        <f t="shared" si="5"/>
        <v>3935281.25</v>
      </c>
      <c r="J44" s="1">
        <f t="shared" si="4"/>
        <v>86930.916666666977</v>
      </c>
      <c r="N44" s="1">
        <f t="shared" si="1"/>
        <v>40.083333333333485</v>
      </c>
      <c r="O44" s="52">
        <v>0</v>
      </c>
      <c r="Q44" s="1">
        <v>3935281.25</v>
      </c>
      <c r="R44" s="1">
        <f t="shared" si="2"/>
        <v>0</v>
      </c>
      <c r="S44" s="1">
        <v>3935281</v>
      </c>
      <c r="T44" s="1">
        <f t="shared" si="3"/>
        <v>-0.25</v>
      </c>
    </row>
    <row r="45" spans="1:20" x14ac:dyDescent="0.25">
      <c r="A45" s="27">
        <v>2002</v>
      </c>
      <c r="B45" s="1">
        <f>AVERAGE('System - Monthly'!B452:B463)</f>
        <v>3566166.5</v>
      </c>
      <c r="C45" s="1">
        <f>AVERAGE('System - Monthly'!C452:C463)</f>
        <v>435313.16666666669</v>
      </c>
      <c r="D45" s="1">
        <f>AVERAGE('System - Monthly'!D452:D463)</f>
        <v>15533</v>
      </c>
      <c r="E45" s="1">
        <f>AVERAGE('System - Monthly'!E452:E463)</f>
        <v>2522</v>
      </c>
      <c r="F45" s="1">
        <f>AVERAGE('System - Monthly'!F452:F463)</f>
        <v>243.41666666666666</v>
      </c>
      <c r="G45" s="1">
        <f>AVERAGE('System - Monthly'!G452:G463)</f>
        <v>23</v>
      </c>
      <c r="H45" s="1">
        <f>AVERAGE('System - Monthly'!H452:H463)</f>
        <v>3.4166666666666665</v>
      </c>
      <c r="I45" s="18">
        <f t="shared" si="5"/>
        <v>4019804.4999999995</v>
      </c>
      <c r="J45" s="1">
        <f t="shared" si="4"/>
        <v>84523.249999999534</v>
      </c>
      <c r="N45" s="1">
        <f t="shared" si="1"/>
        <v>75.416666666666515</v>
      </c>
      <c r="O45" s="53">
        <v>1</v>
      </c>
      <c r="Q45" s="1">
        <v>4019804.5</v>
      </c>
      <c r="R45" s="1">
        <f t="shared" si="2"/>
        <v>0</v>
      </c>
      <c r="S45" s="1">
        <v>4019805</v>
      </c>
      <c r="T45" s="1">
        <f t="shared" si="3"/>
        <v>0.50000000046566129</v>
      </c>
    </row>
    <row r="46" spans="1:20" x14ac:dyDescent="0.25">
      <c r="A46" s="27">
        <v>2003</v>
      </c>
      <c r="B46" s="1">
        <f>AVERAGE('Division - Monthly'!AU464:AU475)</f>
        <v>3652663.4166666665</v>
      </c>
      <c r="C46" s="1">
        <f>AVERAGE('Division - Monthly'!AV464:AV475)</f>
        <v>444650.33333333331</v>
      </c>
      <c r="D46" s="1">
        <f>AVERAGE('Division - Monthly'!AW464:AW475)</f>
        <v>17028.666666666668</v>
      </c>
      <c r="E46" s="1">
        <f>AVERAGE('Division - Monthly'!AX464:AX475)</f>
        <v>2610.5833333333335</v>
      </c>
      <c r="F46" s="1">
        <f>AVERAGE('Division - Monthly'!AY464:AY475)</f>
        <v>240.66666666666666</v>
      </c>
      <c r="G46" s="1">
        <f>AVERAGE('Division - Monthly'!AZ464:AZ475)</f>
        <v>23</v>
      </c>
      <c r="H46" s="1">
        <f>AVERAGE('Division - Monthly'!BA464:BA475)</f>
        <v>4</v>
      </c>
      <c r="I46" s="18">
        <f t="shared" si="5"/>
        <v>4117220.6666666665</v>
      </c>
      <c r="J46" s="1">
        <f t="shared" si="4"/>
        <v>97416.166666666977</v>
      </c>
      <c r="N46" s="1">
        <f t="shared" si="1"/>
        <v>88.583333333333485</v>
      </c>
      <c r="O46" s="53">
        <v>1</v>
      </c>
      <c r="Q46" s="1">
        <v>4117220.67</v>
      </c>
      <c r="R46" s="1">
        <f t="shared" si="2"/>
        <v>-3.3333334140479565E-3</v>
      </c>
      <c r="S46" s="1">
        <v>4117221</v>
      </c>
      <c r="T46" s="1">
        <f t="shared" si="3"/>
        <v>0.33333333348855376</v>
      </c>
    </row>
    <row r="47" spans="1:20" x14ac:dyDescent="0.25">
      <c r="A47" s="27">
        <v>2004</v>
      </c>
      <c r="B47" s="1">
        <f>AVERAGE('Division - Monthly'!AU476:AU487)</f>
        <v>3744914.5</v>
      </c>
      <c r="C47" s="1">
        <f>AVERAGE('Division - Monthly'!AV476:AV487)</f>
        <v>458053.33333333331</v>
      </c>
      <c r="D47" s="1">
        <f>AVERAGE('Division - Monthly'!AW476:AW487)</f>
        <v>18511.5</v>
      </c>
      <c r="E47" s="1">
        <f>AVERAGE('Division - Monthly'!AX476:AX487)</f>
        <v>2766.6666666666665</v>
      </c>
      <c r="F47" s="1">
        <f>AVERAGE('Division - Monthly'!AY476:AY487)</f>
        <v>236.16666666666666</v>
      </c>
      <c r="G47" s="1">
        <f>AVERAGE('Division - Monthly'!AZ476:AZ487)</f>
        <v>23</v>
      </c>
      <c r="H47" s="1">
        <f>AVERAGE('Division - Monthly'!BA476:BA487)</f>
        <v>4</v>
      </c>
      <c r="I47" s="18">
        <f t="shared" si="5"/>
        <v>4224509.166666667</v>
      </c>
      <c r="J47" s="1">
        <f t="shared" si="4"/>
        <v>107288.50000000047</v>
      </c>
      <c r="N47" s="1">
        <f t="shared" si="1"/>
        <v>156.08333333333303</v>
      </c>
      <c r="O47" s="52">
        <v>0</v>
      </c>
      <c r="Q47" s="1">
        <v>4224509.17</v>
      </c>
      <c r="R47" s="1">
        <f t="shared" si="2"/>
        <v>-3.3333329483866692E-3</v>
      </c>
      <c r="S47" s="1">
        <v>4224509</v>
      </c>
      <c r="T47" s="1">
        <f t="shared" si="3"/>
        <v>-0.16666666697710752</v>
      </c>
    </row>
    <row r="48" spans="1:20" x14ac:dyDescent="0.25">
      <c r="A48" s="27">
        <v>2005</v>
      </c>
      <c r="B48" s="1">
        <f>AVERAGE('System - Monthly'!B488:B499)</f>
        <v>3828374.4166666665</v>
      </c>
      <c r="C48" s="1">
        <f>AVERAGE('System - Monthly'!C488:C499)</f>
        <v>469972.5</v>
      </c>
      <c r="D48" s="1">
        <f>AVERAGE('System - Monthly'!D488:D499)</f>
        <v>20392.166666666668</v>
      </c>
      <c r="E48" s="1">
        <f>AVERAGE('System - Monthly'!E488:E499)</f>
        <v>2897.0833333333335</v>
      </c>
      <c r="F48" s="1">
        <f>AVERAGE('System - Monthly'!F488:F499)</f>
        <v>232</v>
      </c>
      <c r="G48" s="1">
        <f>AVERAGE('System - Monthly'!G488:G499)</f>
        <v>23</v>
      </c>
      <c r="H48" s="1">
        <f>AVERAGE('System - Monthly'!H488:H499)</f>
        <v>4</v>
      </c>
      <c r="I48" s="18">
        <f t="shared" si="5"/>
        <v>4321895.166666666</v>
      </c>
      <c r="J48" s="1">
        <f t="shared" si="4"/>
        <v>97385.999999999069</v>
      </c>
      <c r="N48" s="1">
        <f t="shared" si="1"/>
        <v>130.41666666666697</v>
      </c>
      <c r="O48" s="52">
        <v>0</v>
      </c>
      <c r="Q48" s="1">
        <v>4321895.17</v>
      </c>
      <c r="R48" s="1">
        <f t="shared" si="2"/>
        <v>-3.3333338797092438E-3</v>
      </c>
      <c r="S48" s="1">
        <v>4321895</v>
      </c>
      <c r="T48" s="1">
        <f t="shared" si="3"/>
        <v>-0.16666666604578495</v>
      </c>
    </row>
    <row r="49" spans="1:20" x14ac:dyDescent="0.25">
      <c r="A49" s="27">
        <v>2006</v>
      </c>
      <c r="B49" s="1">
        <f>AVERAGE('System - Monthly'!B500:B511)</f>
        <v>3906267.3333333335</v>
      </c>
      <c r="C49" s="1">
        <f>AVERAGE('System - Monthly'!C500:C511)</f>
        <v>478867.41666666669</v>
      </c>
      <c r="D49" s="1">
        <f>AVERAGE('System - Monthly'!D500:D511)</f>
        <v>21211.25</v>
      </c>
      <c r="E49" s="1">
        <f>AVERAGE('System - Monthly'!E500:E511)</f>
        <v>2963.1666666666665</v>
      </c>
      <c r="F49" s="1">
        <f>AVERAGE('System - Monthly'!F500:F511)</f>
        <v>226.33333333333334</v>
      </c>
      <c r="G49" s="1">
        <f>AVERAGE('System - Monthly'!G500:G511)</f>
        <v>23</v>
      </c>
      <c r="H49" s="1">
        <f>AVERAGE('System - Monthly'!H500:H511)</f>
        <v>4</v>
      </c>
      <c r="I49" s="18">
        <f t="shared" si="5"/>
        <v>4409562.5</v>
      </c>
      <c r="J49" s="1">
        <f t="shared" si="4"/>
        <v>87667.333333333954</v>
      </c>
      <c r="K49" s="50">
        <f t="shared" ref="K49:K55" si="6">+I49/I48-1</f>
        <v>2.0284465483911607E-2</v>
      </c>
      <c r="L49" s="51">
        <f t="shared" ref="L49:L55" si="7">+I49/1000000</f>
        <v>4.4095624999999998</v>
      </c>
      <c r="M49" s="50">
        <f>+C49/C48-1</f>
        <v>1.8926462009301925E-2</v>
      </c>
      <c r="N49" s="1">
        <f t="shared" si="1"/>
        <v>66.08333333333303</v>
      </c>
      <c r="O49" s="52">
        <v>0</v>
      </c>
      <c r="Q49" s="1">
        <v>4409562.5</v>
      </c>
      <c r="R49" s="1">
        <f t="shared" si="2"/>
        <v>0</v>
      </c>
      <c r="S49" s="1">
        <v>4409563</v>
      </c>
      <c r="T49" s="1">
        <f t="shared" si="3"/>
        <v>0.5</v>
      </c>
    </row>
    <row r="50" spans="1:20" x14ac:dyDescent="0.25">
      <c r="A50" s="27">
        <v>2007</v>
      </c>
      <c r="B50" s="1">
        <f>AVERAGE('Division - Monthly'!AU512:AU523)</f>
        <v>3981450.5833333335</v>
      </c>
      <c r="C50" s="1">
        <f>AVERAGE('Division - Monthly'!AV512:AV523)</f>
        <v>493130.41666666669</v>
      </c>
      <c r="D50" s="1">
        <f>AVERAGE('Division - Monthly'!AW512:AW523)</f>
        <v>18731.916666666668</v>
      </c>
      <c r="E50" s="1">
        <f>AVERAGE('Division - Monthly'!AX512:AX523)</f>
        <v>3032.0833333333335</v>
      </c>
      <c r="F50" s="1">
        <f>AVERAGE('Division - Monthly'!AY512:AY523)</f>
        <v>217.33333333333334</v>
      </c>
      <c r="G50" s="1">
        <f>AVERAGE('Division - Monthly'!AZ512:AZ523)</f>
        <v>23</v>
      </c>
      <c r="H50" s="1">
        <f>AVERAGE('Division - Monthly'!BA512:BA523)</f>
        <v>4</v>
      </c>
      <c r="I50" s="18">
        <f t="shared" ref="I50:I56" si="8">SUM(B50:H50)</f>
        <v>4496589.333333333</v>
      </c>
      <c r="J50" s="1">
        <f t="shared" ref="J50:J57" si="9">I50-I49</f>
        <v>87026.833333333023</v>
      </c>
      <c r="K50" s="50">
        <f t="shared" si="6"/>
        <v>1.9735933742481837E-2</v>
      </c>
      <c r="L50" s="51">
        <f t="shared" si="7"/>
        <v>4.4965893333333327</v>
      </c>
      <c r="M50" s="50">
        <f t="shared" ref="M50:M58" si="10">+C50/C49-1</f>
        <v>2.9784862163483306E-2</v>
      </c>
      <c r="N50" s="1">
        <f t="shared" si="1"/>
        <v>68.91666666666697</v>
      </c>
      <c r="O50" s="53">
        <v>1</v>
      </c>
      <c r="Q50" s="1">
        <v>4496589.33</v>
      </c>
      <c r="R50" s="1">
        <f t="shared" si="2"/>
        <v>3.3333329483866692E-3</v>
      </c>
      <c r="S50" s="1">
        <v>4496589</v>
      </c>
      <c r="T50" s="1">
        <f t="shared" si="3"/>
        <v>-0.33333333302289248</v>
      </c>
    </row>
    <row r="51" spans="1:20" x14ac:dyDescent="0.25">
      <c r="A51" s="27">
        <v>2008</v>
      </c>
      <c r="B51" s="1">
        <f>AVERAGE('Division - Monthly'!AU524:AU535)</f>
        <v>3992257.0833333335</v>
      </c>
      <c r="C51" s="1">
        <f>AVERAGE('Division - Monthly'!AV524:AV535)</f>
        <v>500748.25</v>
      </c>
      <c r="D51" s="1">
        <f>AVERAGE('Division - Monthly'!AW524:AW535)</f>
        <v>13376.75</v>
      </c>
      <c r="E51" s="1">
        <f>AVERAGE('Division - Monthly'!AX524:AX535)</f>
        <v>3117.75</v>
      </c>
      <c r="F51" s="1">
        <f>AVERAGE('Division - Monthly'!AY524:AY535)</f>
        <v>203.33333333333334</v>
      </c>
      <c r="G51" s="1">
        <f>AVERAGE('Division - Monthly'!AZ524:AZ535)</f>
        <v>23</v>
      </c>
      <c r="H51" s="1">
        <f>AVERAGE('Division - Monthly'!BA524:BA535)</f>
        <v>4</v>
      </c>
      <c r="I51" s="18">
        <f t="shared" si="8"/>
        <v>4509730.166666667</v>
      </c>
      <c r="J51" s="1">
        <f t="shared" si="9"/>
        <v>13140.833333333954</v>
      </c>
      <c r="K51" s="50">
        <f t="shared" si="6"/>
        <v>2.922400148023474E-3</v>
      </c>
      <c r="L51" s="51">
        <f t="shared" si="7"/>
        <v>4.5097301666666674</v>
      </c>
      <c r="M51" s="50">
        <f t="shared" si="10"/>
        <v>1.5447908050017167E-2</v>
      </c>
      <c r="N51" s="1">
        <f t="shared" si="1"/>
        <v>85.666666666666515</v>
      </c>
      <c r="O51" s="53">
        <v>1</v>
      </c>
      <c r="Q51" s="1">
        <v>4509730</v>
      </c>
      <c r="R51" s="1">
        <f>+I51-Q51</f>
        <v>0.16666666697710752</v>
      </c>
      <c r="S51" s="1">
        <v>4515868</v>
      </c>
      <c r="T51" s="1">
        <f>+S51-I51</f>
        <v>6137.8333333330229</v>
      </c>
    </row>
    <row r="52" spans="1:20" x14ac:dyDescent="0.25">
      <c r="A52" s="27">
        <v>2009</v>
      </c>
      <c r="B52" s="1">
        <f>AVERAGE('Division - Monthly'!AU536:AU547)</f>
        <v>3984489.9166666665</v>
      </c>
      <c r="C52" s="1">
        <f>AVERAGE('Division - Monthly'!AV536:AV547)</f>
        <v>501054.66666666669</v>
      </c>
      <c r="D52" s="1">
        <f>AVERAGE('Division - Monthly'!AW536:AW547)</f>
        <v>10083.583333333334</v>
      </c>
      <c r="E52" s="1">
        <f>AVERAGE('Division - Monthly'!AX536:AX547)</f>
        <v>3216.75</v>
      </c>
      <c r="F52" s="1">
        <f>AVERAGE('Division - Monthly'!AY536:AY547)</f>
        <v>194.33333333333334</v>
      </c>
      <c r="G52" s="1">
        <f>AVERAGE('Division - Monthly'!AZ536:AZ547)</f>
        <v>23</v>
      </c>
      <c r="H52" s="1">
        <f>AVERAGE('Division - Monthly'!BA536:BA547)</f>
        <v>4.5</v>
      </c>
      <c r="I52" s="18">
        <f t="shared" si="8"/>
        <v>4499066.7499999991</v>
      </c>
      <c r="J52" s="1">
        <f t="shared" si="9"/>
        <v>-10663.416666667908</v>
      </c>
      <c r="K52" s="50">
        <f t="shared" si="6"/>
        <v>-2.3645354095652715E-3</v>
      </c>
      <c r="L52" s="51">
        <f t="shared" si="7"/>
        <v>4.499066749999999</v>
      </c>
      <c r="M52" s="50">
        <f t="shared" si="10"/>
        <v>6.119175986469827E-4</v>
      </c>
      <c r="N52" s="1">
        <f t="shared" ref="N52:N58" si="11">+E52-E51</f>
        <v>99</v>
      </c>
      <c r="O52" s="53">
        <v>1</v>
      </c>
      <c r="Q52" s="1"/>
      <c r="R52" s="1"/>
      <c r="S52" s="1"/>
      <c r="T52" s="1"/>
    </row>
    <row r="53" spans="1:20" x14ac:dyDescent="0.25">
      <c r="A53" s="27">
        <v>2010</v>
      </c>
      <c r="B53" s="1">
        <f>AVERAGE('Division - Monthly'!AU548:AU559)</f>
        <v>4004366</v>
      </c>
      <c r="C53" s="1">
        <f>AVERAGE('Division - Monthly'!AV548:AV559)</f>
        <v>503529.33333333331</v>
      </c>
      <c r="D53" s="1">
        <f>AVERAGE('Division - Monthly'!AW548:AW559)</f>
        <v>8909.5833333333339</v>
      </c>
      <c r="E53" s="1">
        <f>AVERAGE('Division - Monthly'!AX548:AX559)</f>
        <v>3304</v>
      </c>
      <c r="F53" s="1">
        <f>AVERAGE('Division - Monthly'!AY548:AY559)</f>
        <v>190.75</v>
      </c>
      <c r="G53" s="1">
        <f>AVERAGE('Division - Monthly'!AZ548:AZ559)</f>
        <v>23</v>
      </c>
      <c r="H53" s="1">
        <f>AVERAGE('Division - Monthly'!BA548:BA559)</f>
        <v>5</v>
      </c>
      <c r="I53" s="18">
        <f t="shared" si="8"/>
        <v>4520327.666666666</v>
      </c>
      <c r="J53" s="1">
        <f t="shared" si="9"/>
        <v>21260.916666666977</v>
      </c>
      <c r="K53" s="50">
        <f t="shared" si="6"/>
        <v>4.7256281909280329E-3</v>
      </c>
      <c r="L53" s="51">
        <f t="shared" si="7"/>
        <v>4.5203276666666659</v>
      </c>
      <c r="M53" s="50">
        <f t="shared" si="10"/>
        <v>4.9389155142085528E-3</v>
      </c>
      <c r="N53" s="1">
        <f t="shared" si="11"/>
        <v>87.25</v>
      </c>
      <c r="O53" s="52">
        <v>0</v>
      </c>
      <c r="Q53" s="1"/>
      <c r="R53" s="1"/>
      <c r="S53" s="1"/>
      <c r="T53" s="1"/>
    </row>
    <row r="54" spans="1:20" x14ac:dyDescent="0.25">
      <c r="A54" s="27">
        <v>2011</v>
      </c>
      <c r="B54" s="1">
        <f>AVERAGE('Division - Monthly'!AU560:AU571)</f>
        <v>4026759.6666666665</v>
      </c>
      <c r="C54" s="1">
        <f>AVERAGE('Division - Monthly'!AV560:AV571)</f>
        <v>508004.66666666669</v>
      </c>
      <c r="D54" s="1">
        <f>AVERAGE('Division - Monthly'!AW560:AW571)</f>
        <v>8690.75</v>
      </c>
      <c r="E54" s="1">
        <f>AVERAGE('Division - Monthly'!AX560:AX571)</f>
        <v>3378.5</v>
      </c>
      <c r="F54" s="1">
        <f>AVERAGE('Division - Monthly'!AY560:AY571)</f>
        <v>189</v>
      </c>
      <c r="G54" s="1">
        <f>AVERAGE('Division - Monthly'!AZ560:AZ571)</f>
        <v>23</v>
      </c>
      <c r="H54" s="1">
        <f>AVERAGE('Division - Monthly'!BA560:BA571)</f>
        <v>5.25</v>
      </c>
      <c r="I54" s="18">
        <f t="shared" si="8"/>
        <v>4547050.833333333</v>
      </c>
      <c r="J54" s="1">
        <f t="shared" si="9"/>
        <v>26723.166666666977</v>
      </c>
      <c r="K54" s="50">
        <f t="shared" si="6"/>
        <v>5.9117764545535412E-3</v>
      </c>
      <c r="L54" s="51">
        <f t="shared" si="7"/>
        <v>4.5470508333333326</v>
      </c>
      <c r="M54" s="50">
        <f t="shared" si="10"/>
        <v>8.8879297333224194E-3</v>
      </c>
      <c r="N54" s="1">
        <f t="shared" si="11"/>
        <v>74.5</v>
      </c>
      <c r="O54" s="52">
        <v>0</v>
      </c>
      <c r="Q54" s="1"/>
      <c r="R54" s="1"/>
      <c r="S54" s="1"/>
      <c r="T54" s="1"/>
    </row>
    <row r="55" spans="1:20" x14ac:dyDescent="0.25">
      <c r="A55" s="27">
        <v>2012</v>
      </c>
      <c r="B55" s="1">
        <f>AVERAGE('Division - Monthly'!AU572:AU583)</f>
        <v>4052173.8333333335</v>
      </c>
      <c r="C55" s="1">
        <f>AVERAGE('Division - Monthly'!AV572:AV583)</f>
        <v>511886.83333333331</v>
      </c>
      <c r="D55" s="1">
        <f>AVERAGE('Division - Monthly'!AW572:AW583)</f>
        <v>8742.5833333333339</v>
      </c>
      <c r="E55" s="1">
        <f>AVERAGE('Division - Monthly'!AX572:AX583)</f>
        <v>3429.5</v>
      </c>
      <c r="F55" s="1">
        <f>AVERAGE('Division - Monthly'!AY572:AY583)</f>
        <v>185.33333333333334</v>
      </c>
      <c r="G55" s="1">
        <f>AVERAGE('Division - Monthly'!AZ572:AZ583)</f>
        <v>24</v>
      </c>
      <c r="H55" s="1">
        <f>AVERAGE('Division - Monthly'!BA572:BA583)</f>
        <v>6.583333333333333</v>
      </c>
      <c r="I55" s="18">
        <f t="shared" si="8"/>
        <v>4576448.666666666</v>
      </c>
      <c r="J55" s="1">
        <f t="shared" si="9"/>
        <v>29397.833333333023</v>
      </c>
      <c r="K55" s="50">
        <f t="shared" si="6"/>
        <v>6.4652528442885604E-3</v>
      </c>
      <c r="L55" s="51">
        <f t="shared" si="7"/>
        <v>4.5764486666666659</v>
      </c>
      <c r="M55" s="50">
        <f t="shared" si="10"/>
        <v>7.6419901654445344E-3</v>
      </c>
      <c r="N55" s="1">
        <f t="shared" si="11"/>
        <v>51</v>
      </c>
      <c r="O55" s="52">
        <v>0</v>
      </c>
    </row>
    <row r="56" spans="1:20" x14ac:dyDescent="0.25">
      <c r="A56" s="27">
        <v>2013</v>
      </c>
      <c r="B56" s="1">
        <f>AVERAGE('Division - Monthly'!AU584:AU595)</f>
        <v>4097171.6666666665</v>
      </c>
      <c r="C56" s="1">
        <f>AVERAGE('Division - Monthly'!AV584:AV595)</f>
        <v>516499.5</v>
      </c>
      <c r="D56" s="1">
        <f>AVERAGE('Division - Monthly'!AW584:AW595)</f>
        <v>9540.9166666666661</v>
      </c>
      <c r="E56" s="1">
        <f>AVERAGE('Division - Monthly'!AX584:AX595)</f>
        <v>3503.4166666666665</v>
      </c>
      <c r="F56" s="1">
        <f>AVERAGE('Division - Monthly'!AY584:AY595)</f>
        <v>185.66666666666666</v>
      </c>
      <c r="G56" s="1">
        <f>AVERAGE('Division - Monthly'!AZ584:AZ595)</f>
        <v>26.166666666666668</v>
      </c>
      <c r="H56" s="1">
        <f>AVERAGE('Division - Monthly'!BA584:BA595)</f>
        <v>7</v>
      </c>
      <c r="I56" s="18">
        <f t="shared" si="8"/>
        <v>4626934.333333334</v>
      </c>
      <c r="J56" s="1">
        <f t="shared" si="9"/>
        <v>50485.666666667908</v>
      </c>
      <c r="K56" s="50">
        <f>+I56/I55-1</f>
        <v>1.103162525003043E-2</v>
      </c>
      <c r="L56" s="51">
        <f>+I56/1000000</f>
        <v>4.6269343333333337</v>
      </c>
      <c r="M56" s="50">
        <f t="shared" si="10"/>
        <v>9.0111062959554733E-3</v>
      </c>
      <c r="N56" s="1">
        <f t="shared" si="11"/>
        <v>73.916666666666515</v>
      </c>
      <c r="O56" s="52">
        <v>0</v>
      </c>
    </row>
    <row r="57" spans="1:20" x14ac:dyDescent="0.25">
      <c r="A57" s="27">
        <v>2014</v>
      </c>
      <c r="B57" s="1">
        <f>AVERAGE('Division - Monthly'!AU596:AU607)</f>
        <v>4169027.8333333335</v>
      </c>
      <c r="C57" s="1">
        <f>AVERAGE('Division - Monthly'!AV596:AV607)</f>
        <v>525591.25</v>
      </c>
      <c r="D57" s="1">
        <f>AVERAGE('Division - Monthly'!AW596:AW607)</f>
        <v>10415.083333333334</v>
      </c>
      <c r="E57" s="1">
        <f>AVERAGE('Division - Monthly'!AX596:AX607)</f>
        <v>3571.5</v>
      </c>
      <c r="F57" s="1">
        <f>AVERAGE('Division - Monthly'!AY596:AY607)</f>
        <v>185.91666666666666</v>
      </c>
      <c r="G57" s="1">
        <f>AVERAGE('Division - Monthly'!AZ596:AZ607)</f>
        <v>27</v>
      </c>
      <c r="H57" s="1">
        <f>AVERAGE('Division - Monthly'!BA596:BA607)</f>
        <v>10.75</v>
      </c>
      <c r="I57" s="18">
        <f>SUM(B57:H57)</f>
        <v>4708829.333333334</v>
      </c>
      <c r="J57" s="1">
        <f t="shared" si="9"/>
        <v>81895</v>
      </c>
      <c r="K57" s="50">
        <f>+I57/I56-1</f>
        <v>1.7699624438153982E-2</v>
      </c>
      <c r="L57" s="51">
        <f>+I57/1000000</f>
        <v>4.708829333333334</v>
      </c>
      <c r="M57" s="50">
        <f t="shared" si="10"/>
        <v>1.760263078667057E-2</v>
      </c>
      <c r="N57" s="1">
        <f t="shared" si="11"/>
        <v>68.083333333333485</v>
      </c>
      <c r="O57" s="52">
        <v>0</v>
      </c>
    </row>
    <row r="58" spans="1:20" x14ac:dyDescent="0.25">
      <c r="A58" s="27">
        <v>2015</v>
      </c>
      <c r="B58" s="1">
        <f>AVERAGE('Division - Monthly'!AU608:AU619)</f>
        <v>4227425.333333333</v>
      </c>
      <c r="C58" s="1">
        <f>AVERAGE('Division - Monthly'!AV608:AV619)</f>
        <v>532731.16666666663</v>
      </c>
      <c r="D58" s="1">
        <f>AVERAGE('Division - Monthly'!AW608:AW619)</f>
        <v>11317.833333333334</v>
      </c>
      <c r="E58" s="1">
        <f>AVERAGE('Division - Monthly'!AX608:AX619)</f>
        <v>3683.8333333333335</v>
      </c>
      <c r="F58" s="1">
        <f>AVERAGE('Division - Monthly'!AY608:AY619)</f>
        <v>185</v>
      </c>
      <c r="G58" s="1">
        <f>AVERAGE('Division - Monthly'!AZ608:AZ619)</f>
        <v>27</v>
      </c>
      <c r="H58" s="1">
        <f>AVERAGE('Division - Monthly'!BA608:BA619)</f>
        <v>11.416666666666666</v>
      </c>
      <c r="I58" s="18">
        <f>SUM(B58:H58)</f>
        <v>4775381.583333333</v>
      </c>
      <c r="J58" s="1">
        <f>I58-I57</f>
        <v>66552.249999999069</v>
      </c>
      <c r="K58" s="50">
        <f>+I58/I57-1</f>
        <v>1.4133502254771058E-2</v>
      </c>
      <c r="L58" s="51">
        <f>+I58/1000000</f>
        <v>4.7753815833333331</v>
      </c>
      <c r="M58" s="50">
        <f t="shared" si="10"/>
        <v>1.3584542487468321E-2</v>
      </c>
      <c r="N58" s="1">
        <f t="shared" si="11"/>
        <v>112.33333333333348</v>
      </c>
      <c r="O58" s="52">
        <v>0</v>
      </c>
    </row>
    <row r="59" spans="1:20" x14ac:dyDescent="0.25">
      <c r="A59" s="27">
        <v>2016</v>
      </c>
      <c r="B59" s="1">
        <f>AVERAGE('Division - Monthly'!AU620:AU622)</f>
        <v>4262253.5</v>
      </c>
      <c r="C59" s="1">
        <f>AVERAGE('Division - Monthly'!AV620:AV622)</f>
        <v>536580.5</v>
      </c>
      <c r="D59" s="1">
        <f>AVERAGE('Division - Monthly'!AW620:AW622)</f>
        <v>11466.5</v>
      </c>
      <c r="E59" s="1">
        <f>AVERAGE('Division - Monthly'!AX620:AX622)</f>
        <v>3741</v>
      </c>
      <c r="F59" s="1">
        <f>AVERAGE('Division - Monthly'!AY620:AY622)</f>
        <v>185</v>
      </c>
      <c r="G59" s="1">
        <f>AVERAGE('Division - Monthly'!AZ620:AZ622)</f>
        <v>27</v>
      </c>
      <c r="H59" s="1">
        <f>AVERAGE('Division - Monthly'!BA620:BA622)</f>
        <v>13</v>
      </c>
      <c r="I59" s="18">
        <f>SUM(B59:H59)</f>
        <v>4814266.5</v>
      </c>
      <c r="J59" s="1">
        <f>I59-I58</f>
        <v>38884.916666666977</v>
      </c>
      <c r="K59" s="50">
        <f>+I59/I58-1</f>
        <v>8.1427873329285028E-3</v>
      </c>
      <c r="L59" s="51">
        <f>+I59/1000000</f>
        <v>4.8142664999999996</v>
      </c>
      <c r="M59" s="50">
        <f>+C59/C58-1</f>
        <v>7.2256582197338659E-3</v>
      </c>
      <c r="N59" s="1">
        <f>+E59-E58</f>
        <v>57.166666666666515</v>
      </c>
      <c r="O59" s="52">
        <v>1</v>
      </c>
    </row>
    <row r="60" spans="1:20" x14ac:dyDescent="0.25">
      <c r="B60" s="1"/>
    </row>
    <row r="61" spans="1:20" x14ac:dyDescent="0.25">
      <c r="B61" s="1"/>
    </row>
    <row r="63" spans="1:20" x14ac:dyDescent="0.25">
      <c r="A63" s="27"/>
      <c r="B63">
        <v>593</v>
      </c>
      <c r="C63">
        <v>604</v>
      </c>
    </row>
    <row r="64" spans="1:20" x14ac:dyDescent="0.25">
      <c r="A64" s="27"/>
    </row>
    <row r="65" spans="1:4" x14ac:dyDescent="0.25">
      <c r="A65" s="27"/>
    </row>
    <row r="66" spans="1:4" x14ac:dyDescent="0.25">
      <c r="A66" s="27"/>
    </row>
    <row r="67" spans="1:4" x14ac:dyDescent="0.25">
      <c r="A67" s="27"/>
    </row>
    <row r="68" spans="1:4" x14ac:dyDescent="0.25">
      <c r="A68" s="27"/>
    </row>
    <row r="69" spans="1:4" ht="13.8" x14ac:dyDescent="0.25">
      <c r="A69" s="27"/>
      <c r="B69" s="92" t="s">
        <v>536</v>
      </c>
      <c r="C69" s="92"/>
      <c r="D69" s="92"/>
    </row>
    <row r="70" spans="1:4" x14ac:dyDescent="0.25">
      <c r="A70" s="27"/>
      <c r="B70" s="27" t="s">
        <v>8</v>
      </c>
      <c r="C70" s="27" t="s">
        <v>9</v>
      </c>
      <c r="D70" s="27" t="s">
        <v>10</v>
      </c>
    </row>
    <row r="71" spans="1:4" x14ac:dyDescent="0.25">
      <c r="A71" s="27">
        <v>2008</v>
      </c>
      <c r="B71" s="50">
        <f t="shared" ref="B71:D75" si="12">+B51/B50-1</f>
        <v>2.7142117612202199E-3</v>
      </c>
      <c r="C71" s="50">
        <f t="shared" si="12"/>
        <v>1.5447908050017167E-2</v>
      </c>
      <c r="D71" s="50">
        <f t="shared" si="12"/>
        <v>-0.28588460871151289</v>
      </c>
    </row>
    <row r="72" spans="1:4" x14ac:dyDescent="0.25">
      <c r="A72" s="27">
        <v>2009</v>
      </c>
      <c r="B72" s="50">
        <f t="shared" si="12"/>
        <v>-1.9455577395285362E-3</v>
      </c>
      <c r="C72" s="50">
        <f t="shared" si="12"/>
        <v>6.119175986469827E-4</v>
      </c>
      <c r="D72" s="50">
        <f t="shared" si="12"/>
        <v>-0.24618585730215981</v>
      </c>
    </row>
    <row r="73" spans="1:4" x14ac:dyDescent="0.25">
      <c r="A73" s="27">
        <v>2010</v>
      </c>
      <c r="B73" s="50">
        <f t="shared" si="12"/>
        <v>4.9883633160154872E-3</v>
      </c>
      <c r="C73" s="50">
        <f t="shared" si="12"/>
        <v>4.9389155142085528E-3</v>
      </c>
      <c r="D73" s="50">
        <f t="shared" si="12"/>
        <v>-0.11642686544961689</v>
      </c>
    </row>
    <row r="74" spans="1:4" x14ac:dyDescent="0.25">
      <c r="A74" s="27">
        <v>2011</v>
      </c>
      <c r="B74" s="50">
        <f t="shared" si="12"/>
        <v>5.5923126574011217E-3</v>
      </c>
      <c r="C74" s="50">
        <f t="shared" si="12"/>
        <v>8.8879297333224194E-3</v>
      </c>
      <c r="D74" s="50">
        <f t="shared" si="12"/>
        <v>-2.4561567600430267E-2</v>
      </c>
    </row>
    <row r="75" spans="1:4" x14ac:dyDescent="0.25">
      <c r="A75" s="27">
        <v>2012</v>
      </c>
      <c r="B75" s="50">
        <f t="shared" si="12"/>
        <v>6.3113194653865445E-3</v>
      </c>
      <c r="C75" s="50">
        <f t="shared" si="12"/>
        <v>7.6419901654445344E-3</v>
      </c>
      <c r="D75" s="50">
        <f t="shared" si="12"/>
        <v>5.9641956486302661E-3</v>
      </c>
    </row>
    <row r="76" spans="1:4" x14ac:dyDescent="0.25">
      <c r="A76" s="27">
        <v>2013</v>
      </c>
      <c r="B76" s="50">
        <f t="shared" ref="B76:D79" si="13">+B56/B55-1</f>
        <v>1.1104615740612944E-2</v>
      </c>
      <c r="C76" s="50">
        <f t="shared" si="13"/>
        <v>9.0111062959554733E-3</v>
      </c>
      <c r="D76" s="50">
        <f t="shared" si="13"/>
        <v>9.1315495991840523E-2</v>
      </c>
    </row>
    <row r="77" spans="1:4" x14ac:dyDescent="0.25">
      <c r="A77" s="27">
        <v>2014</v>
      </c>
      <c r="B77" s="50">
        <f t="shared" si="13"/>
        <v>1.7537992672180813E-2</v>
      </c>
      <c r="C77" s="50">
        <f t="shared" si="13"/>
        <v>1.760263078667057E-2</v>
      </c>
      <c r="D77" s="50">
        <f t="shared" si="13"/>
        <v>9.1622922325772516E-2</v>
      </c>
    </row>
    <row r="78" spans="1:4" x14ac:dyDescent="0.25">
      <c r="A78" s="27">
        <v>2015</v>
      </c>
      <c r="B78" s="50">
        <f>+B58/B57-1</f>
        <v>1.4007462251291347E-2</v>
      </c>
      <c r="C78" s="50">
        <f t="shared" si="13"/>
        <v>1.3584542487468321E-2</v>
      </c>
      <c r="D78" s="50">
        <f t="shared" si="13"/>
        <v>8.6677174930589462E-2</v>
      </c>
    </row>
    <row r="79" spans="1:4" x14ac:dyDescent="0.25">
      <c r="A79" s="27">
        <v>2016</v>
      </c>
      <c r="B79" s="50">
        <f>+B59/B58-1</f>
        <v>8.2386237296838694E-3</v>
      </c>
      <c r="C79" s="50">
        <f t="shared" si="13"/>
        <v>7.2256582197338659E-3</v>
      </c>
      <c r="D79" s="50">
        <f t="shared" si="13"/>
        <v>1.3135611939858904E-2</v>
      </c>
    </row>
  </sheetData>
  <mergeCells count="1">
    <mergeCell ref="B69:D69"/>
  </mergeCells>
  <phoneticPr fontId="0" type="noConversion"/>
  <printOptions gridLines="1" gridLinesSet="0"/>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62"/>
  <sheetViews>
    <sheetView zoomScaleNormal="100" workbookViewId="0">
      <pane xSplit="1" ySplit="10" topLeftCell="B11" activePane="bottomRight" state="frozen"/>
      <selection pane="topRight" activeCell="B1" sqref="B1"/>
      <selection pane="bottomLeft" activeCell="A7" sqref="A7"/>
      <selection pane="bottomRight" activeCell="C6" sqref="C6"/>
    </sheetView>
  </sheetViews>
  <sheetFormatPr defaultRowHeight="13.2" x14ac:dyDescent="0.25"/>
  <cols>
    <col min="1" max="1" width="12" customWidth="1"/>
    <col min="2" max="9" width="11.6640625" customWidth="1"/>
    <col min="11" max="11" width="11.109375" bestFit="1" customWidth="1"/>
    <col min="12" max="12" width="12" bestFit="1" customWidth="1"/>
    <col min="13" max="13" width="9.44140625" bestFit="1" customWidth="1"/>
    <col min="20" max="20" width="11.33203125" bestFit="1" customWidth="1"/>
    <col min="21" max="21" width="12.109375" bestFit="1" customWidth="1"/>
    <col min="22" max="26" width="9.33203125" bestFit="1" customWidth="1"/>
    <col min="27" max="27" width="12.5546875" bestFit="1" customWidth="1"/>
    <col min="29" max="29" width="11.33203125" bestFit="1" customWidth="1"/>
    <col min="30" max="30" width="12.109375" bestFit="1" customWidth="1"/>
    <col min="31" max="31" width="9.5546875" bestFit="1" customWidth="1"/>
    <col min="38" max="38" width="11.109375" bestFit="1" customWidth="1"/>
    <col min="39" max="39" width="12" bestFit="1" customWidth="1"/>
  </cols>
  <sheetData>
    <row r="1" spans="1:45" x14ac:dyDescent="0.25">
      <c r="A1" s="97" t="s">
        <v>548</v>
      </c>
    </row>
    <row r="2" spans="1:45" x14ac:dyDescent="0.25">
      <c r="A2" s="97" t="s">
        <v>544</v>
      </c>
    </row>
    <row r="5" spans="1:45" x14ac:dyDescent="0.25">
      <c r="A5" s="12" t="s">
        <v>20</v>
      </c>
      <c r="B5" s="12"/>
      <c r="C5" s="12"/>
      <c r="D5" s="12"/>
      <c r="E5" s="12"/>
      <c r="F5" s="12"/>
      <c r="G5" s="12"/>
      <c r="H5" s="12"/>
      <c r="I5" s="12"/>
    </row>
    <row r="6" spans="1:45" ht="13.8" thickBot="1" x14ac:dyDescent="0.3"/>
    <row r="7" spans="1:45" ht="14.4" thickTop="1" thickBot="1" x14ac:dyDescent="0.3">
      <c r="A7" s="13" t="s">
        <v>17</v>
      </c>
      <c r="B7" s="14"/>
      <c r="C7" s="14"/>
      <c r="D7" s="13"/>
      <c r="E7" s="14"/>
      <c r="F7" s="14"/>
      <c r="G7" s="14"/>
      <c r="H7" s="14"/>
      <c r="I7" s="14"/>
      <c r="K7" s="93" t="s">
        <v>1</v>
      </c>
      <c r="L7" s="94"/>
      <c r="M7" s="94"/>
      <c r="N7" s="94"/>
      <c r="O7" s="94"/>
      <c r="P7" s="94"/>
      <c r="Q7" s="94"/>
      <c r="R7" s="95"/>
      <c r="T7" s="93" t="s">
        <v>2</v>
      </c>
      <c r="U7" s="94"/>
      <c r="V7" s="94"/>
      <c r="W7" s="94"/>
      <c r="X7" s="94"/>
      <c r="Y7" s="94"/>
      <c r="Z7" s="94"/>
      <c r="AA7" s="95"/>
      <c r="AC7" s="93" t="s">
        <v>3</v>
      </c>
      <c r="AD7" s="94"/>
      <c r="AE7" s="94"/>
      <c r="AF7" s="94"/>
      <c r="AG7" s="94"/>
      <c r="AH7" s="94"/>
      <c r="AI7" s="94"/>
      <c r="AJ7" s="95"/>
      <c r="AL7" s="93" t="s">
        <v>4</v>
      </c>
      <c r="AM7" s="94"/>
      <c r="AN7" s="94"/>
      <c r="AO7" s="94"/>
      <c r="AP7" s="94"/>
      <c r="AQ7" s="94"/>
      <c r="AR7" s="94"/>
      <c r="AS7" s="95"/>
    </row>
    <row r="8" spans="1:45" ht="13.8" thickTop="1" x14ac:dyDescent="0.25">
      <c r="A8" s="15"/>
      <c r="B8" s="16"/>
      <c r="C8" s="16"/>
      <c r="D8" s="15"/>
      <c r="E8" s="16"/>
      <c r="F8" s="16"/>
      <c r="G8" s="16"/>
      <c r="H8" s="16"/>
      <c r="I8" s="16"/>
      <c r="K8" s="16"/>
      <c r="L8" s="16"/>
      <c r="M8" s="16"/>
      <c r="N8" s="16"/>
      <c r="O8" s="16"/>
      <c r="P8" s="16"/>
      <c r="Q8" s="16"/>
      <c r="R8" s="16"/>
      <c r="T8" s="16"/>
      <c r="U8" s="16"/>
      <c r="V8" s="16"/>
      <c r="W8" s="16"/>
      <c r="X8" s="16"/>
      <c r="Y8" s="16"/>
      <c r="Z8" s="16"/>
      <c r="AA8" s="16"/>
      <c r="AC8" s="16"/>
      <c r="AD8" s="16"/>
      <c r="AE8" s="16"/>
      <c r="AF8" s="16"/>
      <c r="AG8" s="16"/>
      <c r="AH8" s="16"/>
      <c r="AI8" s="16"/>
      <c r="AJ8" s="16"/>
      <c r="AL8" s="16"/>
      <c r="AM8" s="16"/>
      <c r="AN8" s="16"/>
      <c r="AO8" s="16"/>
      <c r="AP8" s="16"/>
      <c r="AQ8" s="16"/>
      <c r="AR8" s="16"/>
      <c r="AS8" s="16"/>
    </row>
    <row r="9" spans="1:45" x14ac:dyDescent="0.25">
      <c r="A9" s="15"/>
      <c r="B9" s="9"/>
      <c r="C9" s="9"/>
      <c r="D9" s="9"/>
      <c r="E9" s="9" t="s">
        <v>6</v>
      </c>
      <c r="F9" s="9"/>
      <c r="G9" s="9" t="s">
        <v>18</v>
      </c>
      <c r="H9" s="9"/>
      <c r="I9" s="9"/>
      <c r="K9" s="9"/>
      <c r="L9" s="9"/>
      <c r="M9" s="9"/>
      <c r="N9" s="9" t="s">
        <v>6</v>
      </c>
      <c r="O9" s="9"/>
      <c r="P9" s="9" t="s">
        <v>18</v>
      </c>
      <c r="Q9" s="9"/>
      <c r="R9" s="9"/>
      <c r="T9" s="9"/>
      <c r="U9" s="9"/>
      <c r="V9" s="9"/>
      <c r="W9" s="9" t="s">
        <v>6</v>
      </c>
      <c r="X9" s="9"/>
      <c r="Y9" s="9" t="s">
        <v>18</v>
      </c>
      <c r="Z9" s="9"/>
      <c r="AA9" s="9"/>
      <c r="AC9" s="9"/>
      <c r="AD9" s="9"/>
      <c r="AE9" s="9"/>
      <c r="AF9" s="9" t="s">
        <v>6</v>
      </c>
      <c r="AG9" s="9"/>
      <c r="AH9" s="9" t="s">
        <v>18</v>
      </c>
      <c r="AI9" s="9"/>
      <c r="AJ9" s="9"/>
      <c r="AL9" s="9"/>
      <c r="AM9" s="9"/>
      <c r="AN9" s="9"/>
      <c r="AO9" s="9" t="s">
        <v>6</v>
      </c>
      <c r="AP9" s="9"/>
      <c r="AQ9" s="9" t="s">
        <v>18</v>
      </c>
      <c r="AR9" s="9"/>
      <c r="AS9" s="9"/>
    </row>
    <row r="10" spans="1:45" x14ac:dyDescent="0.25">
      <c r="A10" s="15"/>
      <c r="B10" s="9" t="s">
        <v>8</v>
      </c>
      <c r="C10" s="9" t="s">
        <v>9</v>
      </c>
      <c r="D10" s="9" t="s">
        <v>10</v>
      </c>
      <c r="E10" s="9" t="s">
        <v>11</v>
      </c>
      <c r="F10" s="9" t="s">
        <v>12</v>
      </c>
      <c r="G10" s="9" t="s">
        <v>19</v>
      </c>
      <c r="H10" s="9" t="s">
        <v>14</v>
      </c>
      <c r="I10" s="2" t="s">
        <v>15</v>
      </c>
      <c r="K10" s="9" t="s">
        <v>8</v>
      </c>
      <c r="L10" s="9" t="s">
        <v>9</v>
      </c>
      <c r="M10" s="9" t="s">
        <v>10</v>
      </c>
      <c r="N10" s="9" t="s">
        <v>11</v>
      </c>
      <c r="O10" s="9" t="s">
        <v>12</v>
      </c>
      <c r="P10" s="9" t="s">
        <v>19</v>
      </c>
      <c r="Q10" s="9" t="s">
        <v>14</v>
      </c>
      <c r="R10" s="2" t="s">
        <v>15</v>
      </c>
      <c r="T10" s="9" t="s">
        <v>8</v>
      </c>
      <c r="U10" s="9" t="s">
        <v>9</v>
      </c>
      <c r="V10" s="9" t="s">
        <v>10</v>
      </c>
      <c r="W10" s="9" t="s">
        <v>11</v>
      </c>
      <c r="X10" s="9" t="s">
        <v>12</v>
      </c>
      <c r="Y10" s="9" t="s">
        <v>19</v>
      </c>
      <c r="Z10" s="9" t="s">
        <v>14</v>
      </c>
      <c r="AA10" s="2" t="s">
        <v>15</v>
      </c>
      <c r="AC10" s="9" t="s">
        <v>8</v>
      </c>
      <c r="AD10" s="9" t="s">
        <v>9</v>
      </c>
      <c r="AE10" s="9" t="s">
        <v>10</v>
      </c>
      <c r="AF10" s="9" t="s">
        <v>11</v>
      </c>
      <c r="AG10" s="9" t="s">
        <v>12</v>
      </c>
      <c r="AH10" s="9" t="s">
        <v>19</v>
      </c>
      <c r="AI10" s="9" t="s">
        <v>14</v>
      </c>
      <c r="AJ10" s="2" t="s">
        <v>15</v>
      </c>
      <c r="AL10" s="9" t="s">
        <v>8</v>
      </c>
      <c r="AM10" s="9" t="s">
        <v>9</v>
      </c>
      <c r="AN10" s="9" t="s">
        <v>10</v>
      </c>
      <c r="AO10" s="9" t="s">
        <v>11</v>
      </c>
      <c r="AP10" s="9" t="s">
        <v>12</v>
      </c>
      <c r="AQ10" s="9" t="s">
        <v>19</v>
      </c>
      <c r="AR10" s="9" t="s">
        <v>14</v>
      </c>
      <c r="AS10" s="2" t="s">
        <v>15</v>
      </c>
    </row>
    <row r="11" spans="1:45" x14ac:dyDescent="0.25">
      <c r="A11" s="17">
        <v>1965</v>
      </c>
      <c r="B11" s="1">
        <f>AVERAGE('Division - Monthly'!B$8:B$19)</f>
        <v>105127.91666666667</v>
      </c>
      <c r="C11" s="1">
        <f>AVERAGE('Division - Monthly'!C8:C19)</f>
        <v>14232.833333333334</v>
      </c>
      <c r="D11" s="1">
        <f>AVERAGE('Division - Monthly'!D8:D19)</f>
        <v>551.91666666666663</v>
      </c>
      <c r="E11" s="1">
        <f>AVERAGE('Division - Monthly'!E8:E19)</f>
        <v>50.333333333333336</v>
      </c>
      <c r="F11" s="1">
        <f>AVERAGE('Division - Monthly'!F8:F19)</f>
        <v>1483.8333333333333</v>
      </c>
      <c r="G11" s="1">
        <f>AVERAGE('Division - Monthly'!G8:G19)</f>
        <v>0</v>
      </c>
      <c r="H11" s="1">
        <f>AVERAGE('Division - Monthly'!H8:H19)</f>
        <v>22.166666666666668</v>
      </c>
      <c r="I11" s="18">
        <f t="shared" ref="I11:I42" si="0">SUM(B11:H11)</f>
        <v>121469</v>
      </c>
      <c r="K11" s="1">
        <f>AVERAGE('Division - Monthly'!K$8:K$19)</f>
        <v>135886.16666666666</v>
      </c>
      <c r="L11" s="1">
        <f>AVERAGE('Division - Monthly'!L$8:L$19)</f>
        <v>19465.5</v>
      </c>
      <c r="M11" s="1">
        <f>AVERAGE('Division - Monthly'!M$8:M$19)</f>
        <v>438.16666666666669</v>
      </c>
      <c r="N11" s="1">
        <f>AVERAGE('Division - Monthly'!N$8:N$19)</f>
        <v>91</v>
      </c>
      <c r="O11" s="1">
        <f>AVERAGE('Division - Monthly'!O$8:O$19)</f>
        <v>2458.4166666666665</v>
      </c>
      <c r="P11" s="1">
        <f>AVERAGE('Division - Monthly'!P$8:P$19)</f>
        <v>0</v>
      </c>
      <c r="Q11" s="1">
        <f>AVERAGE('Division - Monthly'!Q$8:Q$19)</f>
        <v>0</v>
      </c>
      <c r="R11" s="18">
        <f>SUM(K11:Q11)</f>
        <v>158339.24999999997</v>
      </c>
      <c r="T11" s="1">
        <f>AVERAGE('Division - Monthly'!T$8:T$19)</f>
        <v>333893.33333333331</v>
      </c>
      <c r="U11" s="1">
        <f>AVERAGE('Division - Monthly'!U$8:U$19)</f>
        <v>31064.5</v>
      </c>
      <c r="V11" s="1">
        <f>AVERAGE('Division - Monthly'!V$8:V$19)</f>
        <v>2158.8333333333335</v>
      </c>
      <c r="W11" s="1">
        <f>AVERAGE('Division - Monthly'!W$8:W$19)</f>
        <v>70.25</v>
      </c>
      <c r="X11" s="1">
        <f>AVERAGE('Division - Monthly'!X$8:X$19)</f>
        <v>1833.4166666666667</v>
      </c>
      <c r="Y11" s="1">
        <f>AVERAGE('Division - Monthly'!Y$8:Y$19)</f>
        <v>0</v>
      </c>
      <c r="Z11" s="1">
        <f>AVERAGE('Division - Monthly'!Z$8:Z$19)</f>
        <v>0</v>
      </c>
      <c r="AA11" s="18">
        <f t="shared" ref="AA11:AA44" si="1">SUM(T11:Z11)</f>
        <v>369020.33333333331</v>
      </c>
      <c r="AC11" s="1">
        <f>AVERAGE('Division - Monthly'!AC$8:AC$19)</f>
        <v>162796.25</v>
      </c>
      <c r="AD11" s="1">
        <f>AVERAGE('Division - Monthly'!AD$8:AD$19)</f>
        <v>16345.916666666666</v>
      </c>
      <c r="AE11" s="1">
        <f>AVERAGE('Division - Monthly'!AE$8:AE$19)</f>
        <v>677.16666666666663</v>
      </c>
      <c r="AF11" s="1">
        <f>AVERAGE('Division - Monthly'!AF$8:AF$19)</f>
        <v>28.166666666666668</v>
      </c>
      <c r="AG11" s="1">
        <f>AVERAGE('Division - Monthly'!AG$8:AG$19)</f>
        <v>997.91666666666663</v>
      </c>
      <c r="AH11" s="1">
        <f>AVERAGE('Division - Monthly'!AH$8:AH$19)</f>
        <v>0</v>
      </c>
      <c r="AI11" s="1">
        <f>AVERAGE('Division - Monthly'!AI$8:AI$19)</f>
        <v>0</v>
      </c>
      <c r="AJ11" s="18">
        <f t="shared" ref="AJ11:AJ44" si="2">SUM(AC11:AI11)</f>
        <v>180845.41666666663</v>
      </c>
      <c r="AL11" s="1">
        <f>AVERAGE('Division - Monthly'!AL$8:AL$19)</f>
        <v>103900.66666666667</v>
      </c>
      <c r="AM11" s="1">
        <f>AVERAGE('Division - Monthly'!AM$8:AM$19)</f>
        <v>13820.583333333334</v>
      </c>
      <c r="AN11" s="1">
        <f>AVERAGE('Division - Monthly'!AN$8:AN$19)</f>
        <v>494.58333333333331</v>
      </c>
      <c r="AO11" s="1">
        <f>AVERAGE('Division - Monthly'!AO$8:AO$19)</f>
        <v>37.75</v>
      </c>
      <c r="AP11" s="1">
        <f>AVERAGE('Division - Monthly'!AP$8:AP$19)</f>
        <v>1663.75</v>
      </c>
      <c r="AQ11" s="1">
        <f>AVERAGE('Division - Monthly'!AQ$8:AQ$19)</f>
        <v>0</v>
      </c>
      <c r="AR11" s="1">
        <f>AVERAGE('Division - Monthly'!AR$8:AR$19)</f>
        <v>0</v>
      </c>
      <c r="AS11" s="18">
        <f t="shared" ref="AS11:AS44" si="3">SUM(AL11:AR11)</f>
        <v>119917.33333333333</v>
      </c>
    </row>
    <row r="12" spans="1:45" x14ac:dyDescent="0.25">
      <c r="A12" s="17">
        <v>1966</v>
      </c>
      <c r="B12" s="1">
        <f>AVERAGE('Division - Monthly'!B$20:B$31)</f>
        <v>109650.66666666667</v>
      </c>
      <c r="C12" s="1">
        <f>AVERAGE('Division - Monthly'!C20:C31)</f>
        <v>14682.25</v>
      </c>
      <c r="D12" s="1">
        <f>AVERAGE('Division - Monthly'!D20:D31)</f>
        <v>544.83333333333337</v>
      </c>
      <c r="E12" s="1">
        <f>AVERAGE('Division - Monthly'!E20:E31)</f>
        <v>55.25</v>
      </c>
      <c r="F12" s="1">
        <f>AVERAGE('Division - Monthly'!F20:F31)</f>
        <v>1581.75</v>
      </c>
      <c r="G12" s="1">
        <f>AVERAGE('Division - Monthly'!G20:G31)</f>
        <v>0</v>
      </c>
      <c r="H12" s="1">
        <f>AVERAGE('Division - Monthly'!H20:H31)</f>
        <v>23.916666666666668</v>
      </c>
      <c r="I12" s="18">
        <f t="shared" si="0"/>
        <v>126538.66666666667</v>
      </c>
      <c r="K12" s="1">
        <f>AVERAGE('Division - Monthly'!K$20:K$31)</f>
        <v>144240.08333333334</v>
      </c>
      <c r="L12" s="1">
        <f>AVERAGE('Division - Monthly'!L$20:L$31)</f>
        <v>20219.5</v>
      </c>
      <c r="M12" s="1">
        <f>AVERAGE('Division - Monthly'!M$20:M$31)</f>
        <v>431.08333333333331</v>
      </c>
      <c r="N12" s="1">
        <f>AVERAGE('Division - Monthly'!N$20:N$31)</f>
        <v>133.91666666666666</v>
      </c>
      <c r="O12" s="1">
        <f>AVERAGE('Division - Monthly'!O$20:O$31)</f>
        <v>2639.5833333333335</v>
      </c>
      <c r="P12" s="1">
        <f>AVERAGE('Division - Monthly'!P$20:P$31)</f>
        <v>0</v>
      </c>
      <c r="Q12" s="1">
        <f>AVERAGE('Division - Monthly'!Q$20:Q$31)</f>
        <v>0</v>
      </c>
      <c r="R12" s="18">
        <f>SUM(K12:Q12)</f>
        <v>167664.16666666669</v>
      </c>
      <c r="T12" s="1">
        <f>AVERAGE('Division - Monthly'!T$20:T$31)</f>
        <v>346987.66666666669</v>
      </c>
      <c r="U12" s="1">
        <f>AVERAGE('Division - Monthly'!U$20:U$31)</f>
        <v>31880.083333333332</v>
      </c>
      <c r="V12" s="1">
        <f>AVERAGE('Division - Monthly'!V$20:V$31)</f>
        <v>2221</v>
      </c>
      <c r="W12" s="1">
        <f>AVERAGE('Division - Monthly'!W$20:W$31)</f>
        <v>76.916666666666671</v>
      </c>
      <c r="X12" s="1">
        <f>AVERAGE('Division - Monthly'!X$20:X$31)</f>
        <v>1935.6666666666667</v>
      </c>
      <c r="Y12" s="1">
        <f>AVERAGE('Division - Monthly'!Y$20:Y$31)</f>
        <v>0</v>
      </c>
      <c r="Z12" s="1">
        <f>AVERAGE('Division - Monthly'!Z$20:Z$31)</f>
        <v>0</v>
      </c>
      <c r="AA12" s="18">
        <f t="shared" si="1"/>
        <v>383101.33333333337</v>
      </c>
      <c r="AC12" s="1">
        <f>AVERAGE('Division - Monthly'!AC$20:AC$31)</f>
        <v>177122.08333333334</v>
      </c>
      <c r="AD12" s="1">
        <f>AVERAGE('Division - Monthly'!AD$20:AD$31)</f>
        <v>16932.166666666668</v>
      </c>
      <c r="AE12" s="1">
        <f>AVERAGE('Division - Monthly'!AE$20:AE$31)</f>
        <v>694</v>
      </c>
      <c r="AF12" s="1">
        <f>AVERAGE('Division - Monthly'!AF$20:AF$31)</f>
        <v>27.666666666666668</v>
      </c>
      <c r="AG12" s="1">
        <f>AVERAGE('Division - Monthly'!AG$20:AG$31)</f>
        <v>1061.4166666666667</v>
      </c>
      <c r="AH12" s="1">
        <f>AVERAGE('Division - Monthly'!AH$20:AH$31)</f>
        <v>0</v>
      </c>
      <c r="AI12" s="1">
        <f>AVERAGE('Division - Monthly'!AI$20:AI$31)</f>
        <v>0</v>
      </c>
      <c r="AJ12" s="18">
        <f t="shared" si="2"/>
        <v>195837.33333333331</v>
      </c>
      <c r="AL12" s="1">
        <f>AVERAGE('Division - Monthly'!AL$20:AL$31)</f>
        <v>109895.25</v>
      </c>
      <c r="AM12" s="1">
        <f>AVERAGE('Division - Monthly'!AM$20:AM$31)</f>
        <v>14613.166666666666</v>
      </c>
      <c r="AN12" s="1">
        <f>AVERAGE('Division - Monthly'!AN$20:AN$31)</f>
        <v>469.83333333333331</v>
      </c>
      <c r="AO12" s="1">
        <f>AVERAGE('Division - Monthly'!AO$20:AO$31)</f>
        <v>35.916666666666664</v>
      </c>
      <c r="AP12" s="1">
        <f>AVERAGE('Division - Monthly'!AP$20:AP$31)</f>
        <v>1864.1666666666667</v>
      </c>
      <c r="AQ12" s="1">
        <f>AVERAGE('Division - Monthly'!AQ$20:AQ$31)</f>
        <v>0</v>
      </c>
      <c r="AR12" s="1">
        <f>AVERAGE('Division - Monthly'!AR$20:AR$31)</f>
        <v>0</v>
      </c>
      <c r="AS12" s="18">
        <f t="shared" si="3"/>
        <v>126878.33333333334</v>
      </c>
    </row>
    <row r="13" spans="1:45" x14ac:dyDescent="0.25">
      <c r="A13" s="17">
        <v>1967</v>
      </c>
      <c r="B13" s="1">
        <f>AVERAGE('Division - Monthly'!B$32:B$43)</f>
        <v>111868.91666666667</v>
      </c>
      <c r="C13" s="1">
        <f>AVERAGE('Division - Monthly'!C32:C43)</f>
        <v>15021.166666666666</v>
      </c>
      <c r="D13" s="1">
        <f>AVERAGE('Division - Monthly'!D32:D43)</f>
        <v>514.83333333333337</v>
      </c>
      <c r="E13" s="1">
        <f>AVERAGE('Division - Monthly'!E32:E43)</f>
        <v>90.5</v>
      </c>
      <c r="F13" s="1">
        <f>AVERAGE('Division - Monthly'!F32:F43)</f>
        <v>1659.8333333333333</v>
      </c>
      <c r="G13" s="1">
        <f>AVERAGE('Division - Monthly'!G32:G43)</f>
        <v>0</v>
      </c>
      <c r="H13" s="1">
        <f>AVERAGE('Division - Monthly'!H32:H43)</f>
        <v>25.5</v>
      </c>
      <c r="I13" s="18">
        <f t="shared" si="0"/>
        <v>129180.75</v>
      </c>
      <c r="K13" s="1">
        <f>AVERAGE('Division - Monthly'!K$32:K$43)</f>
        <v>151018.58333333334</v>
      </c>
      <c r="L13" s="1">
        <f>AVERAGE('Division - Monthly'!L$32:L$43)</f>
        <v>20843.25</v>
      </c>
      <c r="M13" s="1">
        <f>AVERAGE('Division - Monthly'!M$32:M$43)</f>
        <v>465.16666666666669</v>
      </c>
      <c r="N13" s="1">
        <f>AVERAGE('Division - Monthly'!N$32:N$43)</f>
        <v>219.66666666666666</v>
      </c>
      <c r="O13" s="1">
        <f>AVERAGE('Division - Monthly'!O$32:O$43)</f>
        <v>2708.4166666666665</v>
      </c>
      <c r="P13" s="1">
        <f>AVERAGE('Division - Monthly'!P$32:P$43)</f>
        <v>0</v>
      </c>
      <c r="Q13" s="1">
        <f>AVERAGE('Division - Monthly'!Q$32:Q$43)</f>
        <v>0</v>
      </c>
      <c r="R13" s="18">
        <f>SUM(K13:Q13)</f>
        <v>175255.08333333331</v>
      </c>
      <c r="T13" s="1">
        <f>AVERAGE('Division - Monthly'!T$32:T$43)</f>
        <v>361297.66666666669</v>
      </c>
      <c r="U13" s="1">
        <f>AVERAGE('Division - Monthly'!U$32:U$43)</f>
        <v>32351.416666666668</v>
      </c>
      <c r="V13" s="1">
        <f>AVERAGE('Division - Monthly'!V$32:V$43)</f>
        <v>2267.6666666666665</v>
      </c>
      <c r="W13" s="1">
        <f>AVERAGE('Division - Monthly'!W$32:W$43)</f>
        <v>98.75</v>
      </c>
      <c r="X13" s="1">
        <f>AVERAGE('Division - Monthly'!X$32:X$43)</f>
        <v>2325.5833333333335</v>
      </c>
      <c r="Y13" s="1">
        <f>AVERAGE('Division - Monthly'!Y$32:Y$43)</f>
        <v>0</v>
      </c>
      <c r="Z13" s="1">
        <f>AVERAGE('Division - Monthly'!Z$32:Z$43)</f>
        <v>0</v>
      </c>
      <c r="AA13" s="18">
        <f t="shared" si="1"/>
        <v>398341.08333333337</v>
      </c>
      <c r="AC13" s="1">
        <f>AVERAGE('Division - Monthly'!AC$32:AC$43)</f>
        <v>194249.91666666666</v>
      </c>
      <c r="AD13" s="1">
        <f>AVERAGE('Division - Monthly'!AD$32:AD$43)</f>
        <v>18168.166666666668</v>
      </c>
      <c r="AE13" s="1">
        <f>AVERAGE('Division - Monthly'!AE$32:AE$43)</f>
        <v>746.91666666666663</v>
      </c>
      <c r="AF13" s="1">
        <f>AVERAGE('Division - Monthly'!AF$32:AF$43)</f>
        <v>53.916666666666664</v>
      </c>
      <c r="AG13" s="1">
        <f>AVERAGE('Division - Monthly'!AG$32:AG$43)</f>
        <v>1106.1666666666667</v>
      </c>
      <c r="AH13" s="1">
        <f>AVERAGE('Division - Monthly'!AH$32:AH$43)</f>
        <v>0</v>
      </c>
      <c r="AI13" s="1">
        <f>AVERAGE('Division - Monthly'!AI$32:AI$43)</f>
        <v>0</v>
      </c>
      <c r="AJ13" s="18">
        <f t="shared" si="2"/>
        <v>214325.08333333328</v>
      </c>
      <c r="AL13" s="1">
        <f>AVERAGE('Division - Monthly'!AL$32:AL$43)</f>
        <v>116407.83333333333</v>
      </c>
      <c r="AM13" s="1">
        <f>AVERAGE('Division - Monthly'!AM$32:AM$43)</f>
        <v>15398.25</v>
      </c>
      <c r="AN13" s="1">
        <f>AVERAGE('Division - Monthly'!AN$32:AN$43)</f>
        <v>459.83333333333331</v>
      </c>
      <c r="AO13" s="1">
        <f>AVERAGE('Division - Monthly'!AO$32:AO$43)</f>
        <v>59.833333333333336</v>
      </c>
      <c r="AP13" s="1">
        <f>AVERAGE('Division - Monthly'!AP$32:AP$43)</f>
        <v>1906.9166666666667</v>
      </c>
      <c r="AQ13" s="1">
        <f>AVERAGE('Division - Monthly'!AQ$32:AQ$43)</f>
        <v>0</v>
      </c>
      <c r="AR13" s="1">
        <f>AVERAGE('Division - Monthly'!AR$32:AR$43)</f>
        <v>0</v>
      </c>
      <c r="AS13" s="18">
        <f t="shared" si="3"/>
        <v>134232.66666666666</v>
      </c>
    </row>
    <row r="14" spans="1:45" x14ac:dyDescent="0.25">
      <c r="A14" s="17">
        <v>1968</v>
      </c>
      <c r="B14" s="1">
        <f>AVERAGE('Division - Monthly'!B$44:B$55)</f>
        <v>118942</v>
      </c>
      <c r="C14" s="1">
        <f>AVERAGE('Division - Monthly'!C44:C55)</f>
        <v>15940.833333333334</v>
      </c>
      <c r="D14" s="1">
        <f>AVERAGE('Division - Monthly'!D44:D55)</f>
        <v>543.58333333333337</v>
      </c>
      <c r="E14" s="1">
        <f>AVERAGE('Division - Monthly'!E44:E55)</f>
        <v>91.5</v>
      </c>
      <c r="F14" s="1">
        <f>AVERAGE('Division - Monthly'!F44:F55)</f>
        <v>1705.5</v>
      </c>
      <c r="G14" s="1">
        <f>AVERAGE('Division - Monthly'!G44:G55)</f>
        <v>0</v>
      </c>
      <c r="H14" s="1">
        <f>AVERAGE('Division - Monthly'!H44:H55)</f>
        <v>27.583333333333332</v>
      </c>
      <c r="I14" s="18">
        <f t="shared" si="0"/>
        <v>137251.00000000003</v>
      </c>
      <c r="K14" s="1">
        <f>AVERAGE('Division - Monthly'!K$44:K$55)</f>
        <v>155996.58333333334</v>
      </c>
      <c r="L14" s="1">
        <f>AVERAGE('Division - Monthly'!L$44:L$55)</f>
        <v>21526.5</v>
      </c>
      <c r="M14" s="1">
        <f>AVERAGE('Division - Monthly'!M$44:M$55)</f>
        <v>492.08333333333331</v>
      </c>
      <c r="N14" s="1">
        <f>AVERAGE('Division - Monthly'!N$44:N$55)</f>
        <v>236.91666666666666</v>
      </c>
      <c r="O14" s="1">
        <f>AVERAGE('Division - Monthly'!O$44:O$55)</f>
        <v>2652.3333333333335</v>
      </c>
      <c r="P14" s="1">
        <f>AVERAGE('Division - Monthly'!P$44:P$55)</f>
        <v>0</v>
      </c>
      <c r="Q14" s="1">
        <f>AVERAGE('Division - Monthly'!Q$44:Q$55)</f>
        <v>0</v>
      </c>
      <c r="R14" s="18">
        <f>SUM(K14:Q14)</f>
        <v>180904.41666666669</v>
      </c>
      <c r="T14" s="1">
        <f>AVERAGE('Division - Monthly'!T$44:T$55)</f>
        <v>375092.29166666669</v>
      </c>
      <c r="U14" s="1">
        <f>AVERAGE('Division - Monthly'!U$44:U$55)</f>
        <v>34181.416666666664</v>
      </c>
      <c r="V14" s="1">
        <f>AVERAGE('Division - Monthly'!V$44:V$55)</f>
        <v>2416.25</v>
      </c>
      <c r="W14" s="1">
        <f>AVERAGE('Division - Monthly'!W$44:W$55)</f>
        <v>113.29166666666667</v>
      </c>
      <c r="X14" s="1">
        <f>AVERAGE('Division - Monthly'!X$44:X$55)</f>
        <v>2466.0833333333335</v>
      </c>
      <c r="Y14" s="1">
        <f>AVERAGE('Division - Monthly'!Y$44:Y$55)</f>
        <v>0</v>
      </c>
      <c r="Z14" s="1">
        <f>AVERAGE('Division - Monthly'!Z$44:Z$55)</f>
        <v>0</v>
      </c>
      <c r="AA14" s="18">
        <f t="shared" si="1"/>
        <v>414269.33333333337</v>
      </c>
      <c r="AC14" s="1">
        <f>AVERAGE('Division - Monthly'!AC$44:AC$55)</f>
        <v>210815.5</v>
      </c>
      <c r="AD14" s="1">
        <f>AVERAGE('Division - Monthly'!AD$44:AD$55)</f>
        <v>20171.166666666668</v>
      </c>
      <c r="AE14" s="1">
        <f>AVERAGE('Division - Monthly'!AE$44:AE$55)</f>
        <v>755.08333333333337</v>
      </c>
      <c r="AF14" s="1">
        <f>AVERAGE('Division - Monthly'!AF$44:AF$55)</f>
        <v>55.833333333333336</v>
      </c>
      <c r="AG14" s="1">
        <f>AVERAGE('Division - Monthly'!AG$44:AG$55)</f>
        <v>1202</v>
      </c>
      <c r="AH14" s="1">
        <f>AVERAGE('Division - Monthly'!AH$44:AH$55)</f>
        <v>0</v>
      </c>
      <c r="AI14" s="1">
        <f>AVERAGE('Division - Monthly'!AI$44:AI$55)</f>
        <v>0</v>
      </c>
      <c r="AJ14" s="18">
        <f t="shared" si="2"/>
        <v>232999.58333333334</v>
      </c>
      <c r="AL14" s="1">
        <f>AVERAGE('Division - Monthly'!AL$44:AL$55)</f>
        <v>124859.5</v>
      </c>
      <c r="AM14" s="1">
        <f>AVERAGE('Division - Monthly'!AM$44:AM$55)</f>
        <v>16522.5</v>
      </c>
      <c r="AN14" s="1">
        <f>AVERAGE('Division - Monthly'!AN$44:AN$55)</f>
        <v>463</v>
      </c>
      <c r="AO14" s="1">
        <f>AVERAGE('Division - Monthly'!AO$44:AO$55)</f>
        <v>62.833333333333336</v>
      </c>
      <c r="AP14" s="1">
        <f>AVERAGE('Division - Monthly'!AP$44:AP$55)</f>
        <v>1887.25</v>
      </c>
      <c r="AQ14" s="1">
        <f>AVERAGE('Division - Monthly'!AQ$44:AQ$55)</f>
        <v>0</v>
      </c>
      <c r="AR14" s="1">
        <f>AVERAGE('Division - Monthly'!AR$44:AR$55)</f>
        <v>0</v>
      </c>
      <c r="AS14" s="18">
        <f t="shared" si="3"/>
        <v>143795.08333333334</v>
      </c>
    </row>
    <row r="15" spans="1:45" x14ac:dyDescent="0.25">
      <c r="A15" s="17">
        <v>1969</v>
      </c>
      <c r="B15" s="1">
        <f>AVERAGE('Division - Monthly'!B$56:B$67)</f>
        <v>128182.91666666667</v>
      </c>
      <c r="C15" s="1">
        <f>AVERAGE('Division - Monthly'!C56:C67)</f>
        <v>17214.083333333332</v>
      </c>
      <c r="D15" s="1">
        <f>AVERAGE('Division - Monthly'!D56:D67)</f>
        <v>576.83333333333337</v>
      </c>
      <c r="E15" s="1">
        <f>AVERAGE('Division - Monthly'!E56:E67)</f>
        <v>98.833333333333329</v>
      </c>
      <c r="F15" s="1">
        <f>AVERAGE('Division - Monthly'!F56:F67)</f>
        <v>1753.3333333333333</v>
      </c>
      <c r="G15" s="1">
        <f>AVERAGE('Division - Monthly'!G56:G67)</f>
        <v>0</v>
      </c>
      <c r="H15" s="1">
        <f>AVERAGE('Division - Monthly'!H56:H67)</f>
        <v>28.916666666666668</v>
      </c>
      <c r="I15" s="18">
        <f t="shared" si="0"/>
        <v>147854.91666666669</v>
      </c>
      <c r="K15" s="1">
        <f>AVERAGE('Division - Monthly'!K$56:K$67)</f>
        <v>160050.58333333334</v>
      </c>
      <c r="L15" s="1">
        <f>AVERAGE('Division - Monthly'!L$56:L$67)</f>
        <v>21845.416666666668</v>
      </c>
      <c r="M15" s="1">
        <f>AVERAGE('Division - Monthly'!M$56:M$67)</f>
        <v>493.16666666666669</v>
      </c>
      <c r="N15" s="1">
        <f>AVERAGE('Division - Monthly'!N$56:N$67)</f>
        <v>264</v>
      </c>
      <c r="O15" s="1">
        <f>AVERAGE('Division - Monthly'!O$56:O$67)</f>
        <v>2627.75</v>
      </c>
      <c r="P15" s="1">
        <f>AVERAGE('Division - Monthly'!P$56:P$67)</f>
        <v>0</v>
      </c>
      <c r="Q15" s="1">
        <f>AVERAGE('Division - Monthly'!Q$56:Q$67)</f>
        <v>0</v>
      </c>
      <c r="R15" s="18">
        <f>SUM(K15:Q15)</f>
        <v>185280.91666666666</v>
      </c>
      <c r="T15" s="1">
        <f>AVERAGE('Division - Monthly'!T$56:T$67)</f>
        <v>390823.41666666669</v>
      </c>
      <c r="U15" s="1">
        <f>AVERAGE('Division - Monthly'!U$56:U$67)</f>
        <v>36677.666666666664</v>
      </c>
      <c r="V15" s="1">
        <f>AVERAGE('Division - Monthly'!V$56:V$67)</f>
        <v>2560.5833333333335</v>
      </c>
      <c r="W15" s="1">
        <f>AVERAGE('Division - Monthly'!W$56:W$67)</f>
        <v>142.58333333333334</v>
      </c>
      <c r="X15" s="1">
        <f>AVERAGE('Division - Monthly'!X$56:X$67)</f>
        <v>2433.75</v>
      </c>
      <c r="Y15" s="1">
        <f>AVERAGE('Division - Monthly'!Y$56:Y$67)</f>
        <v>0</v>
      </c>
      <c r="Z15" s="1">
        <f>AVERAGE('Division - Monthly'!Z$56:Z$67)</f>
        <v>0</v>
      </c>
      <c r="AA15" s="18">
        <f t="shared" si="1"/>
        <v>432638</v>
      </c>
      <c r="AC15" s="1">
        <f>AVERAGE('Division - Monthly'!AC$56:AC$67)</f>
        <v>230442.33333333334</v>
      </c>
      <c r="AD15" s="1">
        <f>AVERAGE('Division - Monthly'!AD$56:AD$67)</f>
        <v>22196.916666666668</v>
      </c>
      <c r="AE15" s="1">
        <f>AVERAGE('Division - Monthly'!AE$56:AE$67)</f>
        <v>814.41666666666663</v>
      </c>
      <c r="AF15" s="1">
        <f>AVERAGE('Division - Monthly'!AF$56:AF$67)</f>
        <v>65.416666666666671</v>
      </c>
      <c r="AG15" s="1">
        <f>AVERAGE('Division - Monthly'!AG$56:AG$67)</f>
        <v>1553</v>
      </c>
      <c r="AH15" s="1">
        <f>AVERAGE('Division - Monthly'!AH$56:AH$67)</f>
        <v>0</v>
      </c>
      <c r="AI15" s="1">
        <f>AVERAGE('Division - Monthly'!AI$56:AI$67)</f>
        <v>0</v>
      </c>
      <c r="AJ15" s="18">
        <f t="shared" si="2"/>
        <v>255072.08333333331</v>
      </c>
      <c r="AL15" s="1">
        <f>AVERAGE('Division - Monthly'!AL$56:AL$67)</f>
        <v>136244.75</v>
      </c>
      <c r="AM15" s="1">
        <f>AVERAGE('Division - Monthly'!AM$56:AM$67)</f>
        <v>17777.916666666668</v>
      </c>
      <c r="AN15" s="1">
        <f>AVERAGE('Division - Monthly'!AN$56:AN$67)</f>
        <v>478.75</v>
      </c>
      <c r="AO15" s="1">
        <f>AVERAGE('Division - Monthly'!AO$56:AO$67)</f>
        <v>112.33333333333333</v>
      </c>
      <c r="AP15" s="1">
        <f>AVERAGE('Division - Monthly'!AP$56:AP$67)</f>
        <v>1887.6666666666667</v>
      </c>
      <c r="AQ15" s="1">
        <f>AVERAGE('Division - Monthly'!AQ$56:AQ$67)</f>
        <v>0</v>
      </c>
      <c r="AR15" s="1">
        <f>AVERAGE('Division - Monthly'!AR$56:AR$67)</f>
        <v>0</v>
      </c>
      <c r="AS15" s="18">
        <f t="shared" si="3"/>
        <v>156501.41666666666</v>
      </c>
    </row>
    <row r="16" spans="1:45" x14ac:dyDescent="0.25">
      <c r="A16" s="17">
        <v>1970</v>
      </c>
      <c r="B16" s="1">
        <f>AVERAGE('Division - Monthly'!B$68:B$79)</f>
        <v>140767.58333333334</v>
      </c>
      <c r="C16" s="1">
        <f>AVERAGE('Division - Monthly'!C68:C79)</f>
        <v>18338.833333333332</v>
      </c>
      <c r="D16" s="1">
        <f>AVERAGE('Division - Monthly'!D68:D79)</f>
        <v>597.75</v>
      </c>
      <c r="E16" s="1">
        <f>AVERAGE('Division - Monthly'!E68:E79)</f>
        <v>119.83333333333333</v>
      </c>
      <c r="F16" s="1">
        <f>AVERAGE('Division - Monthly'!F68:F79)</f>
        <v>2205.5</v>
      </c>
      <c r="G16" s="1">
        <f>AVERAGE('Division - Monthly'!G68:G79)</f>
        <v>0</v>
      </c>
      <c r="H16" s="1">
        <f>AVERAGE('Division - Monthly'!H68:H79)</f>
        <v>30.333333333333332</v>
      </c>
      <c r="I16" s="18">
        <f t="shared" si="0"/>
        <v>162059.83333333337</v>
      </c>
      <c r="K16" s="1">
        <f>AVERAGE('Division - Monthly'!K$68:K$79)</f>
        <v>163243.16666666666</v>
      </c>
      <c r="L16" s="1">
        <f>AVERAGE('Division - Monthly'!L$68:L$79)</f>
        <v>22401.25</v>
      </c>
      <c r="M16" s="1">
        <f>AVERAGE('Division - Monthly'!M$68:M$79)</f>
        <v>498.33333333333331</v>
      </c>
      <c r="N16" s="1">
        <f>AVERAGE('Division - Monthly'!N$68:N$79)</f>
        <v>303.33333333333331</v>
      </c>
      <c r="O16" s="1">
        <f>AVERAGE('Division - Monthly'!O$68:O$79)</f>
        <v>2588.75</v>
      </c>
      <c r="P16" s="1">
        <f>AVERAGE('Division - Monthly'!P$68:P$79)</f>
        <v>0</v>
      </c>
      <c r="Q16" s="1">
        <f>AVERAGE('Division - Monthly'!Q$68:Q$79)</f>
        <v>0</v>
      </c>
      <c r="R16" s="18">
        <v>189034.83333333334</v>
      </c>
      <c r="T16" s="1">
        <f>AVERAGE('Division - Monthly'!T$68:T$79)</f>
        <v>409761.75</v>
      </c>
      <c r="U16" s="1">
        <f>AVERAGE('Division - Monthly'!U$68:U$79)</f>
        <v>38639.916666666664</v>
      </c>
      <c r="V16" s="1">
        <f>AVERAGE('Division - Monthly'!V$68:V$79)</f>
        <v>2662.5833333333335</v>
      </c>
      <c r="W16" s="1">
        <f>AVERAGE('Division - Monthly'!W$68:W$79)</f>
        <v>196.5</v>
      </c>
      <c r="X16" s="1">
        <f>AVERAGE('Division - Monthly'!X$68:X$79)</f>
        <v>2412.5833333333335</v>
      </c>
      <c r="Y16" s="1">
        <f>AVERAGE('Division - Monthly'!Y$68:Y$79)</f>
        <v>0</v>
      </c>
      <c r="Z16" s="1">
        <f>AVERAGE('Division - Monthly'!Z$68:Z$79)</f>
        <v>0</v>
      </c>
      <c r="AA16" s="18">
        <f t="shared" si="1"/>
        <v>453673.33333333331</v>
      </c>
      <c r="AC16" s="1">
        <f>AVERAGE('Division - Monthly'!AC$68:AC$79)</f>
        <v>252818.25</v>
      </c>
      <c r="AD16" s="1">
        <f>AVERAGE('Division - Monthly'!AD$68:AD$79)</f>
        <v>23519.25</v>
      </c>
      <c r="AE16" s="1">
        <f>AVERAGE('Division - Monthly'!AE$68:AE$79)</f>
        <v>807.66666666666663</v>
      </c>
      <c r="AF16" s="1">
        <f>AVERAGE('Division - Monthly'!AF$68:AF$79)</f>
        <v>88.416666666666671</v>
      </c>
      <c r="AG16" s="1">
        <f>AVERAGE('Division - Monthly'!AG$68:AG$79)</f>
        <v>1606.5</v>
      </c>
      <c r="AH16" s="1">
        <f>AVERAGE('Division - Monthly'!AH$68:AH$79)</f>
        <v>0</v>
      </c>
      <c r="AI16" s="1">
        <f>AVERAGE('Division - Monthly'!AI$68:AI$79)</f>
        <v>0</v>
      </c>
      <c r="AJ16" s="18">
        <f t="shared" si="2"/>
        <v>278840.08333333337</v>
      </c>
      <c r="AL16" s="1">
        <f>AVERAGE('Division - Monthly'!AL$68:AL$79)</f>
        <v>148479.58333333334</v>
      </c>
      <c r="AM16" s="1">
        <f>AVERAGE('Division - Monthly'!AM$68:AM$79)</f>
        <v>18453.75</v>
      </c>
      <c r="AN16" s="1">
        <f>AVERAGE('Division - Monthly'!AN$68:AN$79)</f>
        <v>488.41666666666669</v>
      </c>
      <c r="AO16" s="1">
        <f>AVERAGE('Division - Monthly'!AO$68:AO$79)</f>
        <v>220.5</v>
      </c>
      <c r="AP16" s="1">
        <f>AVERAGE('Division - Monthly'!AP$68:AP$79)</f>
        <v>1874</v>
      </c>
      <c r="AQ16" s="1">
        <f>AVERAGE('Division - Monthly'!AQ$68:AQ$79)</f>
        <v>0</v>
      </c>
      <c r="AR16" s="1">
        <f>AVERAGE('Division - Monthly'!AR$68:AR$79)</f>
        <v>0</v>
      </c>
      <c r="AS16" s="18">
        <f t="shared" si="3"/>
        <v>169516.25</v>
      </c>
    </row>
    <row r="17" spans="1:45" x14ac:dyDescent="0.25">
      <c r="A17" s="17">
        <v>1971</v>
      </c>
      <c r="B17" s="1">
        <f>AVERAGE('Division - Monthly'!B$80:B$91)</f>
        <v>154758</v>
      </c>
      <c r="C17" s="1">
        <f>AVERAGE('Division - Monthly'!C80:C91)</f>
        <v>19903.583333333332</v>
      </c>
      <c r="D17" s="1">
        <f>AVERAGE('Division - Monthly'!D80:D91)</f>
        <v>597.58333333333337</v>
      </c>
      <c r="E17" s="1">
        <f>AVERAGE('Division - Monthly'!E80:E91)</f>
        <v>130.16666666666666</v>
      </c>
      <c r="F17" s="1">
        <f>AVERAGE('Division - Monthly'!F80:F91)</f>
        <v>2428.9166666666665</v>
      </c>
      <c r="G17" s="1">
        <f>AVERAGE('Division - Monthly'!G80:G91)</f>
        <v>0</v>
      </c>
      <c r="H17" s="1">
        <f>AVERAGE('Division - Monthly'!H80:H91)</f>
        <v>34.25</v>
      </c>
      <c r="I17" s="18">
        <f t="shared" si="0"/>
        <v>177852.5</v>
      </c>
      <c r="K17" s="1">
        <f>AVERAGE('Division - Monthly'!K$80:K$91)</f>
        <v>170145.25</v>
      </c>
      <c r="L17" s="1">
        <f>AVERAGE('Division - Monthly'!L$80:L$91)</f>
        <v>23269.333333333332</v>
      </c>
      <c r="M17" s="1">
        <f>AVERAGE('Division - Monthly'!M$80:M$91)</f>
        <v>513.58333333333337</v>
      </c>
      <c r="N17" s="1">
        <f>AVERAGE('Division - Monthly'!N$80:N$91)</f>
        <v>321.58333333333331</v>
      </c>
      <c r="O17" s="1">
        <f>AVERAGE('Division - Monthly'!O$80:O$91)</f>
        <v>2586.25</v>
      </c>
      <c r="P17" s="1">
        <f>AVERAGE('Division - Monthly'!P$80:P$91)</f>
        <v>0</v>
      </c>
      <c r="Q17" s="1">
        <f>AVERAGE('Division - Monthly'!Q$80:Q$91)</f>
        <v>0</v>
      </c>
      <c r="R17" s="18">
        <v>196836</v>
      </c>
      <c r="T17" s="1">
        <f>AVERAGE('Division - Monthly'!T$80:T$91)</f>
        <v>430605.91666666669</v>
      </c>
      <c r="U17" s="1">
        <f>AVERAGE('Division - Monthly'!U$80:U$91)</f>
        <v>40697.916666666664</v>
      </c>
      <c r="V17" s="1">
        <f>AVERAGE('Division - Monthly'!V$80:V$91)</f>
        <v>2687.25</v>
      </c>
      <c r="W17" s="1">
        <f>AVERAGE('Division - Monthly'!W$80:W$91)</f>
        <v>227.66666666666666</v>
      </c>
      <c r="X17" s="1">
        <f>AVERAGE('Division - Monthly'!X$80:X$91)</f>
        <v>2397.0833333333335</v>
      </c>
      <c r="Y17" s="1">
        <f>AVERAGE('Division - Monthly'!Y$80:Y$91)</f>
        <v>0</v>
      </c>
      <c r="Z17" s="1">
        <f>AVERAGE('Division - Monthly'!Z$80:Z$91)</f>
        <v>0</v>
      </c>
      <c r="AA17" s="18">
        <f t="shared" si="1"/>
        <v>476615.83333333337</v>
      </c>
      <c r="AC17" s="1">
        <f>AVERAGE('Division - Monthly'!AC$80:AC$91)</f>
        <v>275522.25</v>
      </c>
      <c r="AD17" s="1">
        <f>AVERAGE('Division - Monthly'!AD$80:AD$91)</f>
        <v>25624.666666666668</v>
      </c>
      <c r="AE17" s="1">
        <f>AVERAGE('Division - Monthly'!AE$80:AE$91)</f>
        <v>818</v>
      </c>
      <c r="AF17" s="1">
        <f>AVERAGE('Division - Monthly'!AF$80:AF$91)</f>
        <v>99.166666666666671</v>
      </c>
      <c r="AG17" s="1">
        <f>AVERAGE('Division - Monthly'!AG$80:AG$91)</f>
        <v>1611.1666666666667</v>
      </c>
      <c r="AH17" s="1">
        <f>AVERAGE('Division - Monthly'!AH$80:AH$91)</f>
        <v>0</v>
      </c>
      <c r="AI17" s="1">
        <f>AVERAGE('Division - Monthly'!AI$80:AI$91)</f>
        <v>0</v>
      </c>
      <c r="AJ17" s="18">
        <f t="shared" si="2"/>
        <v>303675.25000000006</v>
      </c>
      <c r="AL17" s="1">
        <f>AVERAGE('Division - Monthly'!AL$80:AL$91)</f>
        <v>162983.41666666666</v>
      </c>
      <c r="AM17" s="1">
        <f>AVERAGE('Division - Monthly'!AM$80:AM$91)</f>
        <v>19875.416666666668</v>
      </c>
      <c r="AN17" s="1">
        <f>AVERAGE('Division - Monthly'!AN$80:AN$91)</f>
        <v>499.33333333333331</v>
      </c>
      <c r="AO17" s="1">
        <f>AVERAGE('Division - Monthly'!AO$80:AO$91)</f>
        <v>236.75</v>
      </c>
      <c r="AP17" s="1">
        <f>AVERAGE('Division - Monthly'!AP$80:AP$91)</f>
        <v>1841.5833333333333</v>
      </c>
      <c r="AQ17" s="1">
        <f>AVERAGE('Division - Monthly'!AQ$80:AQ$91)</f>
        <v>0</v>
      </c>
      <c r="AR17" s="1">
        <f>AVERAGE('Division - Monthly'!AR$80:AR$91)</f>
        <v>0</v>
      </c>
      <c r="AS17" s="18">
        <f t="shared" si="3"/>
        <v>185436.5</v>
      </c>
    </row>
    <row r="18" spans="1:45" x14ac:dyDescent="0.25">
      <c r="A18" s="17">
        <v>1972</v>
      </c>
      <c r="B18" s="1">
        <f>AVERAGE('Division - Monthly'!B$92:B$103)</f>
        <v>172759.58333333334</v>
      </c>
      <c r="C18" s="1">
        <f>AVERAGE('Division - Monthly'!C92:C103)</f>
        <v>21958</v>
      </c>
      <c r="D18" s="1">
        <f>AVERAGE('Division - Monthly'!D92:D103)</f>
        <v>602.41666666666663</v>
      </c>
      <c r="E18" s="1">
        <f>AVERAGE('Division - Monthly'!E92:E103)</f>
        <v>139.41666666666666</v>
      </c>
      <c r="F18" s="1">
        <f>AVERAGE('Division - Monthly'!F92:F103)</f>
        <v>2469.5</v>
      </c>
      <c r="G18" s="1">
        <f>AVERAGE('Division - Monthly'!G92:G103)</f>
        <v>0</v>
      </c>
      <c r="H18" s="1">
        <f>AVERAGE('Division - Monthly'!H92:H103)</f>
        <v>37.083333333333336</v>
      </c>
      <c r="I18" s="18">
        <f t="shared" si="0"/>
        <v>197966</v>
      </c>
      <c r="K18" s="1">
        <f>AVERAGE('Division - Monthly'!K$92:K$103)</f>
        <v>181281.25</v>
      </c>
      <c r="L18" s="1">
        <f>AVERAGE('Division - Monthly'!L$92:L$103)</f>
        <v>24477.833333333332</v>
      </c>
      <c r="M18" s="1">
        <f>AVERAGE('Division - Monthly'!M$92:M$103)</f>
        <v>509.91666666666669</v>
      </c>
      <c r="N18" s="1">
        <f>AVERAGE('Division - Monthly'!N$92:N$103)</f>
        <v>339.5</v>
      </c>
      <c r="O18" s="1">
        <f>AVERAGE('Division - Monthly'!O$92:O$103)</f>
        <v>2559.4166666666665</v>
      </c>
      <c r="P18" s="1">
        <f>AVERAGE('Division - Monthly'!P$92:P$103)</f>
        <v>0</v>
      </c>
      <c r="Q18" s="1">
        <f>AVERAGE('Division - Monthly'!Q$92:Q$103)</f>
        <v>0</v>
      </c>
      <c r="R18" s="18">
        <v>209167.91666666666</v>
      </c>
      <c r="T18" s="1">
        <f>AVERAGE('Division - Monthly'!T$92:T$103)</f>
        <v>454383.25</v>
      </c>
      <c r="U18" s="1">
        <f>AVERAGE('Division - Monthly'!U$92:U$103)</f>
        <v>42965.75</v>
      </c>
      <c r="V18" s="1">
        <f>AVERAGE('Division - Monthly'!V$92:V$103)</f>
        <v>2721.3333333333335</v>
      </c>
      <c r="W18" s="1">
        <f>AVERAGE('Division - Monthly'!W$92:W$103)</f>
        <v>239.25</v>
      </c>
      <c r="X18" s="1">
        <f>AVERAGE('Division - Monthly'!X$92:X$103)</f>
        <v>2559</v>
      </c>
      <c r="Y18" s="1">
        <f>AVERAGE('Division - Monthly'!Y$92:Y$103)</f>
        <v>0</v>
      </c>
      <c r="Z18" s="1">
        <f>AVERAGE('Division - Monthly'!Z$92:Z$103)</f>
        <v>0</v>
      </c>
      <c r="AA18" s="18">
        <f t="shared" si="1"/>
        <v>502868.58333333331</v>
      </c>
      <c r="AC18" s="1">
        <f>AVERAGE('Division - Monthly'!AC$92:AC$103)</f>
        <v>299463.41666666669</v>
      </c>
      <c r="AD18" s="1">
        <f>AVERAGE('Division - Monthly'!AD$92:AD$103)</f>
        <v>28403.416666666668</v>
      </c>
      <c r="AE18" s="1">
        <f>AVERAGE('Division - Monthly'!AE$92:AE$103)</f>
        <v>869.41666666666663</v>
      </c>
      <c r="AF18" s="1">
        <f>AVERAGE('Division - Monthly'!AF$92:AF$103)</f>
        <v>105.91666666666667</v>
      </c>
      <c r="AG18" s="1">
        <f>AVERAGE('Division - Monthly'!AG$92:AG$103)</f>
        <v>1609.5</v>
      </c>
      <c r="AH18" s="1">
        <f>AVERAGE('Division - Monthly'!AH$92:AH$103)</f>
        <v>0</v>
      </c>
      <c r="AI18" s="1">
        <f>AVERAGE('Division - Monthly'!AI$92:AI$103)</f>
        <v>0</v>
      </c>
      <c r="AJ18" s="18">
        <f t="shared" si="2"/>
        <v>330451.66666666674</v>
      </c>
      <c r="AL18" s="1">
        <f>AVERAGE('Division - Monthly'!AL$92:AL$103)</f>
        <v>181139.75</v>
      </c>
      <c r="AM18" s="1">
        <f>AVERAGE('Division - Monthly'!AM$92:AM$103)</f>
        <v>21937.583333333332</v>
      </c>
      <c r="AN18" s="1">
        <f>AVERAGE('Division - Monthly'!AN$92:AN$103)</f>
        <v>505.33333333333331</v>
      </c>
      <c r="AO18" s="1">
        <f>AVERAGE('Division - Monthly'!AO$92:AO$103)</f>
        <v>244.66666666666666</v>
      </c>
      <c r="AP18" s="1">
        <f>AVERAGE('Division - Monthly'!AP$92:AP$103)</f>
        <v>1832.25</v>
      </c>
      <c r="AQ18" s="1">
        <f>AVERAGE('Division - Monthly'!AQ$92:AQ$103)</f>
        <v>0</v>
      </c>
      <c r="AR18" s="1">
        <f>AVERAGE('Division - Monthly'!AR$92:AR$103)</f>
        <v>0</v>
      </c>
      <c r="AS18" s="18">
        <f t="shared" si="3"/>
        <v>205659.58333333334</v>
      </c>
    </row>
    <row r="19" spans="1:45" x14ac:dyDescent="0.25">
      <c r="A19" s="17">
        <v>1973</v>
      </c>
      <c r="B19" s="1">
        <f>AVERAGE('Division - Monthly'!B$104:B$115)</f>
        <v>197527</v>
      </c>
      <c r="C19" s="1">
        <f>AVERAGE('Division - Monthly'!C104:C115)</f>
        <v>25267.333333333332</v>
      </c>
      <c r="D19" s="1">
        <f>AVERAGE('Division - Monthly'!D104:D115)</f>
        <v>597.66666666666663</v>
      </c>
      <c r="E19" s="1">
        <f>AVERAGE('Division - Monthly'!E104:E115)</f>
        <v>167.75</v>
      </c>
      <c r="F19" s="1">
        <f>AVERAGE('Division - Monthly'!F104:F115)</f>
        <v>932.41666666666663</v>
      </c>
      <c r="G19" s="1">
        <f>AVERAGE('Division - Monthly'!G104:G115)</f>
        <v>0</v>
      </c>
      <c r="H19" s="1">
        <f>AVERAGE('Division - Monthly'!H104:H115)</f>
        <v>39.75</v>
      </c>
      <c r="I19" s="18">
        <f t="shared" si="0"/>
        <v>224531.91666666666</v>
      </c>
      <c r="K19" s="1">
        <f>AVERAGE('Division - Monthly'!K$104:K$115)</f>
        <v>193800.16666666666</v>
      </c>
      <c r="L19" s="1">
        <f>AVERAGE('Division - Monthly'!L$104:L$115)</f>
        <v>26869.833333333332</v>
      </c>
      <c r="M19" s="1">
        <f>AVERAGE('Division - Monthly'!M$104:M$115)</f>
        <v>516.5</v>
      </c>
      <c r="N19" s="1">
        <f>AVERAGE('Division - Monthly'!N$104:N$115)</f>
        <v>326.58333333333331</v>
      </c>
      <c r="O19" s="1">
        <f>AVERAGE('Division - Monthly'!O$104:O$115)</f>
        <v>945.41666666666663</v>
      </c>
      <c r="P19" s="1">
        <f>AVERAGE('Division - Monthly'!P$104:P$115)</f>
        <v>0</v>
      </c>
      <c r="Q19" s="1">
        <f>AVERAGE('Division - Monthly'!Q$104:Q$115)</f>
        <v>0</v>
      </c>
      <c r="R19" s="18">
        <v>222458.5</v>
      </c>
      <c r="T19" s="1">
        <f>AVERAGE('Division - Monthly'!T$104:T$115)</f>
        <v>475587.33333333331</v>
      </c>
      <c r="U19" s="1">
        <f>AVERAGE('Division - Monthly'!U$104:U$115)</f>
        <v>48949.916666666664</v>
      </c>
      <c r="V19" s="1">
        <f>AVERAGE('Division - Monthly'!V$104:V$115)</f>
        <v>2664.6666666666665</v>
      </c>
      <c r="W19" s="1">
        <f>AVERAGE('Division - Monthly'!W$104:W$115)</f>
        <v>280.75</v>
      </c>
      <c r="X19" s="1">
        <f>AVERAGE('Division - Monthly'!X$104:X$115)</f>
        <v>1675.1666666666667</v>
      </c>
      <c r="Y19" s="1">
        <f>AVERAGE('Division - Monthly'!Y$104:Y$115)</f>
        <v>0</v>
      </c>
      <c r="Z19" s="1">
        <f>AVERAGE('Division - Monthly'!Z$104:Z$115)</f>
        <v>0</v>
      </c>
      <c r="AA19" s="18">
        <f t="shared" si="1"/>
        <v>529157.83333333326</v>
      </c>
      <c r="AC19" s="1">
        <f>AVERAGE('Division - Monthly'!AC$104:AC$115)</f>
        <v>327870.25</v>
      </c>
      <c r="AD19" s="1">
        <f>AVERAGE('Division - Monthly'!AD$104:AD$115)</f>
        <v>32892.583333333336</v>
      </c>
      <c r="AE19" s="1">
        <f>AVERAGE('Division - Monthly'!AE$104:AE$115)</f>
        <v>955.66666666666663</v>
      </c>
      <c r="AF19" s="1">
        <f>AVERAGE('Division - Monthly'!AF$104:AF$115)</f>
        <v>115.58333333333333</v>
      </c>
      <c r="AG19" s="1">
        <f>AVERAGE('Division - Monthly'!AG$104:AG$115)</f>
        <v>679.83333333333337</v>
      </c>
      <c r="AH19" s="1">
        <f>AVERAGE('Division - Monthly'!AH$104:AH$115)</f>
        <v>0</v>
      </c>
      <c r="AI19" s="1">
        <f>AVERAGE('Division - Monthly'!AI$104:AI$115)</f>
        <v>0</v>
      </c>
      <c r="AJ19" s="18">
        <f t="shared" si="2"/>
        <v>362513.91666666663</v>
      </c>
      <c r="AL19" s="1">
        <f>AVERAGE('Division - Monthly'!AL$104:AL$115)</f>
        <v>202440.91666666666</v>
      </c>
      <c r="AM19" s="1">
        <f>AVERAGE('Division - Monthly'!AM$104:AM$115)</f>
        <v>24995.166666666668</v>
      </c>
      <c r="AN19" s="1">
        <f>AVERAGE('Division - Monthly'!AN$104:AN$115)</f>
        <v>535.91666666666663</v>
      </c>
      <c r="AO19" s="1">
        <f>AVERAGE('Division - Monthly'!AO$104:AO$115)</f>
        <v>280.41666666666669</v>
      </c>
      <c r="AP19" s="1">
        <f>AVERAGE('Division - Monthly'!AP$104:AP$115)</f>
        <v>723.33333333333337</v>
      </c>
      <c r="AQ19" s="1">
        <f>AVERAGE('Division - Monthly'!AQ$104:AQ$115)</f>
        <v>0</v>
      </c>
      <c r="AR19" s="1">
        <f>AVERAGE('Division - Monthly'!AR$104:AR$115)</f>
        <v>0</v>
      </c>
      <c r="AS19" s="18">
        <f t="shared" si="3"/>
        <v>228975.74999999997</v>
      </c>
    </row>
    <row r="20" spans="1:45" x14ac:dyDescent="0.25">
      <c r="A20" s="17">
        <v>1974</v>
      </c>
      <c r="B20" s="1">
        <f>AVERAGE('Division - Monthly'!B$116:B$127)</f>
        <v>220139.08333333334</v>
      </c>
      <c r="C20" s="1">
        <f>AVERAGE('Division - Monthly'!C116:C127)</f>
        <v>26547.333333333332</v>
      </c>
      <c r="D20" s="1">
        <f>AVERAGE('Division - Monthly'!D116:D127)</f>
        <v>1157.3333333333333</v>
      </c>
      <c r="E20" s="1">
        <f>AVERAGE('Division - Monthly'!E116:E127)</f>
        <v>195.66666666666666</v>
      </c>
      <c r="F20" s="1">
        <f>AVERAGE('Division - Monthly'!F116:F127)</f>
        <v>47.333333333333336</v>
      </c>
      <c r="G20" s="1">
        <f>AVERAGE('Division - Monthly'!G116:G127)</f>
        <v>0</v>
      </c>
      <c r="H20" s="1">
        <f>AVERAGE('Division - Monthly'!H116:H127)</f>
        <v>39.75</v>
      </c>
      <c r="I20" s="18">
        <f t="shared" si="0"/>
        <v>248126.50000000003</v>
      </c>
      <c r="K20" s="1">
        <f>AVERAGE('Division - Monthly'!K$116:K$127)</f>
        <v>204723.25</v>
      </c>
      <c r="L20" s="1">
        <f>AVERAGE('Division - Monthly'!L$116:L$127)</f>
        <v>28259.5</v>
      </c>
      <c r="M20" s="1">
        <f>AVERAGE('Division - Monthly'!M$116:M$127)</f>
        <v>802.91666666666663</v>
      </c>
      <c r="N20" s="1">
        <f>AVERAGE('Division - Monthly'!N$116:N$127)</f>
        <v>357.08333333333331</v>
      </c>
      <c r="O20" s="1">
        <f>AVERAGE('Division - Monthly'!O$116:O$127)</f>
        <v>78.083333333333329</v>
      </c>
      <c r="P20" s="1">
        <f>AVERAGE('Division - Monthly'!P$116:P$127)</f>
        <v>0</v>
      </c>
      <c r="Q20" s="1">
        <f>AVERAGE('Division - Monthly'!Q$116:Q$127)</f>
        <v>0</v>
      </c>
      <c r="R20" s="18">
        <v>234220.83333333334</v>
      </c>
      <c r="T20" s="1">
        <f>AVERAGE('Division - Monthly'!T$116:T$127)</f>
        <v>494268.75</v>
      </c>
      <c r="U20" s="1">
        <f>AVERAGE('Division - Monthly'!U$116:U$127)</f>
        <v>52559.333333333336</v>
      </c>
      <c r="V20" s="1">
        <f>AVERAGE('Division - Monthly'!V$116:V$127)</f>
        <v>2679.9166666666665</v>
      </c>
      <c r="W20" s="1">
        <f>AVERAGE('Division - Monthly'!W$116:W$127)</f>
        <v>321.91666666666669</v>
      </c>
      <c r="X20" s="1">
        <f>AVERAGE('Division - Monthly'!X$116:X$127)</f>
        <v>50.666666666666664</v>
      </c>
      <c r="Y20" s="1">
        <f>AVERAGE('Division - Monthly'!Y$116:Y$127)</f>
        <v>0</v>
      </c>
      <c r="Z20" s="1">
        <f>AVERAGE('Division - Monthly'!Z$116:Z$127)</f>
        <v>0</v>
      </c>
      <c r="AA20" s="18">
        <f t="shared" si="1"/>
        <v>549880.58333333326</v>
      </c>
      <c r="AC20" s="1">
        <f>AVERAGE('Division - Monthly'!AC$116:AC$127)</f>
        <v>357841.33333333331</v>
      </c>
      <c r="AD20" s="1">
        <f>AVERAGE('Division - Monthly'!AD$116:AD$127)</f>
        <v>35939.25</v>
      </c>
      <c r="AE20" s="1">
        <f>AVERAGE('Division - Monthly'!AE$116:AE$127)</f>
        <v>1400</v>
      </c>
      <c r="AF20" s="1">
        <f>AVERAGE('Division - Monthly'!AF$116:AF$127)</f>
        <v>120.91666666666667</v>
      </c>
      <c r="AG20" s="1">
        <f>AVERAGE('Division - Monthly'!AG$116:AG$127)</f>
        <v>90.166666666666671</v>
      </c>
      <c r="AH20" s="1">
        <f>AVERAGE('Division - Monthly'!AH$116:AH$127)</f>
        <v>0</v>
      </c>
      <c r="AI20" s="1">
        <f>AVERAGE('Division - Monthly'!AI$116:AI$127)</f>
        <v>0</v>
      </c>
      <c r="AJ20" s="18">
        <f t="shared" si="2"/>
        <v>395391.66666666669</v>
      </c>
      <c r="AL20" s="1">
        <f>AVERAGE('Division - Monthly'!AL$116:AL$127)</f>
        <v>221286.5</v>
      </c>
      <c r="AM20" s="1">
        <f>AVERAGE('Division - Monthly'!AM$116:AM$127)</f>
        <v>25682.833333333332</v>
      </c>
      <c r="AN20" s="1">
        <f>AVERAGE('Division - Monthly'!AN$116:AN$127)</f>
        <v>1100.1666666666667</v>
      </c>
      <c r="AO20" s="1">
        <f>AVERAGE('Division - Monthly'!AO$116:AO$127)</f>
        <v>294.16666666666669</v>
      </c>
      <c r="AP20" s="1">
        <f>AVERAGE('Division - Monthly'!AP$116:AP$127)</f>
        <v>38.416666666666664</v>
      </c>
      <c r="AQ20" s="1">
        <f>AVERAGE('Division - Monthly'!AQ$116:AQ$127)</f>
        <v>0</v>
      </c>
      <c r="AR20" s="1">
        <f>AVERAGE('Division - Monthly'!AR$116:AR$127)</f>
        <v>0</v>
      </c>
      <c r="AS20" s="18">
        <f t="shared" si="3"/>
        <v>248402.08333333331</v>
      </c>
    </row>
    <row r="21" spans="1:45" x14ac:dyDescent="0.25">
      <c r="A21" s="17">
        <v>1975</v>
      </c>
      <c r="B21" s="1">
        <f>AVERAGE('Division - Monthly'!B$128:B$139)</f>
        <v>231845.08333333334</v>
      </c>
      <c r="C21" s="1">
        <f>AVERAGE('Division - Monthly'!C128:C139)</f>
        <v>27022.75</v>
      </c>
      <c r="D21" s="1">
        <f>AVERAGE('Division - Monthly'!D128:D139)</f>
        <v>1577.1666666666667</v>
      </c>
      <c r="E21" s="1">
        <f>AVERAGE('Division - Monthly'!E128:E139)</f>
        <v>216.58333333333334</v>
      </c>
      <c r="F21" s="1">
        <f>AVERAGE('Division - Monthly'!F128:F139)</f>
        <v>53.75</v>
      </c>
      <c r="G21" s="1">
        <f>AVERAGE('Division - Monthly'!G128:G139)</f>
        <v>0</v>
      </c>
      <c r="H21" s="1">
        <f>AVERAGE('Division - Monthly'!H128:H139)</f>
        <v>40</v>
      </c>
      <c r="I21" s="18">
        <f t="shared" si="0"/>
        <v>260755.33333333334</v>
      </c>
      <c r="K21" s="1">
        <f>AVERAGE('Division - Monthly'!K$128:K$139)</f>
        <v>210901</v>
      </c>
      <c r="L21" s="1">
        <f>AVERAGE('Division - Monthly'!L$128:L$139)</f>
        <v>28547.916666666668</v>
      </c>
      <c r="M21" s="1">
        <f>AVERAGE('Division - Monthly'!M$128:M$139)</f>
        <v>1153.0833333333333</v>
      </c>
      <c r="N21" s="1">
        <f>AVERAGE('Division - Monthly'!N$128:N$139)</f>
        <v>370</v>
      </c>
      <c r="O21" s="1">
        <f>AVERAGE('Division - Monthly'!O$128:O$139)</f>
        <v>80.333333333333329</v>
      </c>
      <c r="P21" s="1">
        <f>AVERAGE('Division - Monthly'!P$128:P$139)</f>
        <v>0</v>
      </c>
      <c r="Q21" s="1">
        <f>AVERAGE('Division - Monthly'!Q$128:Q$139)</f>
        <v>0</v>
      </c>
      <c r="R21" s="18">
        <v>241052.33333333334</v>
      </c>
      <c r="T21" s="1">
        <f>AVERAGE('Division - Monthly'!T$128:T$139)</f>
        <v>503593.66666666669</v>
      </c>
      <c r="U21" s="1">
        <f>AVERAGE('Division - Monthly'!U$128:U$139)</f>
        <v>53334</v>
      </c>
      <c r="V21" s="1">
        <f>AVERAGE('Division - Monthly'!V$128:V$139)</f>
        <v>2933.8333333333335</v>
      </c>
      <c r="W21" s="1">
        <f>AVERAGE('Division - Monthly'!W$128:W$139)</f>
        <v>324</v>
      </c>
      <c r="X21" s="1">
        <f>AVERAGE('Division - Monthly'!X$128:X$139)</f>
        <v>51.416666666666664</v>
      </c>
      <c r="Y21" s="1">
        <f>AVERAGE('Division - Monthly'!Y$128:Y$139)</f>
        <v>0</v>
      </c>
      <c r="Z21" s="1">
        <f>AVERAGE('Division - Monthly'!Z$128:Z$139)</f>
        <v>0</v>
      </c>
      <c r="AA21" s="18">
        <f t="shared" si="1"/>
        <v>560236.91666666674</v>
      </c>
      <c r="AC21" s="1">
        <f>AVERAGE('Division - Monthly'!AC$128:AC$139)</f>
        <v>378150.66666666669</v>
      </c>
      <c r="AD21" s="1">
        <f>AVERAGE('Division - Monthly'!AD$128:AD$139)</f>
        <v>37049.666666666664</v>
      </c>
      <c r="AE21" s="1">
        <f>AVERAGE('Division - Monthly'!AE$128:AE$139)</f>
        <v>1660.6666666666667</v>
      </c>
      <c r="AF21" s="1">
        <f>AVERAGE('Division - Monthly'!AF$128:AF$139)</f>
        <v>119.33333333333333</v>
      </c>
      <c r="AG21" s="1">
        <f>AVERAGE('Division - Monthly'!AG$128:AG$139)</f>
        <v>95.666666666666671</v>
      </c>
      <c r="AH21" s="1">
        <f>AVERAGE('Division - Monthly'!AH$128:AH$139)</f>
        <v>0</v>
      </c>
      <c r="AI21" s="1">
        <f>AVERAGE('Division - Monthly'!AI$128:AI$139)</f>
        <v>0</v>
      </c>
      <c r="AJ21" s="18">
        <f t="shared" si="2"/>
        <v>417076.00000000006</v>
      </c>
      <c r="AL21" s="1">
        <f>AVERAGE('Division - Monthly'!AL$128:AL$139)</f>
        <v>231340.41666666666</v>
      </c>
      <c r="AM21" s="1">
        <f>AVERAGE('Division - Monthly'!AM$128:AM$139)</f>
        <v>25619.333333333332</v>
      </c>
      <c r="AN21" s="1">
        <f>AVERAGE('Division - Monthly'!AN$128:AN$139)</f>
        <v>1649.1666666666667</v>
      </c>
      <c r="AO21" s="1">
        <f>AVERAGE('Division - Monthly'!AO$128:AO$139)</f>
        <v>297.33333333333331</v>
      </c>
      <c r="AP21" s="1">
        <f>AVERAGE('Division - Monthly'!AP$128:AP$139)</f>
        <v>44.583333333333336</v>
      </c>
      <c r="AQ21" s="1">
        <f>AVERAGE('Division - Monthly'!AQ$128:AQ$139)</f>
        <v>0</v>
      </c>
      <c r="AR21" s="1">
        <f>AVERAGE('Division - Monthly'!AR$128:AR$139)</f>
        <v>0</v>
      </c>
      <c r="AS21" s="18">
        <f t="shared" si="3"/>
        <v>258950.83333333334</v>
      </c>
    </row>
    <row r="22" spans="1:45" x14ac:dyDescent="0.25">
      <c r="A22" s="17">
        <v>1976</v>
      </c>
      <c r="B22" s="1">
        <f>AVERAGE('Division - Monthly'!B$140:B$151)</f>
        <v>242053.58333333334</v>
      </c>
      <c r="C22" s="1">
        <f>AVERAGE('Division - Monthly'!C140:C151)</f>
        <v>28074.5</v>
      </c>
      <c r="D22" s="1">
        <f>AVERAGE('Division - Monthly'!D140:D151)</f>
        <v>1805.3333333333333</v>
      </c>
      <c r="E22" s="1">
        <f>AVERAGE('Division - Monthly'!E140:E151)</f>
        <v>245.83333333333334</v>
      </c>
      <c r="F22" s="1">
        <f>AVERAGE('Division - Monthly'!F140:F151)</f>
        <v>54.333333333333336</v>
      </c>
      <c r="G22" s="1">
        <f>AVERAGE('Division - Monthly'!G140:G151)</f>
        <v>0</v>
      </c>
      <c r="H22" s="1">
        <f>AVERAGE('Division - Monthly'!H140:H151)</f>
        <v>41.916666666666664</v>
      </c>
      <c r="I22" s="18">
        <f t="shared" si="0"/>
        <v>272275.5</v>
      </c>
      <c r="K22" s="1">
        <f>AVERAGE('Division - Monthly'!K$140:K$151)</f>
        <v>217329.25</v>
      </c>
      <c r="L22" s="1">
        <f>AVERAGE('Division - Monthly'!L$140:L$151)</f>
        <v>29184.083333333332</v>
      </c>
      <c r="M22" s="1">
        <f>AVERAGE('Division - Monthly'!M$140:M$151)</f>
        <v>1332.25</v>
      </c>
      <c r="N22" s="1">
        <f>AVERAGE('Division - Monthly'!N$140:N$151)</f>
        <v>387</v>
      </c>
      <c r="O22" s="1">
        <f>AVERAGE('Division - Monthly'!O$140:O$151)</f>
        <v>81.916666666666671</v>
      </c>
      <c r="P22" s="1">
        <f>AVERAGE('Division - Monthly'!P$140:P$151)</f>
        <v>0</v>
      </c>
      <c r="Q22" s="1">
        <f>AVERAGE('Division - Monthly'!Q$140:Q$151)</f>
        <v>0</v>
      </c>
      <c r="R22" s="18">
        <v>248314.5</v>
      </c>
      <c r="T22" s="1">
        <f>AVERAGE('Division - Monthly'!T$140:T$151)</f>
        <v>514366.83333333331</v>
      </c>
      <c r="U22" s="1">
        <f>AVERAGE('Division - Monthly'!U$140:U$151)</f>
        <v>54999.75</v>
      </c>
      <c r="V22" s="1">
        <f>AVERAGE('Division - Monthly'!V$140:V$151)</f>
        <v>3059.5833333333335</v>
      </c>
      <c r="W22" s="1">
        <f>AVERAGE('Division - Monthly'!W$140:W$151)</f>
        <v>322.16666666666669</v>
      </c>
      <c r="X22" s="1">
        <f>AVERAGE('Division - Monthly'!X$140:X$151)</f>
        <v>45.666666666666664</v>
      </c>
      <c r="Y22" s="1">
        <f>AVERAGE('Division - Monthly'!Y$140:Y$151)</f>
        <v>0</v>
      </c>
      <c r="Z22" s="1">
        <f>AVERAGE('Division - Monthly'!Z$140:Z$151)</f>
        <v>0</v>
      </c>
      <c r="AA22" s="18">
        <f t="shared" si="1"/>
        <v>572793.99999999988</v>
      </c>
      <c r="AC22" s="1">
        <f>AVERAGE('Division - Monthly'!AC$140:AC$151)</f>
        <v>392558.16666666669</v>
      </c>
      <c r="AD22" s="1">
        <f>AVERAGE('Division - Monthly'!AD$140:AD$151)</f>
        <v>38370.916666666664</v>
      </c>
      <c r="AE22" s="1">
        <f>AVERAGE('Division - Monthly'!AE$140:AE$151)</f>
        <v>1841.6666666666667</v>
      </c>
      <c r="AF22" s="1">
        <f>AVERAGE('Division - Monthly'!AF$140:AF$151)</f>
        <v>118.83333333333333</v>
      </c>
      <c r="AG22" s="1">
        <f>AVERAGE('Division - Monthly'!AG$140:AG$151)</f>
        <v>99.583333333333329</v>
      </c>
      <c r="AH22" s="1">
        <f>AVERAGE('Division - Monthly'!AH$140:AH$151)</f>
        <v>0</v>
      </c>
      <c r="AI22" s="1">
        <f>AVERAGE('Division - Monthly'!AI$140:AI$151)</f>
        <v>0</v>
      </c>
      <c r="AJ22" s="18">
        <f t="shared" si="2"/>
        <v>432989.16666666669</v>
      </c>
      <c r="AL22" s="1">
        <f>AVERAGE('Division - Monthly'!AL$140:AL$151)</f>
        <v>240704.16666666666</v>
      </c>
      <c r="AM22" s="1">
        <f>AVERAGE('Division - Monthly'!AM$140:AM$151)</f>
        <v>26415.916666666668</v>
      </c>
      <c r="AN22" s="1">
        <f>AVERAGE('Division - Monthly'!AN$140:AN$151)</f>
        <v>1956.8333333333333</v>
      </c>
      <c r="AO22" s="1">
        <f>AVERAGE('Division - Monthly'!AO$140:AO$151)</f>
        <v>292.91666666666669</v>
      </c>
      <c r="AP22" s="1">
        <f>AVERAGE('Division - Monthly'!AP$140:AP$151)</f>
        <v>49.75</v>
      </c>
      <c r="AQ22" s="1">
        <f>AVERAGE('Division - Monthly'!AQ$140:AQ$151)</f>
        <v>0</v>
      </c>
      <c r="AR22" s="1">
        <f>AVERAGE('Division - Monthly'!AR$140:AR$151)</f>
        <v>0</v>
      </c>
      <c r="AS22" s="18">
        <f t="shared" si="3"/>
        <v>269419.58333333331</v>
      </c>
    </row>
    <row r="23" spans="1:45" x14ac:dyDescent="0.25">
      <c r="A23" s="17">
        <v>1977</v>
      </c>
      <c r="B23" s="1">
        <f>AVERAGE('Division - Monthly'!B$152:B$163)</f>
        <v>255836.16666666666</v>
      </c>
      <c r="C23" s="1">
        <f>AVERAGE('Division - Monthly'!C152:C163)</f>
        <v>29557.333333333332</v>
      </c>
      <c r="D23" s="1">
        <f>AVERAGE('Division - Monthly'!D152:D163)</f>
        <v>2206.25</v>
      </c>
      <c r="E23" s="1">
        <f>AVERAGE('Division - Monthly'!E152:E163)</f>
        <v>271</v>
      </c>
      <c r="F23" s="1">
        <f>AVERAGE('Division - Monthly'!F152:F163)</f>
        <v>54.916666666666664</v>
      </c>
      <c r="G23" s="1">
        <f>AVERAGE('Division - Monthly'!G152:G163)</f>
        <v>0</v>
      </c>
      <c r="H23" s="1">
        <f>AVERAGE('Division - Monthly'!H152:H163)</f>
        <v>42.75</v>
      </c>
      <c r="I23" s="18">
        <f t="shared" si="0"/>
        <v>287968.41666666669</v>
      </c>
      <c r="K23" s="1">
        <f>AVERAGE('Division - Monthly'!K$152:K$163)</f>
        <v>225955.33333333334</v>
      </c>
      <c r="L23" s="1">
        <f>AVERAGE('Division - Monthly'!L$152:L$163)</f>
        <v>29847.916666666668</v>
      </c>
      <c r="M23" s="1">
        <f>AVERAGE('Division - Monthly'!M$152:M$163)</f>
        <v>1751.8333333333333</v>
      </c>
      <c r="N23" s="1">
        <f>AVERAGE('Division - Monthly'!N$152:N$163)</f>
        <v>392.41666666666669</v>
      </c>
      <c r="O23" s="1">
        <f>AVERAGE('Division - Monthly'!O$152:O$163)</f>
        <v>85.416666666666671</v>
      </c>
      <c r="P23" s="1">
        <f>AVERAGE('Division - Monthly'!P$152:P$163)</f>
        <v>0</v>
      </c>
      <c r="Q23" s="1">
        <f>AVERAGE('Division - Monthly'!Q$152:Q$163)</f>
        <v>0</v>
      </c>
      <c r="R23" s="18">
        <v>258032.91666666666</v>
      </c>
      <c r="T23" s="1">
        <f>AVERAGE('Division - Monthly'!T$152:T$163)</f>
        <v>531153.83333333337</v>
      </c>
      <c r="U23" s="1">
        <f>AVERAGE('Division - Monthly'!U$152:U$163)</f>
        <v>57088</v>
      </c>
      <c r="V23" s="1">
        <f>AVERAGE('Division - Monthly'!V$152:V$163)</f>
        <v>3274.75</v>
      </c>
      <c r="W23" s="1">
        <f>AVERAGE('Division - Monthly'!W$152:W$163)</f>
        <v>344.83333333333331</v>
      </c>
      <c r="X23" s="1">
        <f>AVERAGE('Division - Monthly'!X$152:X$163)</f>
        <v>43.333333333333336</v>
      </c>
      <c r="Y23" s="1">
        <f>AVERAGE('Division - Monthly'!Y$152:Y$163)</f>
        <v>0</v>
      </c>
      <c r="Z23" s="1">
        <f>AVERAGE('Division - Monthly'!Z$152:Z$163)</f>
        <v>0</v>
      </c>
      <c r="AA23" s="18">
        <f t="shared" si="1"/>
        <v>591904.75000000012</v>
      </c>
      <c r="AC23" s="1">
        <f>AVERAGE('Division - Monthly'!AC$152:AC$163)</f>
        <v>410415.66666666669</v>
      </c>
      <c r="AD23" s="1">
        <f>AVERAGE('Division - Monthly'!AD$152:AD$163)</f>
        <v>40454.833333333336</v>
      </c>
      <c r="AE23" s="1">
        <f>AVERAGE('Division - Monthly'!AE$152:AE$163)</f>
        <v>1985.6666666666667</v>
      </c>
      <c r="AF23" s="1">
        <f>AVERAGE('Division - Monthly'!AF$152:AF$163)</f>
        <v>125.91666666666667</v>
      </c>
      <c r="AG23" s="1">
        <f>AVERAGE('Division - Monthly'!AG$152:AG$163)</f>
        <v>101.33333333333333</v>
      </c>
      <c r="AH23" s="1">
        <f>AVERAGE('Division - Monthly'!AH$152:AH$163)</f>
        <v>0</v>
      </c>
      <c r="AI23" s="1">
        <f>AVERAGE('Division - Monthly'!AI$152:AI$163)</f>
        <v>0</v>
      </c>
      <c r="AJ23" s="18">
        <f t="shared" si="2"/>
        <v>453083.41666666669</v>
      </c>
      <c r="AL23" s="1">
        <f>AVERAGE('Division - Monthly'!AL$152:AL$163)</f>
        <v>254172.33333333334</v>
      </c>
      <c r="AM23" s="1">
        <f>AVERAGE('Division - Monthly'!AM$152:AM$163)</f>
        <v>27728.916666666668</v>
      </c>
      <c r="AN23" s="1">
        <f>AVERAGE('Division - Monthly'!AN$152:AN$163)</f>
        <v>2576.3333333333335</v>
      </c>
      <c r="AO23" s="1">
        <f>AVERAGE('Division - Monthly'!AO$152:AO$163)</f>
        <v>301.33333333333331</v>
      </c>
      <c r="AP23" s="1">
        <f>AVERAGE('Division - Monthly'!AP$152:AP$163)</f>
        <v>52.75</v>
      </c>
      <c r="AQ23" s="1">
        <f>AVERAGE('Division - Monthly'!AQ$152:AQ$163)</f>
        <v>0</v>
      </c>
      <c r="AR23" s="1">
        <f>AVERAGE('Division - Monthly'!AR$152:AR$163)</f>
        <v>0</v>
      </c>
      <c r="AS23" s="18">
        <f t="shared" si="3"/>
        <v>284831.66666666663</v>
      </c>
    </row>
    <row r="24" spans="1:45" x14ac:dyDescent="0.25">
      <c r="A24" s="17">
        <v>1978</v>
      </c>
      <c r="B24" s="1">
        <f>AVERAGE('Division - Monthly'!B$164:B$175)</f>
        <v>274899.5</v>
      </c>
      <c r="C24" s="1">
        <f>AVERAGE('Division - Monthly'!C164:C175)</f>
        <v>31154.083333333332</v>
      </c>
      <c r="D24" s="1">
        <f>AVERAGE('Division - Monthly'!D164:D175)</f>
        <v>2670.9166666666665</v>
      </c>
      <c r="E24" s="1">
        <f>AVERAGE('Division - Monthly'!E164:E175)</f>
        <v>295.33333333333331</v>
      </c>
      <c r="F24" s="1">
        <f>AVERAGE('Division - Monthly'!F164:F175)</f>
        <v>56</v>
      </c>
      <c r="G24" s="1">
        <f>AVERAGE('Division - Monthly'!G164:G175)</f>
        <v>0</v>
      </c>
      <c r="H24" s="1">
        <f>AVERAGE('Division - Monthly'!H164:H175)</f>
        <v>41.75</v>
      </c>
      <c r="I24" s="18">
        <f t="shared" si="0"/>
        <v>309117.58333333331</v>
      </c>
      <c r="K24" s="1">
        <f>AVERAGE('Division - Monthly'!K$164:K$175)</f>
        <v>236634.08333333334</v>
      </c>
      <c r="L24" s="1">
        <f>AVERAGE('Division - Monthly'!L$164:L$175)</f>
        <v>30942.583333333332</v>
      </c>
      <c r="M24" s="1">
        <f>AVERAGE('Division - Monthly'!M$164:M$175)</f>
        <v>2253.75</v>
      </c>
      <c r="N24" s="1">
        <f>AVERAGE('Division - Monthly'!N$164:N$175)</f>
        <v>393.75</v>
      </c>
      <c r="O24" s="1">
        <f>AVERAGE('Division - Monthly'!O$164:O$175)</f>
        <v>84.75</v>
      </c>
      <c r="P24" s="1">
        <f>AVERAGE('Division - Monthly'!P$164:P$175)</f>
        <v>0</v>
      </c>
      <c r="Q24" s="1">
        <f>AVERAGE('Division - Monthly'!Q$164:Q$175)</f>
        <v>0</v>
      </c>
      <c r="R24" s="18">
        <v>270308.91666666669</v>
      </c>
      <c r="T24" s="1">
        <f>AVERAGE('Division - Monthly'!T$164:T$175)</f>
        <v>545101.58333333337</v>
      </c>
      <c r="U24" s="1">
        <f>AVERAGE('Division - Monthly'!U$164:U$175)</f>
        <v>58874.916666666664</v>
      </c>
      <c r="V24" s="1">
        <f>AVERAGE('Division - Monthly'!V$164:V$175)</f>
        <v>3329.8333333333335</v>
      </c>
      <c r="W24" s="1">
        <f>AVERAGE('Division - Monthly'!W$164:W$175)</f>
        <v>360.16666666666669</v>
      </c>
      <c r="X24" s="1">
        <f>AVERAGE('Division - Monthly'!X$164:X$175)</f>
        <v>40</v>
      </c>
      <c r="Y24" s="1">
        <f>AVERAGE('Division - Monthly'!Y$164:Y$175)</f>
        <v>0</v>
      </c>
      <c r="Z24" s="1">
        <f>AVERAGE('Division - Monthly'!Z$164:Z$175)</f>
        <v>0</v>
      </c>
      <c r="AA24" s="18">
        <f t="shared" si="1"/>
        <v>607706.5</v>
      </c>
      <c r="AC24" s="1">
        <f>AVERAGE('Division - Monthly'!AC$164:AC$175)</f>
        <v>430309.58333333331</v>
      </c>
      <c r="AD24" s="1">
        <f>AVERAGE('Division - Monthly'!AD$164:AD$175)</f>
        <v>42469.333333333336</v>
      </c>
      <c r="AE24" s="1">
        <f>AVERAGE('Division - Monthly'!AE$164:AE$175)</f>
        <v>2274.6666666666665</v>
      </c>
      <c r="AF24" s="1">
        <f>AVERAGE('Division - Monthly'!AF$164:AF$175)</f>
        <v>131.75</v>
      </c>
      <c r="AG24" s="1">
        <f>AVERAGE('Division - Monthly'!AG$164:AG$175)</f>
        <v>103.25</v>
      </c>
      <c r="AH24" s="1">
        <f>AVERAGE('Division - Monthly'!AH$164:AH$175)</f>
        <v>0</v>
      </c>
      <c r="AI24" s="1">
        <f>AVERAGE('Division - Monthly'!AI$164:AI$175)</f>
        <v>0</v>
      </c>
      <c r="AJ24" s="18">
        <f t="shared" si="2"/>
        <v>475288.58333333331</v>
      </c>
      <c r="AL24" s="1">
        <f>AVERAGE('Division - Monthly'!AL$164:AL$175)</f>
        <v>271886.75</v>
      </c>
      <c r="AM24" s="1">
        <f>AVERAGE('Division - Monthly'!AM$164:AM$175)</f>
        <v>29407.75</v>
      </c>
      <c r="AN24" s="1">
        <f>AVERAGE('Division - Monthly'!AN$164:AN$175)</f>
        <v>3272.6666666666665</v>
      </c>
      <c r="AO24" s="1">
        <f>AVERAGE('Division - Monthly'!AO$164:AO$175)</f>
        <v>306.83333333333331</v>
      </c>
      <c r="AP24" s="1">
        <f>AVERAGE('Division - Monthly'!AP$164:AP$175)</f>
        <v>56.75</v>
      </c>
      <c r="AQ24" s="1">
        <f>AVERAGE('Division - Monthly'!AQ$164:AQ$175)</f>
        <v>0</v>
      </c>
      <c r="AR24" s="1">
        <f>AVERAGE('Division - Monthly'!AR$164:AR$175)</f>
        <v>0</v>
      </c>
      <c r="AS24" s="18">
        <f t="shared" si="3"/>
        <v>304930.75</v>
      </c>
    </row>
    <row r="25" spans="1:45" x14ac:dyDescent="0.25">
      <c r="A25" s="17">
        <v>1979</v>
      </c>
      <c r="B25" s="1">
        <f>AVERAGE('Division - Monthly'!B$176:B$187)</f>
        <v>299083</v>
      </c>
      <c r="C25" s="1">
        <f>AVERAGE('Division - Monthly'!C176:C187)</f>
        <v>33005.583333333336</v>
      </c>
      <c r="D25" s="1">
        <f>AVERAGE('Division - Monthly'!D176:D187)</f>
        <v>2956.3333333333335</v>
      </c>
      <c r="E25" s="1">
        <f>AVERAGE('Division - Monthly'!E176:E187)</f>
        <v>330.91666666666669</v>
      </c>
      <c r="F25" s="1">
        <f>AVERAGE('Division - Monthly'!F176:F187)</f>
        <v>56.333333333333336</v>
      </c>
      <c r="G25" s="1">
        <f>AVERAGE('Division - Monthly'!G176:G187)</f>
        <v>0</v>
      </c>
      <c r="H25" s="1">
        <f>AVERAGE('Division - Monthly'!H176:H187)</f>
        <v>43.166666666666664</v>
      </c>
      <c r="I25" s="18">
        <f t="shared" si="0"/>
        <v>335475.33333333331</v>
      </c>
      <c r="K25" s="1">
        <f>AVERAGE('Division - Monthly'!K$176:K$187)</f>
        <v>249259.75</v>
      </c>
      <c r="L25" s="1">
        <f>AVERAGE('Division - Monthly'!L$176:L$187)</f>
        <v>32058.916666666668</v>
      </c>
      <c r="M25" s="1">
        <f>AVERAGE('Division - Monthly'!M$176:M$187)</f>
        <v>2404.1666666666665</v>
      </c>
      <c r="N25" s="1">
        <f>AVERAGE('Division - Monthly'!N$176:N$187)</f>
        <v>403</v>
      </c>
      <c r="O25" s="1">
        <f>AVERAGE('Division - Monthly'!O$176:O$187)</f>
        <v>90.833333333333329</v>
      </c>
      <c r="P25" s="1">
        <f>AVERAGE('Division - Monthly'!P$176:P$187)</f>
        <v>0</v>
      </c>
      <c r="Q25" s="1">
        <f>AVERAGE('Division - Monthly'!Q$176:Q$187)</f>
        <v>0</v>
      </c>
      <c r="R25" s="18">
        <v>284216.66666666669</v>
      </c>
      <c r="T25" s="1">
        <f>AVERAGE('Division - Monthly'!T$176:T$187)</f>
        <v>563070.33333333337</v>
      </c>
      <c r="U25" s="1">
        <f>AVERAGE('Division - Monthly'!U$176:U$187)</f>
        <v>61300.916666666664</v>
      </c>
      <c r="V25" s="1">
        <f>AVERAGE('Division - Monthly'!V$176:V$187)</f>
        <v>3448.6666666666665</v>
      </c>
      <c r="W25" s="1">
        <f>AVERAGE('Division - Monthly'!W$176:W$187)</f>
        <v>369.33333333333331</v>
      </c>
      <c r="X25" s="1">
        <f>AVERAGE('Division - Monthly'!X$176:X$187)</f>
        <v>37.75</v>
      </c>
      <c r="Y25" s="1">
        <f>AVERAGE('Division - Monthly'!Y$176:Y$187)</f>
        <v>0</v>
      </c>
      <c r="Z25" s="1">
        <f>AVERAGE('Division - Monthly'!Z$176:Z$187)</f>
        <v>0</v>
      </c>
      <c r="AA25" s="18">
        <f t="shared" si="1"/>
        <v>628227</v>
      </c>
      <c r="AC25" s="1">
        <f>AVERAGE('Division - Monthly'!AC$176:AC$187)</f>
        <v>451327.5</v>
      </c>
      <c r="AD25" s="1">
        <f>AVERAGE('Division - Monthly'!AD$176:AD$187)</f>
        <v>44963.75</v>
      </c>
      <c r="AE25" s="1">
        <f>AVERAGE('Division - Monthly'!AE$176:AE$187)</f>
        <v>2467</v>
      </c>
      <c r="AF25" s="1">
        <f>AVERAGE('Division - Monthly'!AF$176:AF$187)</f>
        <v>137.58333333333334</v>
      </c>
      <c r="AG25" s="1">
        <f>AVERAGE('Division - Monthly'!AG$176:AG$187)</f>
        <v>104.75</v>
      </c>
      <c r="AH25" s="1">
        <f>AVERAGE('Division - Monthly'!AH$176:AH$187)</f>
        <v>0</v>
      </c>
      <c r="AI25" s="1">
        <f>AVERAGE('Division - Monthly'!AI$176:AI$187)</f>
        <v>0</v>
      </c>
      <c r="AJ25" s="18">
        <f t="shared" si="2"/>
        <v>499000.58333333331</v>
      </c>
      <c r="AL25" s="1">
        <f>AVERAGE('Division - Monthly'!AL$176:AL$187)</f>
        <v>292139.75</v>
      </c>
      <c r="AM25" s="1">
        <f>AVERAGE('Division - Monthly'!AM$176:AM$187)</f>
        <v>31338.583333333332</v>
      </c>
      <c r="AN25" s="1">
        <f>AVERAGE('Division - Monthly'!AN$176:AN$187)</f>
        <v>3559.3333333333335</v>
      </c>
      <c r="AO25" s="1">
        <f>AVERAGE('Division - Monthly'!AO$176:AO$187)</f>
        <v>309.25</v>
      </c>
      <c r="AP25" s="1">
        <f>AVERAGE('Division - Monthly'!AP$176:AP$187)</f>
        <v>60.583333333333336</v>
      </c>
      <c r="AQ25" s="1">
        <f>AVERAGE('Division - Monthly'!AQ$176:AQ$187)</f>
        <v>0</v>
      </c>
      <c r="AR25" s="1">
        <f>AVERAGE('Division - Monthly'!AR$176:AR$187)</f>
        <v>0</v>
      </c>
      <c r="AS25" s="18">
        <f t="shared" si="3"/>
        <v>327407.49999999994</v>
      </c>
    </row>
    <row r="26" spans="1:45" x14ac:dyDescent="0.25">
      <c r="A26" s="17">
        <v>1980</v>
      </c>
      <c r="B26" s="1">
        <f>AVERAGE('Division - Monthly'!B$188:B$199)</f>
        <v>329044.83333333331</v>
      </c>
      <c r="C26" s="1">
        <f>AVERAGE('Division - Monthly'!C188:C199)</f>
        <v>35725.416666666664</v>
      </c>
      <c r="D26" s="1">
        <f>AVERAGE('Division - Monthly'!D188:D199)</f>
        <v>2816.9166666666665</v>
      </c>
      <c r="E26" s="1">
        <f>AVERAGE('Division - Monthly'!E188:E199)</f>
        <v>402.16666666666669</v>
      </c>
      <c r="F26" s="1">
        <f>AVERAGE('Division - Monthly'!F188:F199)</f>
        <v>57.333333333333336</v>
      </c>
      <c r="G26" s="1">
        <f>AVERAGE('Division - Monthly'!G188:G199)</f>
        <v>0</v>
      </c>
      <c r="H26" s="1">
        <f>AVERAGE('Division - Monthly'!H188:H199)</f>
        <v>44.166666666666664</v>
      </c>
      <c r="I26" s="18">
        <f t="shared" si="0"/>
        <v>368090.83333333337</v>
      </c>
      <c r="K26" s="1">
        <f>AVERAGE('Division - Monthly'!K$188:K$199)</f>
        <v>261704</v>
      </c>
      <c r="L26" s="1">
        <f>AVERAGE('Division - Monthly'!L$188:L$199)</f>
        <v>32917.75</v>
      </c>
      <c r="M26" s="1">
        <f>AVERAGE('Division - Monthly'!M$188:M$199)</f>
        <v>2608.5833333333335</v>
      </c>
      <c r="N26" s="1">
        <f>AVERAGE('Division - Monthly'!N$188:N$199)</f>
        <v>418.25</v>
      </c>
      <c r="O26" s="1">
        <f>AVERAGE('Division - Monthly'!O$188:O$199)</f>
        <v>92.833333333333329</v>
      </c>
      <c r="P26" s="1">
        <f>AVERAGE('Division - Monthly'!P$188:P$199)</f>
        <v>0</v>
      </c>
      <c r="Q26" s="1">
        <f>AVERAGE('Division - Monthly'!Q$188:Q$199)</f>
        <v>0</v>
      </c>
      <c r="R26" s="18">
        <v>297741.41666666663</v>
      </c>
      <c r="T26" s="1">
        <f>AVERAGE('Division - Monthly'!T$188:T$199)</f>
        <v>579371.91666666663</v>
      </c>
      <c r="U26" s="1">
        <f>AVERAGE('Division - Monthly'!U$188:U$199)</f>
        <v>63952</v>
      </c>
      <c r="V26" s="1">
        <f>AVERAGE('Division - Monthly'!V$188:V$199)</f>
        <v>3450</v>
      </c>
      <c r="W26" s="1">
        <f>AVERAGE('Division - Monthly'!W$188:W$199)</f>
        <v>375.16666666666669</v>
      </c>
      <c r="X26" s="1">
        <f>AVERAGE('Division - Monthly'!X$188:X$199)</f>
        <v>40</v>
      </c>
      <c r="Y26" s="1">
        <f>AVERAGE('Division - Monthly'!Y$188:Y$199)</f>
        <v>0</v>
      </c>
      <c r="Z26" s="1">
        <f>AVERAGE('Division - Monthly'!Z$188:Z$199)</f>
        <v>0</v>
      </c>
      <c r="AA26" s="18">
        <f t="shared" si="1"/>
        <v>647189.08333333326</v>
      </c>
      <c r="AC26" s="1">
        <f>AVERAGE('Division - Monthly'!AC$188:AC$199)</f>
        <v>471791</v>
      </c>
      <c r="AD26" s="1">
        <f>AVERAGE('Division - Monthly'!AD$188:AD$199)</f>
        <v>47283.333333333336</v>
      </c>
      <c r="AE26" s="1">
        <f>AVERAGE('Division - Monthly'!AE$188:AE$199)</f>
        <v>2439.75</v>
      </c>
      <c r="AF26" s="1">
        <f>AVERAGE('Division - Monthly'!AF$188:AF$199)</f>
        <v>140.66666666666666</v>
      </c>
      <c r="AG26" s="1">
        <f>AVERAGE('Division - Monthly'!AG$188:AG$199)</f>
        <v>102.66666666666667</v>
      </c>
      <c r="AH26" s="1">
        <f>AVERAGE('Division - Monthly'!AH$188:AH$199)</f>
        <v>0</v>
      </c>
      <c r="AI26" s="1">
        <f>AVERAGE('Division - Monthly'!AI$188:AI$199)</f>
        <v>0</v>
      </c>
      <c r="AJ26" s="18">
        <f t="shared" si="2"/>
        <v>521757.41666666669</v>
      </c>
      <c r="AL26" s="1">
        <f>AVERAGE('Division - Monthly'!AL$188:AL$199)</f>
        <v>313328.33333333331</v>
      </c>
      <c r="AM26" s="1">
        <f>AVERAGE('Division - Monthly'!AM$188:AM$199)</f>
        <v>33071.583333333336</v>
      </c>
      <c r="AN26" s="1">
        <f>AVERAGE('Division - Monthly'!AN$188:AN$199)</f>
        <v>3414.9166666666665</v>
      </c>
      <c r="AO26" s="1">
        <f>AVERAGE('Division - Monthly'!AO$188:AO$199)</f>
        <v>319.41666666666669</v>
      </c>
      <c r="AP26" s="1">
        <f>AVERAGE('Division - Monthly'!AP$188:AP$199)</f>
        <v>60.583333333333336</v>
      </c>
      <c r="AQ26" s="1">
        <f>AVERAGE('Division - Monthly'!AQ$188:AQ$199)</f>
        <v>0</v>
      </c>
      <c r="AR26" s="1">
        <f>AVERAGE('Division - Monthly'!AR$188:AR$199)</f>
        <v>0</v>
      </c>
      <c r="AS26" s="18">
        <f t="shared" si="3"/>
        <v>350194.83333333331</v>
      </c>
    </row>
    <row r="27" spans="1:45" x14ac:dyDescent="0.25">
      <c r="A27" s="17">
        <v>1981</v>
      </c>
      <c r="B27" s="1">
        <f>AVERAGE('Division - Monthly'!B$200:B$211)</f>
        <v>356547</v>
      </c>
      <c r="C27" s="1">
        <f>AVERAGE('Division - Monthly'!C200:C211)</f>
        <v>38572.416666666664</v>
      </c>
      <c r="D27" s="1">
        <f>AVERAGE('Division - Monthly'!D200:D211)</f>
        <v>2790.5833333333335</v>
      </c>
      <c r="E27" s="1">
        <f>AVERAGE('Division - Monthly'!E200:E211)</f>
        <v>493.08333333333331</v>
      </c>
      <c r="F27" s="1">
        <f>AVERAGE('Division - Monthly'!F200:F211)</f>
        <v>56.666666666666664</v>
      </c>
      <c r="G27" s="1">
        <f>AVERAGE('Division - Monthly'!G200:G211)</f>
        <v>0</v>
      </c>
      <c r="H27" s="1">
        <f>AVERAGE('Division - Monthly'!H200:H211)</f>
        <v>45.416666666666664</v>
      </c>
      <c r="I27" s="18">
        <f t="shared" si="0"/>
        <v>398505.16666666669</v>
      </c>
      <c r="K27" s="1">
        <f>AVERAGE('Division - Monthly'!K$200:K$211)</f>
        <v>275422.25</v>
      </c>
      <c r="L27" s="1">
        <f>AVERAGE('Division - Monthly'!L$200:L$211)</f>
        <v>34169.583333333336</v>
      </c>
      <c r="M27" s="1">
        <f>AVERAGE('Division - Monthly'!M$200:M$211)</f>
        <v>2867.75</v>
      </c>
      <c r="N27" s="1">
        <f>AVERAGE('Division - Monthly'!N$200:N$211)</f>
        <v>445</v>
      </c>
      <c r="O27" s="1">
        <f>AVERAGE('Division - Monthly'!O$200:O$211)</f>
        <v>92.416666666666671</v>
      </c>
      <c r="P27" s="1">
        <f>AVERAGE('Division - Monthly'!P$200:P$211)</f>
        <v>0</v>
      </c>
      <c r="Q27" s="1">
        <f>AVERAGE('Division - Monthly'!Q$200:Q$211)</f>
        <v>0</v>
      </c>
      <c r="R27" s="18">
        <v>312997</v>
      </c>
      <c r="T27" s="1">
        <f>AVERAGE('Division - Monthly'!T$200:T$211)</f>
        <v>591276.75</v>
      </c>
      <c r="U27" s="1">
        <f>AVERAGE('Division - Monthly'!U$200:U$211)</f>
        <v>66626.333333333328</v>
      </c>
      <c r="V27" s="1">
        <f>AVERAGE('Division - Monthly'!V$200:V$211)</f>
        <v>3268.75</v>
      </c>
      <c r="W27" s="1">
        <f>AVERAGE('Division - Monthly'!W$200:W$211)</f>
        <v>395.08333333333331</v>
      </c>
      <c r="X27" s="1">
        <f>AVERAGE('Division - Monthly'!X$200:X$211)</f>
        <v>47</v>
      </c>
      <c r="Y27" s="1">
        <f>AVERAGE('Division - Monthly'!Y$200:Y$211)</f>
        <v>0</v>
      </c>
      <c r="Z27" s="1">
        <f>AVERAGE('Division - Monthly'!Z$200:Z$211)</f>
        <v>0</v>
      </c>
      <c r="AA27" s="18">
        <f t="shared" si="1"/>
        <v>661613.91666666674</v>
      </c>
      <c r="AC27" s="1">
        <f>AVERAGE('Division - Monthly'!AC$200:AC$211)</f>
        <v>487889.41666666669</v>
      </c>
      <c r="AD27" s="1">
        <f>AVERAGE('Division - Monthly'!AD$200:AD$211)</f>
        <v>49112.666666666664</v>
      </c>
      <c r="AE27" s="1">
        <f>AVERAGE('Division - Monthly'!AE$200:AE$211)</f>
        <v>2406.3333333333335</v>
      </c>
      <c r="AF27" s="1">
        <f>AVERAGE('Division - Monthly'!AF$200:AF$211)</f>
        <v>156.91666666666666</v>
      </c>
      <c r="AG27" s="1">
        <f>AVERAGE('Division - Monthly'!AG$200:AG$211)</f>
        <v>107.83333333333333</v>
      </c>
      <c r="AH27" s="1">
        <f>AVERAGE('Division - Monthly'!AH$200:AH$211)</f>
        <v>0</v>
      </c>
      <c r="AI27" s="1">
        <f>AVERAGE('Division - Monthly'!AI$200:AI$211)</f>
        <v>0</v>
      </c>
      <c r="AJ27" s="18">
        <f t="shared" si="2"/>
        <v>539673.16666666674</v>
      </c>
      <c r="AL27" s="1">
        <f>AVERAGE('Division - Monthly'!AL$200:AL$211)</f>
        <v>333484.66666666669</v>
      </c>
      <c r="AM27" s="1">
        <f>AVERAGE('Division - Monthly'!AM$200:AM$211)</f>
        <v>34912.583333333336</v>
      </c>
      <c r="AN27" s="1">
        <f>AVERAGE('Division - Monthly'!AN$200:AN$211)</f>
        <v>3584.6666666666665</v>
      </c>
      <c r="AO27" s="1">
        <f>AVERAGE('Division - Monthly'!AO$200:AO$211)</f>
        <v>353.41666666666669</v>
      </c>
      <c r="AP27" s="1">
        <f>AVERAGE('Division - Monthly'!AP$200:AP$211)</f>
        <v>62.833333333333336</v>
      </c>
      <c r="AQ27" s="1">
        <f>AVERAGE('Division - Monthly'!AQ$200:AQ$211)</f>
        <v>0</v>
      </c>
      <c r="AR27" s="1">
        <f>AVERAGE('Division - Monthly'!AR$200:AR$211)</f>
        <v>0</v>
      </c>
      <c r="AS27" s="18">
        <f t="shared" si="3"/>
        <v>372398.16666666669</v>
      </c>
    </row>
    <row r="28" spans="1:45" x14ac:dyDescent="0.25">
      <c r="A28" s="17">
        <v>1982</v>
      </c>
      <c r="B28" s="1">
        <f>AVERAGE('Division - Monthly'!B$212:B$223)</f>
        <v>380830.91666666669</v>
      </c>
      <c r="C28" s="1">
        <f>AVERAGE('Division - Monthly'!C212:C223)</f>
        <v>42099.333333333336</v>
      </c>
      <c r="D28" s="1">
        <f>AVERAGE('Division - Monthly'!D212:D223)</f>
        <v>2370.9166666666665</v>
      </c>
      <c r="E28" s="1">
        <f>AVERAGE('Division - Monthly'!E212:E223)</f>
        <v>567.66666666666663</v>
      </c>
      <c r="F28" s="1">
        <f>AVERAGE('Division - Monthly'!F212:F223)</f>
        <v>54.416666666666664</v>
      </c>
      <c r="G28" s="1">
        <f>AVERAGE('Division - Monthly'!G212:G223)</f>
        <v>0</v>
      </c>
      <c r="H28" s="1">
        <f>AVERAGE('Division - Monthly'!H212:H223)</f>
        <v>45.833333333333336</v>
      </c>
      <c r="I28" s="18">
        <f t="shared" si="0"/>
        <v>425969.08333333337</v>
      </c>
      <c r="K28" s="1">
        <f>AVERAGE('Division - Monthly'!K$212:K$223)</f>
        <v>282218.25</v>
      </c>
      <c r="L28" s="1">
        <f>AVERAGE('Division - Monthly'!L$212:L$223)</f>
        <v>34623.333333333336</v>
      </c>
      <c r="M28" s="1">
        <f>AVERAGE('Division - Monthly'!M$212:M$223)</f>
        <v>2298.9166666666665</v>
      </c>
      <c r="N28" s="1">
        <f>AVERAGE('Division - Monthly'!N$212:N$223)</f>
        <v>438.91666666666669</v>
      </c>
      <c r="O28" s="1">
        <f>AVERAGE('Division - Monthly'!O$212:O$223)</f>
        <v>91</v>
      </c>
      <c r="P28" s="1">
        <f>AVERAGE('Division - Monthly'!P$212:P$223)</f>
        <v>0</v>
      </c>
      <c r="Q28" s="1">
        <f>AVERAGE('Division - Monthly'!Q$212:Q$223)</f>
        <v>0</v>
      </c>
      <c r="R28" s="18">
        <v>319670.41666666669</v>
      </c>
      <c r="T28" s="1">
        <f>AVERAGE('Division - Monthly'!T$212:T$223)</f>
        <v>598925.83333333337</v>
      </c>
      <c r="U28" s="1">
        <f>AVERAGE('Division - Monthly'!U$212:U$223)</f>
        <v>69051.416666666672</v>
      </c>
      <c r="V28" s="1">
        <f>AVERAGE('Division - Monthly'!V$212:V$223)</f>
        <v>2740.5833333333335</v>
      </c>
      <c r="W28" s="1">
        <f>AVERAGE('Division - Monthly'!W$212:W$223)</f>
        <v>399.41666666666669</v>
      </c>
      <c r="X28" s="1">
        <f>AVERAGE('Division - Monthly'!X$212:X$223)</f>
        <v>48</v>
      </c>
      <c r="Y28" s="1">
        <f>AVERAGE('Division - Monthly'!Y$212:Y$223)</f>
        <v>0</v>
      </c>
      <c r="Z28" s="1">
        <f>AVERAGE('Division - Monthly'!Z$212:Z$223)</f>
        <v>0</v>
      </c>
      <c r="AA28" s="18">
        <f t="shared" si="1"/>
        <v>671165.25</v>
      </c>
      <c r="AC28" s="1">
        <f>AVERAGE('Division - Monthly'!AC$212:AC$223)</f>
        <v>496707.75</v>
      </c>
      <c r="AD28" s="1">
        <f>AVERAGE('Division - Monthly'!AD$212:AD$223)</f>
        <v>50448.5</v>
      </c>
      <c r="AE28" s="1">
        <f>AVERAGE('Division - Monthly'!AE$212:AE$223)</f>
        <v>2050.75</v>
      </c>
      <c r="AF28" s="1">
        <f>AVERAGE('Division - Monthly'!AF$212:AF$223)</f>
        <v>145.75</v>
      </c>
      <c r="AG28" s="1">
        <f>AVERAGE('Division - Monthly'!AG$212:AG$223)</f>
        <v>114.66666666666667</v>
      </c>
      <c r="AH28" s="1">
        <f>AVERAGE('Division - Monthly'!AH$212:AH$223)</f>
        <v>0</v>
      </c>
      <c r="AI28" s="1">
        <f>AVERAGE('Division - Monthly'!AI$212:AI$223)</f>
        <v>0</v>
      </c>
      <c r="AJ28" s="18">
        <f t="shared" si="2"/>
        <v>549467.41666666663</v>
      </c>
      <c r="AL28" s="1">
        <f>AVERAGE('Division - Monthly'!AL$212:AL$223)</f>
        <v>351670.25</v>
      </c>
      <c r="AM28" s="1">
        <f>AVERAGE('Division - Monthly'!AM$212:AM$223)</f>
        <v>36684.416666666664</v>
      </c>
      <c r="AN28" s="1">
        <f>AVERAGE('Division - Monthly'!AN$212:AN$223)</f>
        <v>3062.5833333333335</v>
      </c>
      <c r="AO28" s="1">
        <f>AVERAGE('Division - Monthly'!AO$212:AO$223)</f>
        <v>416.25</v>
      </c>
      <c r="AP28" s="1">
        <f>AVERAGE('Division - Monthly'!AP$212:AP$223)</f>
        <v>61.25</v>
      </c>
      <c r="AQ28" s="1">
        <f>AVERAGE('Division - Monthly'!AQ$212:AQ$223)</f>
        <v>0</v>
      </c>
      <c r="AR28" s="1">
        <f>AVERAGE('Division - Monthly'!AR$212:AR$223)</f>
        <v>0</v>
      </c>
      <c r="AS28" s="18">
        <f t="shared" si="3"/>
        <v>391894.75</v>
      </c>
    </row>
    <row r="29" spans="1:45" x14ac:dyDescent="0.25">
      <c r="A29" s="17">
        <v>1983</v>
      </c>
      <c r="B29" s="1">
        <f>AVERAGE('Division - Monthly'!B$224:B$235)</f>
        <v>399862.75</v>
      </c>
      <c r="C29" s="1">
        <f>AVERAGE('Division - Monthly'!C224:C235)</f>
        <v>44693.75</v>
      </c>
      <c r="D29" s="1">
        <f>AVERAGE('Division - Monthly'!D224:D235)</f>
        <v>2651.4166666666665</v>
      </c>
      <c r="E29" s="1">
        <f>AVERAGE('Division - Monthly'!E224:E235)</f>
        <v>585.91666666666663</v>
      </c>
      <c r="F29" s="1">
        <f>AVERAGE('Division - Monthly'!F224:F235)</f>
        <v>50.666666666666664</v>
      </c>
      <c r="G29" s="1">
        <f>AVERAGE('Division - Monthly'!G224:G235)</f>
        <v>0</v>
      </c>
      <c r="H29" s="1">
        <f>AVERAGE('Division - Monthly'!H224:H235)</f>
        <v>45.083333333333336</v>
      </c>
      <c r="I29" s="18">
        <f t="shared" si="0"/>
        <v>447889.58333333337</v>
      </c>
      <c r="K29" s="1">
        <f>AVERAGE('Division - Monthly'!K$224:K$235)</f>
        <v>292001.58333333331</v>
      </c>
      <c r="L29" s="1">
        <f>AVERAGE('Division - Monthly'!L$224:L$235)</f>
        <v>35884.083333333336</v>
      </c>
      <c r="M29" s="1">
        <f>AVERAGE('Division - Monthly'!M$224:M$235)</f>
        <v>2603.1666666666665</v>
      </c>
      <c r="N29" s="1">
        <f>AVERAGE('Division - Monthly'!N$224:N$235)</f>
        <v>446.5</v>
      </c>
      <c r="O29" s="1">
        <f>AVERAGE('Division - Monthly'!O$224:O$235)</f>
        <v>85</v>
      </c>
      <c r="P29" s="1">
        <f>AVERAGE('Division - Monthly'!P$224:P$235)</f>
        <v>0</v>
      </c>
      <c r="Q29" s="1">
        <f>AVERAGE('Division - Monthly'!Q$224:Q$235)</f>
        <v>0</v>
      </c>
      <c r="R29" s="18">
        <v>331020.33333333331</v>
      </c>
      <c r="T29" s="1">
        <f>AVERAGE('Division - Monthly'!T$224:T$235)</f>
        <v>606107</v>
      </c>
      <c r="U29" s="1">
        <f>AVERAGE('Division - Monthly'!U$224:U$235)</f>
        <v>71782.416666666672</v>
      </c>
      <c r="V29" s="1">
        <f>AVERAGE('Division - Monthly'!V$224:V$235)</f>
        <v>2586.4166666666665</v>
      </c>
      <c r="W29" s="1">
        <f>AVERAGE('Division - Monthly'!W$224:W$235)</f>
        <v>407.83333333333331</v>
      </c>
      <c r="X29" s="1">
        <f>AVERAGE('Division - Monthly'!X$224:X$235)</f>
        <v>46.25</v>
      </c>
      <c r="Y29" s="1">
        <f>AVERAGE('Division - Monthly'!Y$224:Y$235)</f>
        <v>0</v>
      </c>
      <c r="Z29" s="1">
        <f>AVERAGE('Division - Monthly'!Z$224:Z$235)</f>
        <v>0</v>
      </c>
      <c r="AA29" s="18">
        <f t="shared" si="1"/>
        <v>680929.91666666663</v>
      </c>
      <c r="AC29" s="1">
        <f>AVERAGE('Division - Monthly'!AC$224:AC$235)</f>
        <v>505153.33333333331</v>
      </c>
      <c r="AD29" s="1">
        <f>AVERAGE('Division - Monthly'!AD$224:AD$235)</f>
        <v>52373.416666666664</v>
      </c>
      <c r="AE29" s="1">
        <f>AVERAGE('Division - Monthly'!AE$224:AE$235)</f>
        <v>2111.3333333333335</v>
      </c>
      <c r="AF29" s="1">
        <f>AVERAGE('Division - Monthly'!AF$224:AF$235)</f>
        <v>145</v>
      </c>
      <c r="AG29" s="1">
        <f>AVERAGE('Division - Monthly'!AG$224:AG$235)</f>
        <v>107.5</v>
      </c>
      <c r="AH29" s="1">
        <f>AVERAGE('Division - Monthly'!AH$224:AH$235)</f>
        <v>0</v>
      </c>
      <c r="AI29" s="1">
        <f>AVERAGE('Division - Monthly'!AI$224:AI$235)</f>
        <v>0</v>
      </c>
      <c r="AJ29" s="18">
        <f t="shared" si="2"/>
        <v>559890.58333333337</v>
      </c>
      <c r="AL29" s="1">
        <f>AVERAGE('Division - Monthly'!AL$224:AL$235)</f>
        <v>367558</v>
      </c>
      <c r="AM29" s="1">
        <f>AVERAGE('Division - Monthly'!AM$224:AM$235)</f>
        <v>38529.416666666664</v>
      </c>
      <c r="AN29" s="1">
        <f>AVERAGE('Division - Monthly'!AN$224:AN$235)</f>
        <v>3380</v>
      </c>
      <c r="AO29" s="1">
        <f>AVERAGE('Division - Monthly'!AO$224:AO$235)</f>
        <v>432.83333333333331</v>
      </c>
      <c r="AP29" s="1">
        <f>AVERAGE('Division - Monthly'!AP$224:AP$235)</f>
        <v>57</v>
      </c>
      <c r="AQ29" s="1">
        <f>AVERAGE('Division - Monthly'!AQ$224:AQ$235)</f>
        <v>0</v>
      </c>
      <c r="AR29" s="1">
        <f>AVERAGE('Division - Monthly'!AR$224:AR$235)</f>
        <v>0</v>
      </c>
      <c r="AS29" s="18">
        <f t="shared" si="3"/>
        <v>409957.25</v>
      </c>
    </row>
    <row r="30" spans="1:45" x14ac:dyDescent="0.25">
      <c r="A30" s="17">
        <v>1984</v>
      </c>
      <c r="B30" s="1">
        <f>AVERAGE('Division - Monthly'!B$236:B$247)</f>
        <v>423642.66666666669</v>
      </c>
      <c r="C30" s="1">
        <f>AVERAGE('Division - Monthly'!C236:C247)</f>
        <v>47547.083333333336</v>
      </c>
      <c r="D30" s="1">
        <f>AVERAGE('Division - Monthly'!D236:D247)</f>
        <v>2996.3333333333335</v>
      </c>
      <c r="E30" s="1">
        <f>AVERAGE('Division - Monthly'!E236:E247)</f>
        <v>624.16666666666663</v>
      </c>
      <c r="F30" s="1">
        <f>AVERAGE('Division - Monthly'!F236:F247)</f>
        <v>49.25</v>
      </c>
      <c r="G30" s="1">
        <f>AVERAGE('Division - Monthly'!G236:G247)</f>
        <v>0</v>
      </c>
      <c r="H30" s="1">
        <f>AVERAGE('Division - Monthly'!H236:H247)</f>
        <v>36.583333333333336</v>
      </c>
      <c r="I30" s="18">
        <f t="shared" si="0"/>
        <v>474896.08333333331</v>
      </c>
      <c r="K30" s="1">
        <f>AVERAGE('Division - Monthly'!K$236:K$247)</f>
        <v>305984.66666666669</v>
      </c>
      <c r="L30" s="1">
        <f>AVERAGE('Division - Monthly'!L$236:L$247)</f>
        <v>37446.25</v>
      </c>
      <c r="M30" s="1">
        <f>AVERAGE('Division - Monthly'!M$236:M$247)</f>
        <v>2951.3333333333335</v>
      </c>
      <c r="N30" s="1">
        <f>AVERAGE('Division - Monthly'!N$236:N$247)</f>
        <v>448.75</v>
      </c>
      <c r="O30" s="1">
        <f>AVERAGE('Division - Monthly'!O$236:O$247)</f>
        <v>85.75</v>
      </c>
      <c r="P30" s="1">
        <f>AVERAGE('Division - Monthly'!P$236:P$247)</f>
        <v>0</v>
      </c>
      <c r="Q30" s="1">
        <f>AVERAGE('Division - Monthly'!Q$236:Q$247)</f>
        <v>0</v>
      </c>
      <c r="R30" s="18">
        <v>346916.75</v>
      </c>
      <c r="T30" s="1">
        <f>AVERAGE('Division - Monthly'!T$236:T$247)</f>
        <v>615018.58333333337</v>
      </c>
      <c r="U30" s="1">
        <f>AVERAGE('Division - Monthly'!U$236:U$247)</f>
        <v>75308.666666666672</v>
      </c>
      <c r="V30" s="1">
        <f>AVERAGE('Division - Monthly'!V$236:V$247)</f>
        <v>2686</v>
      </c>
      <c r="W30" s="1">
        <f>AVERAGE('Division - Monthly'!W$236:W$247)</f>
        <v>433.41666666666669</v>
      </c>
      <c r="X30" s="1">
        <f>AVERAGE('Division - Monthly'!X$236:X$247)</f>
        <v>62.333333333333336</v>
      </c>
      <c r="Y30" s="1">
        <f>AVERAGE('Division - Monthly'!Y$236:Y$247)</f>
        <v>5.5</v>
      </c>
      <c r="Z30" s="1">
        <f>AVERAGE('Division - Monthly'!Z$236:Z$247)</f>
        <v>0</v>
      </c>
      <c r="AA30" s="18">
        <f t="shared" si="1"/>
        <v>693514.5</v>
      </c>
      <c r="AC30" s="1">
        <f>AVERAGE('Division - Monthly'!AC$236:AC$247)</f>
        <v>517084.08333333331</v>
      </c>
      <c r="AD30" s="1">
        <f>AVERAGE('Division - Monthly'!AD$236:AD$247)</f>
        <v>55101.916666666664</v>
      </c>
      <c r="AE30" s="1">
        <f>AVERAGE('Division - Monthly'!AE$236:AE$247)</f>
        <v>2401.0833333333335</v>
      </c>
      <c r="AF30" s="1">
        <f>AVERAGE('Division - Monthly'!AF$236:AF$247)</f>
        <v>145.08333333333334</v>
      </c>
      <c r="AG30" s="1">
        <f>AVERAGE('Division - Monthly'!AG$236:AG$247)</f>
        <v>100.91666666666667</v>
      </c>
      <c r="AH30" s="1">
        <f>AVERAGE('Division - Monthly'!AH$236:AH$247)</f>
        <v>0</v>
      </c>
      <c r="AI30" s="1">
        <f>AVERAGE('Division - Monthly'!AI$236:AI$247)</f>
        <v>0</v>
      </c>
      <c r="AJ30" s="18">
        <f t="shared" si="2"/>
        <v>574833.08333333337</v>
      </c>
      <c r="AL30" s="1">
        <f>AVERAGE('Division - Monthly'!AL$236:AL$247)</f>
        <v>385103.16666666669</v>
      </c>
      <c r="AM30" s="1">
        <f>AVERAGE('Division - Monthly'!AM$236:AM$247)</f>
        <v>40896.5</v>
      </c>
      <c r="AN30" s="1">
        <f>AVERAGE('Division - Monthly'!AN$236:AN$247)</f>
        <v>3849.8333333333335</v>
      </c>
      <c r="AO30" s="1">
        <f>AVERAGE('Division - Monthly'!AO$236:AO$247)</f>
        <v>458.16666666666669</v>
      </c>
      <c r="AP30" s="1">
        <f>AVERAGE('Division - Monthly'!AP$236:AP$247)</f>
        <v>55</v>
      </c>
      <c r="AQ30" s="1">
        <f>AVERAGE('Division - Monthly'!AQ$236:AQ$247)</f>
        <v>0</v>
      </c>
      <c r="AR30" s="1">
        <f>AVERAGE('Division - Monthly'!AR$236:AR$247)</f>
        <v>0</v>
      </c>
      <c r="AS30" s="18">
        <f t="shared" si="3"/>
        <v>430362.66666666669</v>
      </c>
    </row>
    <row r="31" spans="1:45" x14ac:dyDescent="0.25">
      <c r="A31" s="17">
        <v>1985</v>
      </c>
      <c r="B31" s="1">
        <f>AVERAGE('Division - Monthly'!B$248:B$259)</f>
        <v>447421.75</v>
      </c>
      <c r="C31" s="1">
        <f>AVERAGE('Division - Monthly'!C248:C259)</f>
        <v>50412.583333333336</v>
      </c>
      <c r="D31" s="1">
        <f>AVERAGE('Division - Monthly'!D248:D259)</f>
        <v>3673.0833333333335</v>
      </c>
      <c r="E31" s="1">
        <f>AVERAGE('Division - Monthly'!E248:E259)</f>
        <v>715.75</v>
      </c>
      <c r="F31" s="1">
        <f>AVERAGE('Division - Monthly'!F248:F259)</f>
        <v>46</v>
      </c>
      <c r="G31" s="1">
        <f>AVERAGE('Division - Monthly'!G248:G259)</f>
        <v>0</v>
      </c>
      <c r="H31" s="1">
        <f>AVERAGE('Division - Monthly'!H248:H259)</f>
        <v>25</v>
      </c>
      <c r="I31" s="18">
        <f t="shared" si="0"/>
        <v>502294.16666666663</v>
      </c>
      <c r="K31" s="1">
        <f>AVERAGE('Division - Monthly'!K$248:K$259)</f>
        <v>322448.83333333331</v>
      </c>
      <c r="L31" s="1">
        <f>AVERAGE('Division - Monthly'!L$248:L$259)</f>
        <v>39259.166666666664</v>
      </c>
      <c r="M31" s="1">
        <f>AVERAGE('Division - Monthly'!M$248:M$259)</f>
        <v>3022</v>
      </c>
      <c r="N31" s="1">
        <f>AVERAGE('Division - Monthly'!N$248:N$259)</f>
        <v>457.41666666666669</v>
      </c>
      <c r="O31" s="1">
        <f>AVERAGE('Division - Monthly'!O$248:O$259)</f>
        <v>85.083333333333329</v>
      </c>
      <c r="P31" s="1">
        <f>AVERAGE('Division - Monthly'!P$248:P$259)</f>
        <v>0</v>
      </c>
      <c r="Q31" s="1">
        <f>AVERAGE('Division - Monthly'!Q$248:Q$259)</f>
        <v>0</v>
      </c>
      <c r="R31" s="18">
        <v>365272.5</v>
      </c>
      <c r="T31" s="1">
        <f>AVERAGE('Division - Monthly'!T$248:T$259)</f>
        <v>626100.25</v>
      </c>
      <c r="U31" s="1">
        <f>AVERAGE('Division - Monthly'!U$248:U$259)</f>
        <v>78532.25</v>
      </c>
      <c r="V31" s="1">
        <f>AVERAGE('Division - Monthly'!V$248:V$259)</f>
        <v>2771.4166666666665</v>
      </c>
      <c r="W31" s="1">
        <f>AVERAGE('Division - Monthly'!W$248:W$259)</f>
        <v>475.16666666666669</v>
      </c>
      <c r="X31" s="1">
        <f>AVERAGE('Division - Monthly'!X$248:X$259)</f>
        <v>61.416666666666664</v>
      </c>
      <c r="Y31" s="1">
        <f>AVERAGE('Division - Monthly'!Y$248:Y$259)</f>
        <v>18.916666666666668</v>
      </c>
      <c r="Z31" s="1">
        <f>AVERAGE('Division - Monthly'!Z$248:Z$259)</f>
        <v>0</v>
      </c>
      <c r="AA31" s="18">
        <f t="shared" si="1"/>
        <v>707959.41666666651</v>
      </c>
      <c r="AC31" s="1">
        <f>AVERAGE('Division - Monthly'!AC$248:AC$259)</f>
        <v>530954.41666666663</v>
      </c>
      <c r="AD31" s="1">
        <f>AVERAGE('Division - Monthly'!AD$248:AD$259)</f>
        <v>57360.5</v>
      </c>
      <c r="AE31" s="1">
        <f>AVERAGE('Division - Monthly'!AE$248:AE$259)</f>
        <v>2857.9166666666665</v>
      </c>
      <c r="AF31" s="1">
        <f>AVERAGE('Division - Monthly'!AF$248:AF$259)</f>
        <v>152.75</v>
      </c>
      <c r="AG31" s="1">
        <f>AVERAGE('Division - Monthly'!AG$248:AG$259)</f>
        <v>96.666666666666671</v>
      </c>
      <c r="AH31" s="1">
        <f>AVERAGE('Division - Monthly'!AH$248:AH$259)</f>
        <v>0</v>
      </c>
      <c r="AI31" s="1">
        <f>AVERAGE('Division - Monthly'!AI$248:AI$259)</f>
        <v>0</v>
      </c>
      <c r="AJ31" s="18">
        <f t="shared" si="2"/>
        <v>591422.24999999988</v>
      </c>
      <c r="AL31" s="1">
        <f>AVERAGE('Division - Monthly'!AL$248:AL$259)</f>
        <v>402752.08333333331</v>
      </c>
      <c r="AM31" s="1">
        <f>AVERAGE('Division - Monthly'!AM$248:AM$259)</f>
        <v>43216.416666666664</v>
      </c>
      <c r="AN31" s="1">
        <f>AVERAGE('Division - Monthly'!AN$248:AN$259)</f>
        <v>4101.166666666667</v>
      </c>
      <c r="AO31" s="1">
        <f>AVERAGE('Division - Monthly'!AO$248:AO$259)</f>
        <v>484.75</v>
      </c>
      <c r="AP31" s="1">
        <f>AVERAGE('Division - Monthly'!AP$248:AP$259)</f>
        <v>53.333333333333336</v>
      </c>
      <c r="AQ31" s="1">
        <f>AVERAGE('Division - Monthly'!AQ$248:AQ$259)</f>
        <v>0</v>
      </c>
      <c r="AR31" s="1">
        <f>AVERAGE('Division - Monthly'!AR$248:AR$259)</f>
        <v>0</v>
      </c>
      <c r="AS31" s="18">
        <f t="shared" si="3"/>
        <v>450607.75</v>
      </c>
    </row>
    <row r="32" spans="1:45" x14ac:dyDescent="0.25">
      <c r="A32" s="17">
        <v>1986</v>
      </c>
      <c r="B32" s="1">
        <f>AVERAGE('Division - Monthly'!B$260:B$271)</f>
        <v>473082.58333333331</v>
      </c>
      <c r="C32" s="1">
        <f>AVERAGE('Division - Monthly'!C260:C271)</f>
        <v>54072.666666666664</v>
      </c>
      <c r="D32" s="1">
        <f>AVERAGE('Division - Monthly'!D260:D271)</f>
        <v>4081.25</v>
      </c>
      <c r="E32" s="1">
        <f>AVERAGE('Division - Monthly'!E260:E271)</f>
        <v>807.25</v>
      </c>
      <c r="F32" s="1">
        <f>AVERAGE('Division - Monthly'!F260:F271)</f>
        <v>44.833333333333336</v>
      </c>
      <c r="G32" s="1">
        <f>AVERAGE('Division - Monthly'!G260:G271)</f>
        <v>0</v>
      </c>
      <c r="H32" s="1">
        <f>AVERAGE('Division - Monthly'!H260:H271)</f>
        <v>18.833333333333332</v>
      </c>
      <c r="I32" s="18">
        <f t="shared" si="0"/>
        <v>532107.41666666674</v>
      </c>
      <c r="K32" s="1">
        <f>AVERAGE('Division - Monthly'!K$260:K$271)</f>
        <v>339344</v>
      </c>
      <c r="L32" s="1">
        <f>AVERAGE('Division - Monthly'!L$260:L$271)</f>
        <v>40897</v>
      </c>
      <c r="M32" s="1">
        <f>AVERAGE('Division - Monthly'!M$260:M$271)</f>
        <v>3352.5833333333335</v>
      </c>
      <c r="N32" s="1">
        <f>AVERAGE('Division - Monthly'!N$260:N$271)</f>
        <v>460</v>
      </c>
      <c r="O32" s="1">
        <f>AVERAGE('Division - Monthly'!O$260:O$271)</f>
        <v>84</v>
      </c>
      <c r="P32" s="1">
        <f>AVERAGE('Division - Monthly'!P$260:P$271)</f>
        <v>0</v>
      </c>
      <c r="Q32" s="1">
        <f>AVERAGE('Division - Monthly'!Q$260:Q$271)</f>
        <v>0</v>
      </c>
      <c r="R32" s="18">
        <v>384137.58333333331</v>
      </c>
      <c r="T32" s="1">
        <f>AVERAGE('Division - Monthly'!T$260:T$271)</f>
        <v>640032.33333333337</v>
      </c>
      <c r="U32" s="1">
        <f>AVERAGE('Division - Monthly'!U$260:U$271)</f>
        <v>81878</v>
      </c>
      <c r="V32" s="1">
        <f>AVERAGE('Division - Monthly'!V$260:V$271)</f>
        <v>2744.0833333333335</v>
      </c>
      <c r="W32" s="1">
        <f>AVERAGE('Division - Monthly'!W$260:W$271)</f>
        <v>538.58333333333337</v>
      </c>
      <c r="X32" s="1">
        <f>AVERAGE('Division - Monthly'!X$260:X$271)</f>
        <v>61</v>
      </c>
      <c r="Y32" s="1">
        <f>AVERAGE('Division - Monthly'!Y$260:Y$271)</f>
        <v>21.666666666666668</v>
      </c>
      <c r="Z32" s="1">
        <f>AVERAGE('Division - Monthly'!Z$260:Z$271)</f>
        <v>0</v>
      </c>
      <c r="AA32" s="18">
        <f t="shared" si="1"/>
        <v>725275.66666666674</v>
      </c>
      <c r="AC32" s="1">
        <f>AVERAGE('Division - Monthly'!AC$260:AC$271)</f>
        <v>545905.08333333337</v>
      </c>
      <c r="AD32" s="1">
        <f>AVERAGE('Division - Monthly'!AD$260:AD$271)</f>
        <v>60622.666666666664</v>
      </c>
      <c r="AE32" s="1">
        <f>AVERAGE('Division - Monthly'!AE$260:AE$271)</f>
        <v>2870.9166666666665</v>
      </c>
      <c r="AF32" s="1">
        <f>AVERAGE('Division - Monthly'!AF$260:AF$271)</f>
        <v>164.66666666666666</v>
      </c>
      <c r="AG32" s="1">
        <f>AVERAGE('Division - Monthly'!AG$260:AG$271)</f>
        <v>96.5</v>
      </c>
      <c r="AH32" s="1">
        <f>AVERAGE('Division - Monthly'!AH$260:AH$271)</f>
        <v>0</v>
      </c>
      <c r="AI32" s="1">
        <f>AVERAGE('Division - Monthly'!AI$260:AI$271)</f>
        <v>0</v>
      </c>
      <c r="AJ32" s="18">
        <f t="shared" si="2"/>
        <v>609659.83333333326</v>
      </c>
      <c r="AL32" s="1">
        <f>AVERAGE('Division - Monthly'!AL$260:AL$271)</f>
        <v>421405.16666666669</v>
      </c>
      <c r="AM32" s="1">
        <f>AVERAGE('Division - Monthly'!AM$260:AM$271)</f>
        <v>46069.916666666664</v>
      </c>
      <c r="AN32" s="1">
        <f>AVERAGE('Division - Monthly'!AN$260:AN$271)</f>
        <v>4323.25</v>
      </c>
      <c r="AO32" s="1">
        <f>AVERAGE('Division - Monthly'!AO$260:AO$271)</f>
        <v>524.5</v>
      </c>
      <c r="AP32" s="1">
        <f>AVERAGE('Division - Monthly'!AP$260:AP$271)</f>
        <v>52</v>
      </c>
      <c r="AQ32" s="1">
        <f>AVERAGE('Division - Monthly'!AQ$260:AQ$271)</f>
        <v>0</v>
      </c>
      <c r="AR32" s="1">
        <f>AVERAGE('Division - Monthly'!AR$260:AR$271)</f>
        <v>0</v>
      </c>
      <c r="AS32" s="18">
        <f t="shared" si="3"/>
        <v>472374.83333333337</v>
      </c>
    </row>
    <row r="33" spans="1:45" x14ac:dyDescent="0.25">
      <c r="A33" s="17">
        <v>1987</v>
      </c>
      <c r="B33" s="1">
        <f>AVERAGE('Division - Monthly'!B$272:B$283)</f>
        <v>501106.5</v>
      </c>
      <c r="C33" s="1">
        <f>AVERAGE('Division - Monthly'!C272:C283)</f>
        <v>58061.416666666664</v>
      </c>
      <c r="D33" s="1">
        <f>AVERAGE('Division - Monthly'!D272:D283)</f>
        <v>4237.916666666667</v>
      </c>
      <c r="E33" s="1">
        <f>AVERAGE('Division - Monthly'!E272:E283)</f>
        <v>903.66666666666663</v>
      </c>
      <c r="F33" s="1">
        <f>AVERAGE('Division - Monthly'!F272:F283)</f>
        <v>45</v>
      </c>
      <c r="G33" s="1">
        <f>AVERAGE('Division - Monthly'!G272:G283)</f>
        <v>0</v>
      </c>
      <c r="H33" s="1">
        <f>AVERAGE('Division - Monthly'!H272:H283)</f>
        <v>14</v>
      </c>
      <c r="I33" s="18">
        <f t="shared" si="0"/>
        <v>564368.49999999988</v>
      </c>
      <c r="K33" s="1">
        <f>AVERAGE('Division - Monthly'!K$272:K$283)</f>
        <v>354136.41666666669</v>
      </c>
      <c r="L33" s="1">
        <f>AVERAGE('Division - Monthly'!L$272:L$283)</f>
        <v>42995.25</v>
      </c>
      <c r="M33" s="1">
        <f>AVERAGE('Division - Monthly'!M$272:M$283)</f>
        <v>3385.1666666666665</v>
      </c>
      <c r="N33" s="1">
        <f>AVERAGE('Division - Monthly'!N$272:N$283)</f>
        <v>483</v>
      </c>
      <c r="O33" s="1">
        <f>AVERAGE('Division - Monthly'!O$272:O$283)</f>
        <v>83.166666666666671</v>
      </c>
      <c r="P33" s="1">
        <f>AVERAGE('Division - Monthly'!P$272:P$283)</f>
        <v>0</v>
      </c>
      <c r="Q33" s="1">
        <f>AVERAGE('Division - Monthly'!Q$272:Q$283)</f>
        <v>0</v>
      </c>
      <c r="R33" s="18">
        <v>401083</v>
      </c>
      <c r="T33" s="1">
        <f>AVERAGE('Division - Monthly'!T$272:T$283)</f>
        <v>656585.16666666663</v>
      </c>
      <c r="U33" s="1">
        <f>AVERAGE('Division - Monthly'!U$272:U$283)</f>
        <v>85486.083333333328</v>
      </c>
      <c r="V33" s="1">
        <f>AVERAGE('Division - Monthly'!V$272:V$283)</f>
        <v>2810.1666666666665</v>
      </c>
      <c r="W33" s="1">
        <f>AVERAGE('Division - Monthly'!W$272:W$283)</f>
        <v>554.16666666666663</v>
      </c>
      <c r="X33" s="1">
        <f>AVERAGE('Division - Monthly'!X$272:X$283)</f>
        <v>61</v>
      </c>
      <c r="Y33" s="1">
        <f>AVERAGE('Division - Monthly'!Y$272:Y$283)</f>
        <v>22</v>
      </c>
      <c r="Z33" s="1">
        <f>AVERAGE('Division - Monthly'!Z$272:Z$283)</f>
        <v>0</v>
      </c>
      <c r="AA33" s="18">
        <f t="shared" si="1"/>
        <v>745518.58333333326</v>
      </c>
      <c r="AC33" s="1">
        <f>AVERAGE('Division - Monthly'!AC$272:AC$283)</f>
        <v>564597.25</v>
      </c>
      <c r="AD33" s="1">
        <f>AVERAGE('Division - Monthly'!AD$272:AD$283)</f>
        <v>64175.5</v>
      </c>
      <c r="AE33" s="1">
        <f>AVERAGE('Division - Monthly'!AE$272:AE$283)</f>
        <v>2827.75</v>
      </c>
      <c r="AF33" s="1">
        <f>AVERAGE('Division - Monthly'!AF$272:AF$283)</f>
        <v>179.66666666666666</v>
      </c>
      <c r="AG33" s="1">
        <f>AVERAGE('Division - Monthly'!AG$272:AG$283)</f>
        <v>95.666666666666671</v>
      </c>
      <c r="AH33" s="1">
        <f>AVERAGE('Division - Monthly'!AH$272:AH$283)</f>
        <v>0</v>
      </c>
      <c r="AI33" s="1">
        <f>AVERAGE('Division - Monthly'!AI$272:AI$283)</f>
        <v>0</v>
      </c>
      <c r="AJ33" s="18">
        <f t="shared" si="2"/>
        <v>631875.83333333326</v>
      </c>
      <c r="AL33" s="1">
        <f>AVERAGE('Division - Monthly'!AL$272:AL$283)</f>
        <v>443270.5</v>
      </c>
      <c r="AM33" s="1">
        <f>AVERAGE('Division - Monthly'!AM$272:AM$283)</f>
        <v>48913.916666666664</v>
      </c>
      <c r="AN33" s="1">
        <f>AVERAGE('Division - Monthly'!AN$272:AN$283)</f>
        <v>4563</v>
      </c>
      <c r="AO33" s="1">
        <f>AVERAGE('Division - Monthly'!AO$272:AO$283)</f>
        <v>561.25</v>
      </c>
      <c r="AP33" s="1">
        <f>AVERAGE('Division - Monthly'!AP$272:AP$283)</f>
        <v>52</v>
      </c>
      <c r="AQ33" s="1">
        <f>AVERAGE('Division - Monthly'!AQ$272:AQ$283)</f>
        <v>0</v>
      </c>
      <c r="AR33" s="1">
        <f>AVERAGE('Division - Monthly'!AR$272:AR$283)</f>
        <v>0</v>
      </c>
      <c r="AS33" s="18">
        <f t="shared" si="3"/>
        <v>497360.66666666669</v>
      </c>
    </row>
    <row r="34" spans="1:45" x14ac:dyDescent="0.25">
      <c r="A34" s="17">
        <v>1988</v>
      </c>
      <c r="B34" s="1">
        <f>AVERAGE('Division - Monthly'!B$284:B$295)</f>
        <v>528337.33333333337</v>
      </c>
      <c r="C34" s="1">
        <f>AVERAGE('Division - Monthly'!C284:C295)</f>
        <v>62194.333333333336</v>
      </c>
      <c r="D34" s="1">
        <f>AVERAGE('Division - Monthly'!D284:D295)</f>
        <v>4323</v>
      </c>
      <c r="E34" s="1">
        <f>AVERAGE('Division - Monthly'!E284:E295)</f>
        <v>1048.4166666666667</v>
      </c>
      <c r="F34" s="1">
        <f>AVERAGE('Division - Monthly'!F284:F295)</f>
        <v>45</v>
      </c>
      <c r="G34" s="1">
        <f>AVERAGE('Division - Monthly'!G284:G295)</f>
        <v>0</v>
      </c>
      <c r="H34" s="1">
        <f>AVERAGE('Division - Monthly'!H284:H295)</f>
        <v>13.75</v>
      </c>
      <c r="I34" s="18">
        <f t="shared" si="0"/>
        <v>595961.83333333337</v>
      </c>
      <c r="K34" s="1">
        <f>AVERAGE('Division - Monthly'!K$284:K$295)</f>
        <v>369581.33333333331</v>
      </c>
      <c r="L34" s="1">
        <f>AVERAGE('Division - Monthly'!L$284:L$295)</f>
        <v>45064.083333333336</v>
      </c>
      <c r="M34" s="1">
        <f>AVERAGE('Division - Monthly'!M$284:M$295)</f>
        <v>3349.9166666666665</v>
      </c>
      <c r="N34" s="1">
        <f>AVERAGE('Division - Monthly'!N$284:N$295)</f>
        <v>517.16666666666663</v>
      </c>
      <c r="O34" s="1">
        <f>AVERAGE('Division - Monthly'!O$284:O$295)</f>
        <v>81.416666666666671</v>
      </c>
      <c r="P34" s="1">
        <f>AVERAGE('Division - Monthly'!P$284:P$295)</f>
        <v>0</v>
      </c>
      <c r="Q34" s="1">
        <f>AVERAGE('Division - Monthly'!Q$284:Q$295)</f>
        <v>0</v>
      </c>
      <c r="R34" s="18">
        <v>418593.91666666669</v>
      </c>
      <c r="T34" s="1">
        <f>AVERAGE('Division - Monthly'!T$284:T$295)</f>
        <v>672427.41666666663</v>
      </c>
      <c r="U34" s="1">
        <f>AVERAGE('Division - Monthly'!U$284:U$295)</f>
        <v>88080.5</v>
      </c>
      <c r="V34" s="1">
        <f>AVERAGE('Division - Monthly'!V$284:V$295)</f>
        <v>2782.9166666666665</v>
      </c>
      <c r="W34" s="1">
        <f>AVERAGE('Division - Monthly'!W$284:W$295)</f>
        <v>572.16666666666663</v>
      </c>
      <c r="X34" s="1">
        <f>AVERAGE('Division - Monthly'!X$284:X$295)</f>
        <v>61</v>
      </c>
      <c r="Y34" s="1">
        <f>AVERAGE('Division - Monthly'!Y$284:Y$295)</f>
        <v>22</v>
      </c>
      <c r="Z34" s="1">
        <f>AVERAGE('Division - Monthly'!Z$284:Z$295)</f>
        <v>0</v>
      </c>
      <c r="AA34" s="18">
        <f t="shared" si="1"/>
        <v>763945.99999999988</v>
      </c>
      <c r="AC34" s="1">
        <f>AVERAGE('Division - Monthly'!AC$284:AC$295)</f>
        <v>582991.83333333337</v>
      </c>
      <c r="AD34" s="1">
        <f>AVERAGE('Division - Monthly'!AD$284:AD$295)</f>
        <v>67087</v>
      </c>
      <c r="AE34" s="1">
        <f>AVERAGE('Division - Monthly'!AE$284:AE$295)</f>
        <v>2892.5</v>
      </c>
      <c r="AF34" s="1">
        <f>AVERAGE('Division - Monthly'!AF$284:AF$295)</f>
        <v>198.75</v>
      </c>
      <c r="AG34" s="1">
        <f>AVERAGE('Division - Monthly'!AG$284:AG$295)</f>
        <v>91.25</v>
      </c>
      <c r="AH34" s="1">
        <f>AVERAGE('Division - Monthly'!AH$284:AH$295)</f>
        <v>0</v>
      </c>
      <c r="AI34" s="1">
        <f>AVERAGE('Division - Monthly'!AI$284:AI$295)</f>
        <v>0</v>
      </c>
      <c r="AJ34" s="18">
        <f t="shared" si="2"/>
        <v>653261.33333333337</v>
      </c>
      <c r="AL34" s="1">
        <f>AVERAGE('Division - Monthly'!AL$284:AL$295)</f>
        <v>464750.5</v>
      </c>
      <c r="AM34" s="1">
        <f>AVERAGE('Division - Monthly'!AM$284:AM$295)</f>
        <v>51931.666666666664</v>
      </c>
      <c r="AN34" s="1">
        <f>AVERAGE('Division - Monthly'!AN$284:AN$295)</f>
        <v>4574.166666666667</v>
      </c>
      <c r="AO34" s="1">
        <f>AVERAGE('Division - Monthly'!AO$284:AO$295)</f>
        <v>592.58333333333337</v>
      </c>
      <c r="AP34" s="1">
        <f>AVERAGE('Division - Monthly'!AP$284:AP$295)</f>
        <v>51.25</v>
      </c>
      <c r="AQ34" s="1">
        <f>AVERAGE('Division - Monthly'!AQ$284:AQ$295)</f>
        <v>0</v>
      </c>
      <c r="AR34" s="1">
        <f>AVERAGE('Division - Monthly'!AR$284:AR$295)</f>
        <v>0</v>
      </c>
      <c r="AS34" s="18">
        <f t="shared" si="3"/>
        <v>521900.16666666669</v>
      </c>
    </row>
    <row r="35" spans="1:45" x14ac:dyDescent="0.25">
      <c r="A35" s="17">
        <v>1989</v>
      </c>
      <c r="B35" s="1">
        <f>AVERAGE('Division - Monthly'!B$296:B$307)</f>
        <v>554931.5</v>
      </c>
      <c r="C35" s="1">
        <f>AVERAGE('Division - Monthly'!C296:C307)</f>
        <v>65699.083333333328</v>
      </c>
      <c r="D35" s="1">
        <f>AVERAGE('Division - Monthly'!D296:D307)</f>
        <v>4168.5</v>
      </c>
      <c r="E35" s="1">
        <f>AVERAGE('Division - Monthly'!E296:E307)</f>
        <v>1181.3333333333333</v>
      </c>
      <c r="F35" s="1">
        <f>AVERAGE('Division - Monthly'!F296:F307)</f>
        <v>44.5</v>
      </c>
      <c r="G35" s="1">
        <f>AVERAGE('Division - Monthly'!G296:G307)</f>
        <v>0</v>
      </c>
      <c r="H35" s="1">
        <f>AVERAGE('Division - Monthly'!H296:H307)</f>
        <v>12.666666666666666</v>
      </c>
      <c r="I35" s="18">
        <f t="shared" si="0"/>
        <v>626037.58333333337</v>
      </c>
      <c r="K35" s="1">
        <f>AVERAGE('Division - Monthly'!K$296:K$307)</f>
        <v>385963.66666666669</v>
      </c>
      <c r="L35" s="1">
        <f>AVERAGE('Division - Monthly'!L$296:L$307)</f>
        <v>46947.666666666664</v>
      </c>
      <c r="M35" s="1">
        <f>AVERAGE('Division - Monthly'!M$296:M$307)</f>
        <v>3218.25</v>
      </c>
      <c r="N35" s="1">
        <f>AVERAGE('Division - Monthly'!N$296:N$307)</f>
        <v>553.58333333333337</v>
      </c>
      <c r="O35" s="1">
        <f>AVERAGE('Division - Monthly'!O$296:O$307)</f>
        <v>80</v>
      </c>
      <c r="P35" s="1">
        <f>AVERAGE('Division - Monthly'!P$296:P$307)</f>
        <v>0</v>
      </c>
      <c r="Q35" s="1">
        <f>AVERAGE('Division - Monthly'!Q$296:Q$307)</f>
        <v>0</v>
      </c>
      <c r="R35" s="18">
        <v>436763.16666666669</v>
      </c>
      <c r="T35" s="1">
        <f>AVERAGE('Division - Monthly'!T$296:T$307)</f>
        <v>688980.33333333337</v>
      </c>
      <c r="U35" s="1">
        <f>AVERAGE('Division - Monthly'!U$296:U$307)</f>
        <v>90554.916666666672</v>
      </c>
      <c r="V35" s="1">
        <f>AVERAGE('Division - Monthly'!V$296:V$307)</f>
        <v>2726.5833333333335</v>
      </c>
      <c r="W35" s="1">
        <f>AVERAGE('Division - Monthly'!W$296:W$307)</f>
        <v>586.5</v>
      </c>
      <c r="X35" s="1">
        <f>AVERAGE('Division - Monthly'!X$296:X$307)</f>
        <v>61</v>
      </c>
      <c r="Y35" s="1">
        <f>AVERAGE('Division - Monthly'!Y$296:Y$307)</f>
        <v>22.583333333333332</v>
      </c>
      <c r="Z35" s="1">
        <f>AVERAGE('Division - Monthly'!Z$296:Z$307)</f>
        <v>0</v>
      </c>
      <c r="AA35" s="18">
        <f t="shared" si="1"/>
        <v>782931.91666666674</v>
      </c>
      <c r="AC35" s="1">
        <f>AVERAGE('Division - Monthly'!AC$296:AC$307)</f>
        <v>599294.66666666663</v>
      </c>
      <c r="AD35" s="1">
        <f>AVERAGE('Division - Monthly'!AD$296:AD$307)</f>
        <v>69620.666666666672</v>
      </c>
      <c r="AE35" s="1">
        <f>AVERAGE('Division - Monthly'!AE$296:AE$307)</f>
        <v>2826.25</v>
      </c>
      <c r="AF35" s="1">
        <f>AVERAGE('Division - Monthly'!AF$296:AF$307)</f>
        <v>219.41666666666666</v>
      </c>
      <c r="AG35" s="1">
        <f>AVERAGE('Division - Monthly'!AG$296:AG$307)</f>
        <v>88.583333333333329</v>
      </c>
      <c r="AH35" s="1">
        <f>AVERAGE('Division - Monthly'!AH$296:AH$307)</f>
        <v>0</v>
      </c>
      <c r="AI35" s="1">
        <f>AVERAGE('Division - Monthly'!AI$296:AI$307)</f>
        <v>0</v>
      </c>
      <c r="AJ35" s="18">
        <f t="shared" si="2"/>
        <v>672049.58333333326</v>
      </c>
      <c r="AL35" s="1">
        <f>AVERAGE('Division - Monthly'!AL$296:AL$307)</f>
        <v>486818.66666666669</v>
      </c>
      <c r="AM35" s="1">
        <f>AVERAGE('Division - Monthly'!AM$296:AM$307)</f>
        <v>54454.583333333336</v>
      </c>
      <c r="AN35" s="1">
        <f>AVERAGE('Division - Monthly'!AN$296:AN$307)</f>
        <v>4700.583333333333</v>
      </c>
      <c r="AO35" s="1">
        <f>AVERAGE('Division - Monthly'!AO$296:AO$307)</f>
        <v>628.75</v>
      </c>
      <c r="AP35" s="1">
        <f>AVERAGE('Division - Monthly'!AP$296:AP$307)</f>
        <v>51</v>
      </c>
      <c r="AQ35" s="1">
        <f>AVERAGE('Division - Monthly'!AQ$296:AQ$307)</f>
        <v>0</v>
      </c>
      <c r="AR35" s="1">
        <f>AVERAGE('Division - Monthly'!AR$296:AR$307)</f>
        <v>0</v>
      </c>
      <c r="AS35" s="18">
        <f t="shared" si="3"/>
        <v>546653.58333333337</v>
      </c>
    </row>
    <row r="36" spans="1:45" x14ac:dyDescent="0.25">
      <c r="A36" s="17">
        <v>1990</v>
      </c>
      <c r="B36" s="1">
        <f>AVERAGE('Division - Monthly'!B$308:B$319)</f>
        <v>577726.91666666663</v>
      </c>
      <c r="C36" s="1">
        <f>AVERAGE('Division - Monthly'!C308:C319)</f>
        <v>67975.833333333328</v>
      </c>
      <c r="D36" s="1">
        <f>AVERAGE('Division - Monthly'!D308:D319)</f>
        <v>3726.4166666666665</v>
      </c>
      <c r="E36" s="1">
        <f>AVERAGE('Division - Monthly'!E308:E319)</f>
        <v>1328.9166666666667</v>
      </c>
      <c r="F36" s="1">
        <f>AVERAGE('Division - Monthly'!F308:F319)</f>
        <v>43.25</v>
      </c>
      <c r="G36" s="1">
        <f>AVERAGE('Division - Monthly'!G308:G319)</f>
        <v>0</v>
      </c>
      <c r="H36" s="1">
        <f>AVERAGE('Division - Monthly'!H308:H319)</f>
        <v>11.916666666666666</v>
      </c>
      <c r="I36" s="18">
        <f t="shared" si="0"/>
        <v>650813.24999999988</v>
      </c>
      <c r="K36" s="1">
        <f>AVERAGE('Division - Monthly'!K$308:K$319)</f>
        <v>399636.58333333331</v>
      </c>
      <c r="L36" s="1">
        <f>AVERAGE('Division - Monthly'!L$308:L$319)</f>
        <v>48312.083333333336</v>
      </c>
      <c r="M36" s="1">
        <f>AVERAGE('Division - Monthly'!M$308:M$319)</f>
        <v>3128.75</v>
      </c>
      <c r="N36" s="1">
        <f>AVERAGE('Division - Monthly'!N$308:N$319)</f>
        <v>580.75</v>
      </c>
      <c r="O36" s="1">
        <f>AVERAGE('Division - Monthly'!O$308:O$319)</f>
        <v>79.5</v>
      </c>
      <c r="P36" s="1">
        <f>AVERAGE('Division - Monthly'!P$308:P$319)</f>
        <v>0</v>
      </c>
      <c r="Q36" s="1">
        <f>AVERAGE('Division - Monthly'!Q$308:Q$319)</f>
        <v>0</v>
      </c>
      <c r="R36" s="18">
        <v>451737.66666666663</v>
      </c>
      <c r="T36" s="1">
        <f>AVERAGE('Division - Monthly'!T$308:T$319)</f>
        <v>702674.75</v>
      </c>
      <c r="U36" s="1">
        <f>AVERAGE('Division - Monthly'!U$308:U$319)</f>
        <v>92603.833333333328</v>
      </c>
      <c r="V36" s="1">
        <f>AVERAGE('Division - Monthly'!V$308:V$319)</f>
        <v>2582.0833333333335</v>
      </c>
      <c r="W36" s="1">
        <f>AVERAGE('Division - Monthly'!W$308:W$319)</f>
        <v>608.75</v>
      </c>
      <c r="X36" s="1">
        <f>AVERAGE('Division - Monthly'!X$308:X$319)</f>
        <v>60.583333333333336</v>
      </c>
      <c r="Y36" s="1">
        <f>AVERAGE('Division - Monthly'!Y$308:Y$319)</f>
        <v>23</v>
      </c>
      <c r="Z36" s="1">
        <f>AVERAGE('Division - Monthly'!Z$308:Z$319)</f>
        <v>0</v>
      </c>
      <c r="AA36" s="18">
        <f t="shared" si="1"/>
        <v>798553.00000000012</v>
      </c>
      <c r="AC36" s="1">
        <f>AVERAGE('Division - Monthly'!AC$308:AC$319)</f>
        <v>613733.33333333337</v>
      </c>
      <c r="AD36" s="1">
        <f>AVERAGE('Division - Monthly'!AD$308:AD$319)</f>
        <v>71428.166666666672</v>
      </c>
      <c r="AE36" s="1">
        <f>AVERAGE('Division - Monthly'!AE$308:AE$319)</f>
        <v>2636.3333333333335</v>
      </c>
      <c r="AF36" s="1">
        <f>AVERAGE('Division - Monthly'!AF$308:AF$319)</f>
        <v>262.83333333333331</v>
      </c>
      <c r="AG36" s="1">
        <f>AVERAGE('Division - Monthly'!AG$308:AG$319)</f>
        <v>88.083333333333329</v>
      </c>
      <c r="AH36" s="1">
        <f>AVERAGE('Division - Monthly'!AH$308:AH$319)</f>
        <v>0</v>
      </c>
      <c r="AI36" s="1">
        <f>AVERAGE('Division - Monthly'!AI$308:AI$319)</f>
        <v>0</v>
      </c>
      <c r="AJ36" s="18">
        <f t="shared" si="2"/>
        <v>688148.75000000012</v>
      </c>
      <c r="AL36" s="1">
        <f>AVERAGE('Division - Monthly'!AL$308:AL$319)</f>
        <v>507437.25</v>
      </c>
      <c r="AM36" s="1">
        <f>AVERAGE('Division - Monthly'!AM$308:AM$319)</f>
        <v>56812.833333333336</v>
      </c>
      <c r="AN36" s="1">
        <f>AVERAGE('Division - Monthly'!AN$308:AN$319)</f>
        <v>4583.25</v>
      </c>
      <c r="AO36" s="1">
        <f>AVERAGE('Division - Monthly'!AO$308:AO$319)</f>
        <v>681.66666666666663</v>
      </c>
      <c r="AP36" s="1">
        <f>AVERAGE('Division - Monthly'!AP$308:AP$319)</f>
        <v>49.583333333333336</v>
      </c>
      <c r="AQ36" s="1">
        <f>AVERAGE('Division - Monthly'!AQ$308:AQ$319)</f>
        <v>0</v>
      </c>
      <c r="AR36" s="1">
        <f>AVERAGE('Division - Monthly'!AR$308:AR$319)</f>
        <v>0</v>
      </c>
      <c r="AS36" s="18">
        <f t="shared" si="3"/>
        <v>569564.58333333337</v>
      </c>
    </row>
    <row r="37" spans="1:45" x14ac:dyDescent="0.25">
      <c r="A37" s="17">
        <v>1991</v>
      </c>
      <c r="B37" s="1">
        <f>AVERAGE('Division - Monthly'!B$320:B$331)</f>
        <v>593203.41666666663</v>
      </c>
      <c r="C37" s="1">
        <f>AVERAGE('Division - Monthly'!C320:C331)</f>
        <v>69082.833333333328</v>
      </c>
      <c r="D37" s="1">
        <f>AVERAGE('Division - Monthly'!D320:D331)</f>
        <v>3206.6666666666665</v>
      </c>
      <c r="E37" s="1">
        <f>AVERAGE('Division - Monthly'!E320:E331)</f>
        <v>1437.0833333333333</v>
      </c>
      <c r="F37" s="1">
        <f>AVERAGE('Division - Monthly'!F320:F331)</f>
        <v>42.583333333333336</v>
      </c>
      <c r="G37" s="1">
        <f>AVERAGE('Division - Monthly'!G320:G331)</f>
        <v>0</v>
      </c>
      <c r="H37" s="1">
        <f>AVERAGE('Division - Monthly'!H320:H331)</f>
        <v>10.416666666666666</v>
      </c>
      <c r="I37" s="18">
        <f t="shared" si="0"/>
        <v>666983</v>
      </c>
      <c r="K37" s="1">
        <f>AVERAGE('Division - Monthly'!K$320:K$331)</f>
        <v>409591.5</v>
      </c>
      <c r="L37" s="1">
        <f>AVERAGE('Division - Monthly'!L$320:L$331)</f>
        <v>48736.583333333336</v>
      </c>
      <c r="M37" s="1">
        <f>AVERAGE('Division - Monthly'!M$320:M$331)</f>
        <v>3268.1666666666665</v>
      </c>
      <c r="N37" s="1">
        <f>AVERAGE('Division - Monthly'!N$320:N$331)</f>
        <v>615.5</v>
      </c>
      <c r="O37" s="1">
        <f>AVERAGE('Division - Monthly'!O$320:O$331)</f>
        <v>77.75</v>
      </c>
      <c r="P37" s="1">
        <f>AVERAGE('Division - Monthly'!P$320:P$331)</f>
        <v>0</v>
      </c>
      <c r="Q37" s="1">
        <f>AVERAGE('Division - Monthly'!Q$320:Q$331)</f>
        <v>0</v>
      </c>
      <c r="R37" s="18">
        <v>462289.5</v>
      </c>
      <c r="T37" s="1">
        <f>AVERAGE('Division - Monthly'!T$320:T$331)</f>
        <v>713446.83333333337</v>
      </c>
      <c r="U37" s="1">
        <f>AVERAGE('Division - Monthly'!U$320:U$331)</f>
        <v>94594.75</v>
      </c>
      <c r="V37" s="1">
        <f>AVERAGE('Division - Monthly'!V$320:V$331)</f>
        <v>2264.9166666666665</v>
      </c>
      <c r="W37" s="1">
        <f>AVERAGE('Division - Monthly'!W$320:W$331)</f>
        <v>639.5</v>
      </c>
      <c r="X37" s="1">
        <f>AVERAGE('Division - Monthly'!X$320:X$331)</f>
        <v>59.75</v>
      </c>
      <c r="Y37" s="1">
        <f>AVERAGE('Division - Monthly'!Y$320:Y$331)</f>
        <v>23</v>
      </c>
      <c r="Z37" s="1">
        <f>AVERAGE('Division - Monthly'!Z$320:Z$331)</f>
        <v>0</v>
      </c>
      <c r="AA37" s="18">
        <f t="shared" si="1"/>
        <v>811028.75</v>
      </c>
      <c r="AC37" s="1">
        <f>AVERAGE('Division - Monthly'!AC$320:AC$331)</f>
        <v>623943</v>
      </c>
      <c r="AD37" s="1">
        <f>AVERAGE('Division - Monthly'!AD$320:AD$331)</f>
        <v>72726.5</v>
      </c>
      <c r="AE37" s="1">
        <f>AVERAGE('Division - Monthly'!AE$320:AE$331)</f>
        <v>2424.5</v>
      </c>
      <c r="AF37" s="1">
        <f>AVERAGE('Division - Monthly'!AF$320:AF$331)</f>
        <v>309.66666666666669</v>
      </c>
      <c r="AG37" s="1">
        <f>AVERAGE('Division - Monthly'!AG$320:AG$331)</f>
        <v>84.666666666666671</v>
      </c>
      <c r="AH37" s="1">
        <f>AVERAGE('Division - Monthly'!AH$320:AH$331)</f>
        <v>0</v>
      </c>
      <c r="AI37" s="1">
        <f>AVERAGE('Division - Monthly'!AI$320:AI$331)</f>
        <v>0</v>
      </c>
      <c r="AJ37" s="18">
        <f t="shared" si="2"/>
        <v>699488.33333333326</v>
      </c>
      <c r="AL37" s="1">
        <f>AVERAGE('Division - Monthly'!AL$320:AL$331)</f>
        <v>523012.75</v>
      </c>
      <c r="AM37" s="1">
        <f>AVERAGE('Division - Monthly'!AM$320:AM$331)</f>
        <v>58693.166666666664</v>
      </c>
      <c r="AN37" s="1">
        <f>AVERAGE('Division - Monthly'!AN$320:AN$331)</f>
        <v>4183.25</v>
      </c>
      <c r="AO37" s="1">
        <f>AVERAGE('Division - Monthly'!AO$320:AO$331)</f>
        <v>728.58333333333337</v>
      </c>
      <c r="AP37" s="1">
        <f>AVERAGE('Division - Monthly'!AP$320:AP$331)</f>
        <v>48</v>
      </c>
      <c r="AQ37" s="1">
        <f>AVERAGE('Division - Monthly'!AQ$320:AQ$331)</f>
        <v>0</v>
      </c>
      <c r="AR37" s="1">
        <f>AVERAGE('Division - Monthly'!AR$320:AR$331)</f>
        <v>0</v>
      </c>
      <c r="AS37" s="18">
        <f t="shared" si="3"/>
        <v>586665.75</v>
      </c>
    </row>
    <row r="38" spans="1:45" x14ac:dyDescent="0.25">
      <c r="A38" s="17">
        <v>1992</v>
      </c>
      <c r="B38" s="1">
        <f>AVERAGE('Division - Monthly'!B$332:B$343)</f>
        <v>605914.25</v>
      </c>
      <c r="C38" s="1">
        <f>AVERAGE('Division - Monthly'!C332:C343)</f>
        <v>69860.5</v>
      </c>
      <c r="D38" s="1">
        <f>AVERAGE('Division - Monthly'!D332:D343)</f>
        <v>3055.9166666666665</v>
      </c>
      <c r="E38" s="1">
        <f>AVERAGE('Division - Monthly'!E332:E343)</f>
        <v>1541.5</v>
      </c>
      <c r="F38" s="1">
        <f>AVERAGE('Division - Monthly'!F332:F343)</f>
        <v>40.833333333333336</v>
      </c>
      <c r="G38" s="1">
        <f>AVERAGE('Division - Monthly'!G332:G343)</f>
        <v>0</v>
      </c>
      <c r="H38" s="1">
        <f>AVERAGE('Division - Monthly'!H332:H343)</f>
        <v>11</v>
      </c>
      <c r="I38" s="18">
        <f t="shared" si="0"/>
        <v>680424</v>
      </c>
      <c r="K38" s="1">
        <f>AVERAGE('Division - Monthly'!K$332:K$343)</f>
        <v>417873.33333333331</v>
      </c>
      <c r="L38" s="1">
        <f>AVERAGE('Division - Monthly'!L$332:L$343)</f>
        <v>49637.416666666664</v>
      </c>
      <c r="M38" s="1">
        <f>AVERAGE('Division - Monthly'!M$332:M$343)</f>
        <v>3210.5833333333335</v>
      </c>
      <c r="N38" s="1">
        <f>AVERAGE('Division - Monthly'!N$332:N$343)</f>
        <v>680.16666666666663</v>
      </c>
      <c r="O38" s="1">
        <f>AVERAGE('Division - Monthly'!O$332:O$343)</f>
        <v>78.666666666666671</v>
      </c>
      <c r="P38" s="1">
        <f>AVERAGE('Division - Monthly'!P$332:P$343)</f>
        <v>0</v>
      </c>
      <c r="Q38" s="1">
        <f>AVERAGE('Division - Monthly'!Q$332:Q$343)</f>
        <v>0</v>
      </c>
      <c r="R38" s="18">
        <v>471480.16666666669</v>
      </c>
      <c r="T38" s="1">
        <f>AVERAGE('Division - Monthly'!T$332:T$343)</f>
        <v>719508</v>
      </c>
      <c r="U38" s="1">
        <f>AVERAGE('Division - Monthly'!U$332:U$343)</f>
        <v>96306.916666666672</v>
      </c>
      <c r="V38" s="1">
        <f>AVERAGE('Division - Monthly'!V$332:V$343)</f>
        <v>2108.25</v>
      </c>
      <c r="W38" s="1">
        <f>AVERAGE('Division - Monthly'!W$332:W$343)</f>
        <v>680.33333333333337</v>
      </c>
      <c r="X38" s="1">
        <f>AVERAGE('Division - Monthly'!X$332:X$343)</f>
        <v>59</v>
      </c>
      <c r="Y38" s="1">
        <f>AVERAGE('Division - Monthly'!Y$332:Y$343)</f>
        <v>23</v>
      </c>
      <c r="Z38" s="1">
        <f>AVERAGE('Division - Monthly'!Z$332:Z$343)</f>
        <v>0</v>
      </c>
      <c r="AA38" s="18">
        <f t="shared" si="1"/>
        <v>818685.5</v>
      </c>
      <c r="AC38" s="1">
        <f>AVERAGE('Division - Monthly'!AC$332:AC$343)</f>
        <v>632663.91666666663</v>
      </c>
      <c r="AD38" s="1">
        <f>AVERAGE('Division - Monthly'!AD$332:AD$343)</f>
        <v>74159.75</v>
      </c>
      <c r="AE38" s="1">
        <f>AVERAGE('Division - Monthly'!AE$332:AE$343)</f>
        <v>2264.75</v>
      </c>
      <c r="AF38" s="1">
        <f>AVERAGE('Division - Monthly'!AF$332:AF$343)</f>
        <v>337.08333333333331</v>
      </c>
      <c r="AG38" s="1">
        <f>AVERAGE('Division - Monthly'!AG$332:AG$343)</f>
        <v>83.166666666666671</v>
      </c>
      <c r="AH38" s="1">
        <f>AVERAGE('Division - Monthly'!AH$332:AH$343)</f>
        <v>0</v>
      </c>
      <c r="AI38" s="1">
        <f>AVERAGE('Division - Monthly'!AI$332:AI$343)</f>
        <v>0</v>
      </c>
      <c r="AJ38" s="18">
        <f t="shared" si="2"/>
        <v>709508.66666666663</v>
      </c>
      <c r="AL38" s="1">
        <f>AVERAGE('Division - Monthly'!AL$332:AL$343)</f>
        <v>535847.5</v>
      </c>
      <c r="AM38" s="1">
        <f>AVERAGE('Division - Monthly'!AM$332:AM$343)</f>
        <v>60304.75</v>
      </c>
      <c r="AN38" s="1">
        <f>AVERAGE('Division - Monthly'!AN$332:AN$343)</f>
        <v>4148.833333333333</v>
      </c>
      <c r="AO38" s="1">
        <f>AVERAGE('Division - Monthly'!AO$332:AO$343)</f>
        <v>791.58333333333337</v>
      </c>
      <c r="AP38" s="1">
        <f>AVERAGE('Division - Monthly'!AP$332:AP$343)</f>
        <v>47.083333333333336</v>
      </c>
      <c r="AQ38" s="1">
        <f>AVERAGE('Division - Monthly'!AQ$332:AQ$343)</f>
        <v>0</v>
      </c>
      <c r="AR38" s="1">
        <f>AVERAGE('Division - Monthly'!AR$332:AR$343)</f>
        <v>0</v>
      </c>
      <c r="AS38" s="18">
        <f t="shared" si="3"/>
        <v>601139.75000000012</v>
      </c>
    </row>
    <row r="39" spans="1:45" x14ac:dyDescent="0.25">
      <c r="A39" s="17">
        <v>1993</v>
      </c>
      <c r="B39" s="1">
        <f>AVERAGE('Division - Monthly'!B$344:B$355)</f>
        <v>623216.33333333337</v>
      </c>
      <c r="C39" s="1">
        <f>AVERAGE('Division - Monthly'!C344:C355)</f>
        <v>72177.75</v>
      </c>
      <c r="D39" s="1">
        <f>AVERAGE('Division - Monthly'!D344:D355)</f>
        <v>3094.3333333333335</v>
      </c>
      <c r="E39" s="1">
        <f>AVERAGE('Division - Monthly'!E344:E355)</f>
        <v>578.16666666666663</v>
      </c>
      <c r="F39" s="1">
        <f>AVERAGE('Division - Monthly'!F344:F355)</f>
        <v>39.333333333333336</v>
      </c>
      <c r="G39" s="1">
        <f>AVERAGE('Division - Monthly'!G344:G355)</f>
        <v>0</v>
      </c>
      <c r="H39" s="1">
        <f>AVERAGE('Division - Monthly'!H344:H355)</f>
        <v>11.416666666666666</v>
      </c>
      <c r="I39" s="18">
        <f t="shared" si="0"/>
        <v>699117.33333333337</v>
      </c>
      <c r="K39" s="1">
        <f>AVERAGE('Division - Monthly'!K$344:K$355)</f>
        <v>429490.33333333331</v>
      </c>
      <c r="L39" s="1">
        <f>AVERAGE('Division - Monthly'!L$344:L$355)</f>
        <v>51179.833333333336</v>
      </c>
      <c r="M39" s="1">
        <f>AVERAGE('Division - Monthly'!M$344:M$355)</f>
        <v>3269.25</v>
      </c>
      <c r="N39" s="1">
        <f>AVERAGE('Division - Monthly'!N$344:N$355)</f>
        <v>852.58333333333337</v>
      </c>
      <c r="O39" s="1">
        <f>AVERAGE('Division - Monthly'!O$344:O$355)</f>
        <v>76.833333333333329</v>
      </c>
      <c r="P39" s="1">
        <f>AVERAGE('Division - Monthly'!P$344:P$355)</f>
        <v>0</v>
      </c>
      <c r="Q39" s="1">
        <f>AVERAGE('Division - Monthly'!Q$344:Q$355)</f>
        <v>0</v>
      </c>
      <c r="R39" s="18">
        <v>484868.83333333326</v>
      </c>
      <c r="T39" s="1">
        <f>AVERAGE('Division - Monthly'!T$344:T$355)</f>
        <v>724265.25</v>
      </c>
      <c r="U39" s="1">
        <f>AVERAGE('Division - Monthly'!U$344:U$355)</f>
        <v>97981.25</v>
      </c>
      <c r="V39" s="1">
        <f>AVERAGE('Division - Monthly'!V$344:V$355)</f>
        <v>2054.5</v>
      </c>
      <c r="W39" s="1">
        <f>AVERAGE('Division - Monthly'!W$344:W$355)</f>
        <v>631.5</v>
      </c>
      <c r="X39" s="1">
        <f>AVERAGE('Division - Monthly'!X$344:X$355)</f>
        <v>57</v>
      </c>
      <c r="Y39" s="1">
        <f>AVERAGE('Division - Monthly'!Y$344:Y$355)</f>
        <v>23</v>
      </c>
      <c r="Z39" s="1">
        <f>AVERAGE('Division - Monthly'!Z$344:Z$355)</f>
        <v>0</v>
      </c>
      <c r="AA39" s="18">
        <f t="shared" si="1"/>
        <v>825012.5</v>
      </c>
      <c r="AC39" s="1">
        <f>AVERAGE('Division - Monthly'!AC$344:AC$355)</f>
        <v>646984.16666666663</v>
      </c>
      <c r="AD39" s="1">
        <f>AVERAGE('Division - Monthly'!AD$344:AD$355)</f>
        <v>76815.333333333328</v>
      </c>
      <c r="AE39" s="1">
        <f>AVERAGE('Division - Monthly'!AE$344:AE$355)</f>
        <v>2252.5</v>
      </c>
      <c r="AF39" s="1">
        <f>AVERAGE('Division - Monthly'!AF$344:AF$355)</f>
        <v>195.75</v>
      </c>
      <c r="AG39" s="1">
        <f>AVERAGE('Division - Monthly'!AG$344:AG$355)</f>
        <v>81.75</v>
      </c>
      <c r="AH39" s="1">
        <f>AVERAGE('Division - Monthly'!AH$344:AH$355)</f>
        <v>0</v>
      </c>
      <c r="AI39" s="1">
        <f>AVERAGE('Division - Monthly'!AI$344:AI$355)</f>
        <v>0</v>
      </c>
      <c r="AJ39" s="18">
        <f t="shared" si="2"/>
        <v>726329.5</v>
      </c>
      <c r="AL39" s="1">
        <f>AVERAGE('Division - Monthly'!AL$344:AL$355)</f>
        <v>553257.5</v>
      </c>
      <c r="AM39" s="1">
        <f>AVERAGE('Division - Monthly'!AM$344:AM$355)</f>
        <v>62409.333333333336</v>
      </c>
      <c r="AN39" s="1">
        <f>AVERAGE('Division - Monthly'!AN$344:AN$355)</f>
        <v>4259.666666666667</v>
      </c>
      <c r="AO39" s="1">
        <f>AVERAGE('Division - Monthly'!AO$344:AO$355)</f>
        <v>492.41666666666669</v>
      </c>
      <c r="AP39" s="1">
        <f>AVERAGE('Division - Monthly'!AP$344:AP$355)</f>
        <v>47</v>
      </c>
      <c r="AQ39" s="1">
        <f>AVERAGE('Division - Monthly'!AQ$344:AQ$355)</f>
        <v>0</v>
      </c>
      <c r="AR39" s="1">
        <f>AVERAGE('Division - Monthly'!AR$344:AR$355)</f>
        <v>0</v>
      </c>
      <c r="AS39" s="18">
        <f t="shared" si="3"/>
        <v>620465.91666666663</v>
      </c>
    </row>
    <row r="40" spans="1:45" x14ac:dyDescent="0.25">
      <c r="A40" s="17">
        <v>1994</v>
      </c>
      <c r="B40" s="1">
        <f>AVERAGE('Division - Monthly'!B$356:B$367)</f>
        <v>638206.5</v>
      </c>
      <c r="C40" s="1">
        <f>AVERAGE('Division - Monthly'!C356:C367)</f>
        <v>73689.083333333328</v>
      </c>
      <c r="D40" s="1">
        <f>AVERAGE('Division - Monthly'!D356:D367)</f>
        <v>3235.75</v>
      </c>
      <c r="E40" s="1">
        <f>AVERAGE('Division - Monthly'!E356:E367)</f>
        <v>236.16666666666666</v>
      </c>
      <c r="F40" s="1">
        <f>AVERAGE('Division - Monthly'!F356:F367)</f>
        <v>38.25</v>
      </c>
      <c r="G40" s="1">
        <f>AVERAGE('Division - Monthly'!G356:G367)</f>
        <v>0</v>
      </c>
      <c r="H40" s="1">
        <f>AVERAGE('Division - Monthly'!H356:H367)</f>
        <v>12.75</v>
      </c>
      <c r="I40" s="18">
        <f t="shared" si="0"/>
        <v>715418.5</v>
      </c>
      <c r="K40" s="1">
        <f>AVERAGE('Division - Monthly'!K$356:K$367)</f>
        <v>438994.5</v>
      </c>
      <c r="L40" s="1">
        <f>AVERAGE('Division - Monthly'!L$356:L$367)</f>
        <v>52282.333333333336</v>
      </c>
      <c r="M40" s="1">
        <f>AVERAGE('Division - Monthly'!M$356:M$367)</f>
        <v>3345.1666666666665</v>
      </c>
      <c r="N40" s="1">
        <f>AVERAGE('Division - Monthly'!N$356:N$367)</f>
        <v>825.33333333333337</v>
      </c>
      <c r="O40" s="1">
        <f>AVERAGE('Division - Monthly'!O$356:O$367)</f>
        <v>74.833333333333329</v>
      </c>
      <c r="P40" s="1">
        <f>AVERAGE('Division - Monthly'!P$356:P$367)</f>
        <v>0</v>
      </c>
      <c r="Q40" s="1">
        <f>AVERAGE('Division - Monthly'!Q$356:Q$367)</f>
        <v>0</v>
      </c>
      <c r="R40" s="18">
        <v>495522.16666666663</v>
      </c>
      <c r="T40" s="1">
        <f>AVERAGE('Division - Monthly'!T$356:T$367)</f>
        <v>734157.66666666663</v>
      </c>
      <c r="U40" s="1">
        <f>AVERAGE('Division - Monthly'!U$356:U$367)</f>
        <v>98914.333333333328</v>
      </c>
      <c r="V40" s="1">
        <f>AVERAGE('Division - Monthly'!V$356:V$367)</f>
        <v>2039.6666666666667</v>
      </c>
      <c r="W40" s="1">
        <f>AVERAGE('Division - Monthly'!W$356:W$367)</f>
        <v>642.25</v>
      </c>
      <c r="X40" s="1">
        <f>AVERAGE('Division - Monthly'!X$356:X$367)</f>
        <v>56.833333333333336</v>
      </c>
      <c r="Y40" s="1">
        <f>AVERAGE('Division - Monthly'!Y$356:Y$367)</f>
        <v>23</v>
      </c>
      <c r="Z40" s="1">
        <f>AVERAGE('Division - Monthly'!Z$356:Z$367)</f>
        <v>0</v>
      </c>
      <c r="AA40" s="18">
        <f t="shared" si="1"/>
        <v>835833.75</v>
      </c>
      <c r="AC40" s="1">
        <f>AVERAGE('Division - Monthly'!AC$356:AC$367)</f>
        <v>657860.16666666663</v>
      </c>
      <c r="AD40" s="1">
        <f>AVERAGE('Division - Monthly'!AD$356:AD$367)</f>
        <v>77679.416666666672</v>
      </c>
      <c r="AE40" s="1">
        <f>AVERAGE('Division - Monthly'!AE$356:AE$367)</f>
        <v>2371.75</v>
      </c>
      <c r="AF40" s="1">
        <f>AVERAGE('Division - Monthly'!AF$356:AF$367)</f>
        <v>132.91666666666666</v>
      </c>
      <c r="AG40" s="1">
        <f>AVERAGE('Division - Monthly'!AG$356:AG$367)</f>
        <v>78.75</v>
      </c>
      <c r="AH40" s="1">
        <f>AVERAGE('Division - Monthly'!AH$356:AH$367)</f>
        <v>0</v>
      </c>
      <c r="AI40" s="1">
        <f>AVERAGE('Division - Monthly'!AI$356:AI$367)</f>
        <v>0</v>
      </c>
      <c r="AJ40" s="18">
        <f t="shared" si="2"/>
        <v>738122.99999999988</v>
      </c>
      <c r="AL40" s="1">
        <f>AVERAGE('Division - Monthly'!AL$356:AL$367)</f>
        <v>568410.5</v>
      </c>
      <c r="AM40" s="1">
        <f>AVERAGE('Division - Monthly'!AM$356:AM$367)</f>
        <v>63844.083333333336</v>
      </c>
      <c r="AN40" s="1">
        <f>AVERAGE('Division - Monthly'!AN$356:AN$367)</f>
        <v>4596.083333333333</v>
      </c>
      <c r="AO40" s="1">
        <f>AVERAGE('Division - Monthly'!AO$356:AO$367)</f>
        <v>391.91666666666669</v>
      </c>
      <c r="AP40" s="1">
        <f>AVERAGE('Division - Monthly'!AP$356:AP$367)</f>
        <v>46.666666666666664</v>
      </c>
      <c r="AQ40" s="1">
        <f>AVERAGE('Division - Monthly'!AQ$356:AQ$367)</f>
        <v>0</v>
      </c>
      <c r="AR40" s="1">
        <f>AVERAGE('Division - Monthly'!AR$356:AR$367)</f>
        <v>0</v>
      </c>
      <c r="AS40" s="18">
        <f t="shared" si="3"/>
        <v>637289.25</v>
      </c>
    </row>
    <row r="41" spans="1:45" x14ac:dyDescent="0.25">
      <c r="A41" s="17">
        <v>1995</v>
      </c>
      <c r="B41" s="1">
        <f>AVERAGE('Division - Monthly'!B$368:B$379)</f>
        <v>652535.5</v>
      </c>
      <c r="C41" s="1">
        <f>AVERAGE('Division - Monthly'!C368:C379)</f>
        <v>75424.75</v>
      </c>
      <c r="D41" s="1">
        <f>AVERAGE('Division - Monthly'!D368:D379)</f>
        <v>3170</v>
      </c>
      <c r="E41" s="1">
        <f>AVERAGE('Division - Monthly'!E368:E379)</f>
        <v>241.83333333333334</v>
      </c>
      <c r="F41" s="1">
        <f>AVERAGE('Division - Monthly'!F368:F379)</f>
        <v>35.333333333333336</v>
      </c>
      <c r="G41" s="1">
        <f>AVERAGE('Division - Monthly'!G368:G379)</f>
        <v>0</v>
      </c>
      <c r="H41" s="1">
        <f>AVERAGE('Division - Monthly'!H368:H379)</f>
        <v>15</v>
      </c>
      <c r="I41" s="18">
        <f t="shared" si="0"/>
        <v>731422.41666666674</v>
      </c>
      <c r="K41" s="1">
        <f>AVERAGE('Division - Monthly'!K$368:K$379)</f>
        <v>447686.41666666669</v>
      </c>
      <c r="L41" s="1">
        <f>AVERAGE('Division - Monthly'!L$368:L$379)</f>
        <v>53620.5</v>
      </c>
      <c r="M41" s="1">
        <f>AVERAGE('Division - Monthly'!M$368:M$379)</f>
        <v>3223.1666666666665</v>
      </c>
      <c r="N41" s="1">
        <f>AVERAGE('Division - Monthly'!N$368:N$379)</f>
        <v>659.16666666666663</v>
      </c>
      <c r="O41" s="1">
        <f>AVERAGE('Division - Monthly'!O$368:O$379)</f>
        <v>74.75</v>
      </c>
      <c r="P41" s="1">
        <f>AVERAGE('Division - Monthly'!P$368:P$379)</f>
        <v>0</v>
      </c>
      <c r="Q41" s="1">
        <f>AVERAGE('Division - Monthly'!Q$368:Q$379)</f>
        <v>0</v>
      </c>
      <c r="R41" s="18">
        <v>505264</v>
      </c>
      <c r="T41" s="1">
        <f>AVERAGE('Division - Monthly'!T$368:T$379)</f>
        <v>742491.83333333337</v>
      </c>
      <c r="U41" s="1">
        <f>AVERAGE('Division - Monthly'!U$368:U$379)</f>
        <v>100243.25</v>
      </c>
      <c r="V41" s="1">
        <f>AVERAGE('Division - Monthly'!V$368:V$379)</f>
        <v>2028.6666666666667</v>
      </c>
      <c r="W41" s="1">
        <f>AVERAGE('Division - Monthly'!W$368:W$379)</f>
        <v>692</v>
      </c>
      <c r="X41" s="1">
        <f>AVERAGE('Division - Monthly'!X$368:X$379)</f>
        <v>57</v>
      </c>
      <c r="Y41" s="1">
        <f>AVERAGE('Division - Monthly'!Y$368:Y$379)</f>
        <v>23</v>
      </c>
      <c r="Z41" s="1">
        <f>AVERAGE('Division - Monthly'!Z$368:Z$379)</f>
        <v>0</v>
      </c>
      <c r="AA41" s="18">
        <f t="shared" si="1"/>
        <v>845535.75</v>
      </c>
      <c r="AC41" s="1">
        <f>AVERAGE('Division - Monthly'!AC$368:AC$379)</f>
        <v>670677.66666666663</v>
      </c>
      <c r="AD41" s="1">
        <f>AVERAGE('Division - Monthly'!AD$368:AD$379)</f>
        <v>79149.916666666672</v>
      </c>
      <c r="AE41" s="1">
        <f>AVERAGE('Division - Monthly'!AE$368:AE$379)</f>
        <v>2260.25</v>
      </c>
      <c r="AF41" s="1">
        <f>AVERAGE('Division - Monthly'!AF$368:AF$379)</f>
        <v>141.5</v>
      </c>
      <c r="AG41" s="1">
        <f>AVERAGE('Division - Monthly'!AG$368:AG$379)</f>
        <v>77.083333333333329</v>
      </c>
      <c r="AH41" s="1">
        <f>AVERAGE('Division - Monthly'!AH$368:AH$379)</f>
        <v>0</v>
      </c>
      <c r="AI41" s="1">
        <f>AVERAGE('Division - Monthly'!AI$368:AI$379)</f>
        <v>0</v>
      </c>
      <c r="AJ41" s="18">
        <f t="shared" si="2"/>
        <v>752306.41666666663</v>
      </c>
      <c r="AL41" s="1">
        <f>AVERAGE('Division - Monthly'!AL$368:AL$379)</f>
        <v>583800.16666666663</v>
      </c>
      <c r="AM41" s="1">
        <f>AVERAGE('Division - Monthly'!AM$368:AM$379)</f>
        <v>65566.833333333328</v>
      </c>
      <c r="AN41" s="1">
        <f>AVERAGE('Division - Monthly'!AN$368:AN$379)</f>
        <v>4457.416666666667</v>
      </c>
      <c r="AO41" s="1">
        <f>AVERAGE('Division - Monthly'!AO$368:AO$379)</f>
        <v>397</v>
      </c>
      <c r="AP41" s="1">
        <f>AVERAGE('Division - Monthly'!AP$368:AP$379)</f>
        <v>46</v>
      </c>
      <c r="AQ41" s="1">
        <f>AVERAGE('Division - Monthly'!AQ$368:AQ$379)</f>
        <v>0</v>
      </c>
      <c r="AR41" s="1">
        <f>AVERAGE('Division - Monthly'!AR$368:AR$379)</f>
        <v>0</v>
      </c>
      <c r="AS41" s="18">
        <f t="shared" si="3"/>
        <v>654267.41666666663</v>
      </c>
    </row>
    <row r="42" spans="1:45" x14ac:dyDescent="0.25">
      <c r="A42" s="17">
        <v>1996</v>
      </c>
      <c r="B42" s="1">
        <f>AVERAGE('Division - Monthly'!B$380:B$391)</f>
        <v>666578</v>
      </c>
      <c r="C42" s="1">
        <f>AVERAGE('Division - Monthly'!C380:C391)</f>
        <v>76940.166666666672</v>
      </c>
      <c r="D42" s="1">
        <f>AVERAGE('Division - Monthly'!D380:D391)</f>
        <v>2996.0833333333335</v>
      </c>
      <c r="E42" s="1">
        <f>AVERAGE('Division - Monthly'!E380:E391)</f>
        <v>247.25</v>
      </c>
      <c r="F42" s="1">
        <f>AVERAGE('Division - Monthly'!F380:F391)</f>
        <v>34.75</v>
      </c>
      <c r="G42" s="1">
        <f>AVERAGE('Division - Monthly'!G380:G391)</f>
        <v>0</v>
      </c>
      <c r="H42" s="1">
        <f>AVERAGE('Division - Monthly'!H380:H391)</f>
        <v>8.3333333333333339</v>
      </c>
      <c r="I42" s="18">
        <f t="shared" si="0"/>
        <v>746804.58333333337</v>
      </c>
      <c r="K42" s="1">
        <f>AVERAGE('Division - Monthly'!K$380:K$391)</f>
        <v>455030.41666666669</v>
      </c>
      <c r="L42" s="1">
        <f>AVERAGE('Division - Monthly'!L$380:L$391)</f>
        <v>54740.083333333336</v>
      </c>
      <c r="M42" s="1">
        <f>AVERAGE('Division - Monthly'!M$380:M$391)</f>
        <v>3235.25</v>
      </c>
      <c r="N42" s="1">
        <f>AVERAGE('Division - Monthly'!N$380:N$391)</f>
        <v>625.66666666666663</v>
      </c>
      <c r="O42" s="1">
        <f>AVERAGE('Division - Monthly'!O$380:O$391)</f>
        <v>74</v>
      </c>
      <c r="P42" s="1">
        <f>AVERAGE('Division - Monthly'!P$380:P$391)</f>
        <v>0</v>
      </c>
      <c r="Q42" s="1">
        <f>AVERAGE('Division - Monthly'!Q$380:Q$391)</f>
        <v>0</v>
      </c>
      <c r="R42" s="18">
        <v>513705.41666666669</v>
      </c>
      <c r="T42" s="1">
        <f>AVERAGE('Division - Monthly'!T$380:T$391)</f>
        <v>751042.25</v>
      </c>
      <c r="U42" s="1">
        <f>AVERAGE('Division - Monthly'!U$380:U$391)</f>
        <v>101436.58333333333</v>
      </c>
      <c r="V42" s="1">
        <f>AVERAGE('Division - Monthly'!V$380:V$391)</f>
        <v>1893</v>
      </c>
      <c r="W42" s="1">
        <f>AVERAGE('Division - Monthly'!W$380:W$391)</f>
        <v>740.33333333333337</v>
      </c>
      <c r="X42" s="1">
        <f>AVERAGE('Division - Monthly'!X$380:X$391)</f>
        <v>56.916666666666664</v>
      </c>
      <c r="Y42" s="1">
        <f>AVERAGE('Division - Monthly'!Y$380:Y$391)</f>
        <v>23</v>
      </c>
      <c r="Z42" s="1">
        <f>AVERAGE('Division - Monthly'!Z$380:Z$391)</f>
        <v>0</v>
      </c>
      <c r="AA42" s="18">
        <f t="shared" si="1"/>
        <v>855192.08333333337</v>
      </c>
      <c r="AC42" s="1">
        <f>AVERAGE('Division - Monthly'!AC$380:AC$391)</f>
        <v>682688.75</v>
      </c>
      <c r="AD42" s="1">
        <f>AVERAGE('Division - Monthly'!AD$380:AD$391)</f>
        <v>80522.916666666672</v>
      </c>
      <c r="AE42" s="1">
        <f>AVERAGE('Division - Monthly'!AE$380:AE$391)</f>
        <v>2119.5833333333335</v>
      </c>
      <c r="AF42" s="1">
        <f>AVERAGE('Division - Monthly'!AF$380:AF$391)</f>
        <v>143.08333333333334</v>
      </c>
      <c r="AG42" s="1">
        <f>AVERAGE('Division - Monthly'!AG$380:AG$391)</f>
        <v>76.416666666666671</v>
      </c>
      <c r="AH42" s="1">
        <f>AVERAGE('Division - Monthly'!AH$380:AH$391)</f>
        <v>0</v>
      </c>
      <c r="AI42" s="1">
        <f>AVERAGE('Division - Monthly'!AI$380:AI$391)</f>
        <v>0</v>
      </c>
      <c r="AJ42" s="18">
        <f t="shared" si="2"/>
        <v>765550.75</v>
      </c>
      <c r="AL42" s="1">
        <f>AVERAGE('Division - Monthly'!AL$380:AL$391)</f>
        <v>597285.91666666663</v>
      </c>
      <c r="AM42" s="1">
        <f>AVERAGE('Division - Monthly'!AM$380:AM$391)</f>
        <v>67220.083333333328</v>
      </c>
      <c r="AN42" s="1">
        <f>AVERAGE('Division - Monthly'!AN$380:AN$391)</f>
        <v>4538.833333333333</v>
      </c>
      <c r="AO42" s="1">
        <f>AVERAGE('Division - Monthly'!AO$380:AO$391)</f>
        <v>403.66666666666669</v>
      </c>
      <c r="AP42" s="1">
        <f>AVERAGE('Division - Monthly'!AP$380:AP$391)</f>
        <v>46</v>
      </c>
      <c r="AQ42" s="1">
        <f>AVERAGE('Division - Monthly'!AQ$380:AQ$391)</f>
        <v>0</v>
      </c>
      <c r="AR42" s="1">
        <f>AVERAGE('Division - Monthly'!AR$380:AR$391)</f>
        <v>0</v>
      </c>
      <c r="AS42" s="18">
        <f t="shared" si="3"/>
        <v>669494.5</v>
      </c>
    </row>
    <row r="43" spans="1:45" x14ac:dyDescent="0.25">
      <c r="A43" s="17">
        <v>1997</v>
      </c>
      <c r="B43" s="1">
        <f>AVERAGE('Division - Monthly'!B$392:B$403)</f>
        <v>679849.83333333337</v>
      </c>
      <c r="C43" s="1">
        <f>AVERAGE('Division - Monthly'!C$392:C$403)</f>
        <v>78655.666666666672</v>
      </c>
      <c r="D43" s="1">
        <f>AVERAGE('Division - Monthly'!D$392:D$403)</f>
        <v>2989.75</v>
      </c>
      <c r="E43" s="1">
        <f>AVERAGE('Division - Monthly'!E$392:E$403)</f>
        <v>250.16666666666666</v>
      </c>
      <c r="F43" s="1">
        <f>AVERAGE('Division - Monthly'!F$392:F$403)</f>
        <v>34</v>
      </c>
      <c r="G43" s="1">
        <f>AVERAGE('Division - Monthly'!G$392:G$403)</f>
        <v>0</v>
      </c>
      <c r="H43" s="1">
        <f>AVERAGE('Division - Monthly'!H$392:H$403)</f>
        <v>7</v>
      </c>
      <c r="I43" s="18">
        <f t="shared" ref="I43:I53" si="4">SUM(B43:H43)</f>
        <v>761786.41666666663</v>
      </c>
      <c r="K43" s="1">
        <f>AVERAGE('Division - Monthly'!K$392:K$403)</f>
        <v>463641.58333333331</v>
      </c>
      <c r="L43" s="1">
        <f>AVERAGE('Division - Monthly'!L$392:L$403)</f>
        <v>55984.333333333336</v>
      </c>
      <c r="M43" s="1">
        <f>AVERAGE('Division - Monthly'!M$392:M$403)</f>
        <v>3229.75</v>
      </c>
      <c r="N43" s="1">
        <f>AVERAGE('Division - Monthly'!N$392:N$403)</f>
        <v>637.91666666666663</v>
      </c>
      <c r="O43" s="1">
        <f>AVERAGE('Division - Monthly'!O$392:O$403)</f>
        <v>73.666666666666671</v>
      </c>
      <c r="P43" s="1">
        <f>AVERAGE('Division - Monthly'!P$392:P$403)</f>
        <v>0</v>
      </c>
      <c r="Q43" s="1">
        <f>AVERAGE('Division - Monthly'!Q$392:Q$403)</f>
        <v>0</v>
      </c>
      <c r="R43" s="18">
        <v>523567.25</v>
      </c>
      <c r="T43" s="1">
        <f>AVERAGE('Division - Monthly'!T$392:T$403)</f>
        <v>758057.75</v>
      </c>
      <c r="U43" s="1">
        <f>AVERAGE('Division - Monthly'!U$392:U$403)</f>
        <v>102793.58333333333</v>
      </c>
      <c r="V43" s="1">
        <f>AVERAGE('Division - Monthly'!V$392:V$403)</f>
        <v>1745.3333333333333</v>
      </c>
      <c r="W43" s="1">
        <f>AVERAGE('Division - Monthly'!W$392:W$403)</f>
        <v>788</v>
      </c>
      <c r="X43" s="1">
        <f>AVERAGE('Division - Monthly'!X$392:X$403)</f>
        <v>55.083333333333336</v>
      </c>
      <c r="Y43" s="1">
        <f>AVERAGE('Division - Monthly'!Y$392:Y$403)</f>
        <v>23</v>
      </c>
      <c r="Z43" s="1">
        <f>AVERAGE('Division - Monthly'!Z$392:Z$403)</f>
        <v>0</v>
      </c>
      <c r="AA43" s="18">
        <f t="shared" si="1"/>
        <v>863462.75000000012</v>
      </c>
      <c r="AC43" s="1">
        <f>AVERAGE('Division - Monthly'!AC$392:AC$403)</f>
        <v>695031.08333333337</v>
      </c>
      <c r="AD43" s="1">
        <f>AVERAGE('Division - Monthly'!AD$392:AD$403)</f>
        <v>82157.833333333328</v>
      </c>
      <c r="AE43" s="1">
        <f>AVERAGE('Division - Monthly'!AE$392:AE$403)</f>
        <v>2111</v>
      </c>
      <c r="AF43" s="1">
        <f>AVERAGE('Division - Monthly'!AF$392:AF$403)</f>
        <v>148.08333333333334</v>
      </c>
      <c r="AG43" s="1">
        <f>AVERAGE('Division - Monthly'!AG$392:AG$403)</f>
        <v>74</v>
      </c>
      <c r="AH43" s="1">
        <f>AVERAGE('Division - Monthly'!AH$392:AH$403)</f>
        <v>0</v>
      </c>
      <c r="AI43" s="1">
        <f>AVERAGE('Division - Monthly'!AI$392:AI$403)</f>
        <v>0</v>
      </c>
      <c r="AJ43" s="18">
        <f t="shared" si="2"/>
        <v>779522.00000000012</v>
      </c>
      <c r="AL43" s="1">
        <f>AVERAGE('Division - Monthly'!AL$392:AL$403)</f>
        <v>612717.33333333337</v>
      </c>
      <c r="AM43" s="1">
        <f>AVERAGE('Division - Monthly'!AM$392:AM$403)</f>
        <v>69314.083333333328</v>
      </c>
      <c r="AN43" s="1">
        <f>AVERAGE('Division - Monthly'!AN$392:AN$403)</f>
        <v>4685.583333333333</v>
      </c>
      <c r="AO43" s="1">
        <f>AVERAGE('Division - Monthly'!AO$392:AO$403)</f>
        <v>383.91666666666669</v>
      </c>
      <c r="AP43" s="1">
        <f>AVERAGE('Division - Monthly'!AP$392:AP$403)</f>
        <v>45.75</v>
      </c>
      <c r="AQ43" s="1">
        <f>AVERAGE('Division - Monthly'!AQ$392:AQ$403)</f>
        <v>0</v>
      </c>
      <c r="AR43" s="1">
        <f>AVERAGE('Division - Monthly'!AR$392:AR$403)</f>
        <v>0</v>
      </c>
      <c r="AS43" s="18">
        <f t="shared" si="3"/>
        <v>687146.66666666674</v>
      </c>
    </row>
    <row r="44" spans="1:45" x14ac:dyDescent="0.25">
      <c r="A44" s="17">
        <v>1998</v>
      </c>
      <c r="B44" s="1">
        <f>AVERAGE('Division - Monthly'!B$404:B$415)</f>
        <v>693210.75</v>
      </c>
      <c r="C44" s="1">
        <f>AVERAGE('Division - Monthly'!C$404:C$415)</f>
        <v>80508.75</v>
      </c>
      <c r="D44" s="1">
        <f>AVERAGE('Division - Monthly'!D$404:D$415)</f>
        <v>2998.3333333333335</v>
      </c>
      <c r="E44" s="1">
        <f>AVERAGE('Division - Monthly'!E$404:E$415)</f>
        <v>251.16666666666666</v>
      </c>
      <c r="F44" s="1">
        <f>AVERAGE('Division - Monthly'!F$404:F$415)</f>
        <v>34</v>
      </c>
      <c r="G44" s="1">
        <f>AVERAGE('Division - Monthly'!G$404:G$415)</f>
        <v>0</v>
      </c>
      <c r="H44" s="1">
        <f>AVERAGE('Division - Monthly'!H$404:H$415)</f>
        <v>7</v>
      </c>
      <c r="I44" s="18">
        <f t="shared" si="4"/>
        <v>777010</v>
      </c>
      <c r="K44" s="1">
        <f>AVERAGE('Division - Monthly'!K$404:K$415)</f>
        <v>472097.66666666669</v>
      </c>
      <c r="L44" s="1">
        <f>AVERAGE('Division - Monthly'!L$404:L$415)</f>
        <v>57344.166666666664</v>
      </c>
      <c r="M44" s="1">
        <f>AVERAGE('Division - Monthly'!M$404:M$415)</f>
        <v>3422.3333333333335</v>
      </c>
      <c r="N44" s="1">
        <f>AVERAGE('Division - Monthly'!N$404:N$415)</f>
        <v>645.08333333333337</v>
      </c>
      <c r="O44" s="1">
        <f>AVERAGE('Division - Monthly'!O$404:O$415)</f>
        <v>72.916666666666671</v>
      </c>
      <c r="P44" s="1">
        <f>AVERAGE('Division - Monthly'!P$404:P$415)</f>
        <v>0</v>
      </c>
      <c r="Q44" s="1">
        <f>AVERAGE('Division - Monthly'!Q$404:Q$415)</f>
        <v>0</v>
      </c>
      <c r="R44" s="18">
        <f t="shared" ref="R44:R53" si="5">SUM(K44:Q44)</f>
        <v>533582.16666666674</v>
      </c>
      <c r="T44" s="1">
        <f>AVERAGE('Division - Monthly'!T$404:T$415)</f>
        <v>765393.41666666663</v>
      </c>
      <c r="U44" s="1">
        <f>AVERAGE('Division - Monthly'!U$404:U$415)</f>
        <v>103696.83333333333</v>
      </c>
      <c r="V44" s="1">
        <f>AVERAGE('Division - Monthly'!V$404:V$415)</f>
        <v>1600.5</v>
      </c>
      <c r="W44" s="1">
        <f>AVERAGE('Division - Monthly'!W$404:W$415)</f>
        <v>846.25</v>
      </c>
      <c r="X44" s="1">
        <f>AVERAGE('Division - Monthly'!X$404:X$415)</f>
        <v>54.25</v>
      </c>
      <c r="Y44" s="1">
        <f>AVERAGE('Division - Monthly'!Y$404:Y$415)</f>
        <v>23</v>
      </c>
      <c r="Z44" s="1">
        <f>AVERAGE('Division - Monthly'!Z$404:Z$415)</f>
        <v>0</v>
      </c>
      <c r="AA44" s="18">
        <f t="shared" si="1"/>
        <v>871614.25</v>
      </c>
      <c r="AC44" s="1">
        <f>AVERAGE('Division - Monthly'!AC$404:AC$415)</f>
        <v>706358.33333333337</v>
      </c>
      <c r="AD44" s="1">
        <f>AVERAGE('Division - Monthly'!AD$404:AD$415)</f>
        <v>83567.833333333328</v>
      </c>
      <c r="AE44" s="1">
        <f>AVERAGE('Division - Monthly'!AE$404:AE$415)</f>
        <v>2121.25</v>
      </c>
      <c r="AF44" s="1">
        <f>AVERAGE('Division - Monthly'!AF$404:AF$415)</f>
        <v>152.08333333333334</v>
      </c>
      <c r="AG44" s="1">
        <f>AVERAGE('Division - Monthly'!AG$404:AG$415)</f>
        <v>72.083333333333329</v>
      </c>
      <c r="AH44" s="1">
        <f>AVERAGE('Division - Monthly'!AH$404:AH$415)</f>
        <v>0</v>
      </c>
      <c r="AI44" s="1">
        <f>AVERAGE('Division - Monthly'!AI$404:AI$415)</f>
        <v>0</v>
      </c>
      <c r="AJ44" s="18">
        <f t="shared" si="2"/>
        <v>792271.58333333349</v>
      </c>
      <c r="AL44" s="1">
        <f>AVERAGE('Division - Monthly'!AL$404:AL$415)</f>
        <v>628950.66666666663</v>
      </c>
      <c r="AM44" s="1">
        <f>AVERAGE('Division - Monthly'!AM$404:AM$415)</f>
        <v>71631.75</v>
      </c>
      <c r="AN44" s="1">
        <f>AVERAGE('Division - Monthly'!AN$404:AN$415)</f>
        <v>4984</v>
      </c>
      <c r="AO44" s="1">
        <f>AVERAGE('Division - Monthly'!AO$404:AO$415)</f>
        <v>381.08333333333331</v>
      </c>
      <c r="AP44" s="1">
        <f>AVERAGE('Division - Monthly'!AP$404:AP$415)</f>
        <v>44.416666666666664</v>
      </c>
      <c r="AQ44" s="1">
        <f>AVERAGE('Division - Monthly'!AQ$404:AQ$415)</f>
        <v>0</v>
      </c>
      <c r="AR44" s="1">
        <f>AVERAGE('Division - Monthly'!AR$404:AR$415)</f>
        <v>0</v>
      </c>
      <c r="AS44" s="18">
        <f t="shared" si="3"/>
        <v>705991.91666666663</v>
      </c>
    </row>
    <row r="45" spans="1:45" x14ac:dyDescent="0.25">
      <c r="A45" s="17">
        <v>1999</v>
      </c>
      <c r="B45" s="1">
        <f>AVERAGE('Division - Monthly'!B$416:B$427)</f>
        <v>708213.33333333337</v>
      </c>
      <c r="C45" s="1">
        <f>AVERAGE('Division - Monthly'!C$416:C$427)</f>
        <v>82417.25</v>
      </c>
      <c r="D45" s="1">
        <f>AVERAGE('Division - Monthly'!D$416:D$427)</f>
        <v>3052.9166666666665</v>
      </c>
      <c r="E45" s="1">
        <f>AVERAGE('Division - Monthly'!E$416:E$427)</f>
        <v>248.5</v>
      </c>
      <c r="F45" s="1">
        <f>AVERAGE('Division - Monthly'!F$416:F$427)</f>
        <v>33.166666666666664</v>
      </c>
      <c r="G45" s="1">
        <f>AVERAGE('Division - Monthly'!G$416:G$427)</f>
        <v>0</v>
      </c>
      <c r="H45" s="1">
        <f>AVERAGE('Division - Monthly'!H$416:H$427)</f>
        <v>6</v>
      </c>
      <c r="I45" s="18">
        <f t="shared" si="4"/>
        <v>793971.16666666663</v>
      </c>
      <c r="K45" s="1">
        <f>AVERAGE('Division - Monthly'!K$416:K$427)</f>
        <v>482438.5</v>
      </c>
      <c r="L45" s="1">
        <f>AVERAGE('Division - Monthly'!L$416:L$427)</f>
        <v>58768.666666666664</v>
      </c>
      <c r="M45" s="1">
        <f>AVERAGE('Division - Monthly'!M$416:M$427)</f>
        <v>3703.0833333333335</v>
      </c>
      <c r="N45" s="1">
        <f>AVERAGE('Division - Monthly'!N$416:N$427)</f>
        <v>646.58333333333337</v>
      </c>
      <c r="O45" s="1">
        <f>AVERAGE('Division - Monthly'!O$416:O$427)</f>
        <v>72</v>
      </c>
      <c r="P45" s="1">
        <f>AVERAGE('Division - Monthly'!P$416:P$427)</f>
        <v>0</v>
      </c>
      <c r="Q45" s="1">
        <f>AVERAGE('Division - Monthly'!Q$416:Q$427)</f>
        <v>0</v>
      </c>
      <c r="R45" s="18">
        <f t="shared" si="5"/>
        <v>545628.83333333337</v>
      </c>
      <c r="T45" s="1">
        <f>AVERAGE('Division - Monthly'!T$416:T$427)</f>
        <v>775966.25</v>
      </c>
      <c r="U45" s="1">
        <f>AVERAGE('Division - Monthly'!U$416:U$427)</f>
        <v>104048.75</v>
      </c>
      <c r="V45" s="1">
        <f>AVERAGE('Division - Monthly'!V$416:V$427)</f>
        <v>1465</v>
      </c>
      <c r="W45" s="1">
        <f>AVERAGE('Division - Monthly'!W$416:W$427)</f>
        <v>872.5</v>
      </c>
      <c r="X45" s="1">
        <f>AVERAGE('Division - Monthly'!X$416:X$427)</f>
        <v>52.833333333333336</v>
      </c>
      <c r="Y45" s="1">
        <f>AVERAGE('Division - Monthly'!Y$416:Y$427)</f>
        <v>23</v>
      </c>
      <c r="Z45" s="1">
        <f>AVERAGE('Division - Monthly'!Z$416:Z$427)</f>
        <v>0</v>
      </c>
      <c r="AA45" s="18">
        <f t="shared" ref="AA45:AA55" si="6">SUM(T45:Z45)</f>
        <v>882428.33333333337</v>
      </c>
      <c r="AC45" s="1">
        <f>AVERAGE('Division - Monthly'!AC$416:AC$427)</f>
        <v>718600.08333333337</v>
      </c>
      <c r="AD45" s="1">
        <f>AVERAGE('Division - Monthly'!AD$416:AD$427)</f>
        <v>85093.916666666672</v>
      </c>
      <c r="AE45" s="1">
        <f>AVERAGE('Division - Monthly'!AE$416:AE$427)</f>
        <v>2084.5833333333335</v>
      </c>
      <c r="AF45" s="1">
        <f>AVERAGE('Division - Monthly'!AF$416:AF$427)</f>
        <v>153.58333333333334</v>
      </c>
      <c r="AG45" s="1">
        <f>AVERAGE('Division - Monthly'!AG$416:AG$427)</f>
        <v>68.416666666666671</v>
      </c>
      <c r="AH45" s="1">
        <f>AVERAGE('Division - Monthly'!AH$416:AH$427)</f>
        <v>0</v>
      </c>
      <c r="AI45" s="1">
        <f>AVERAGE('Division - Monthly'!AI$416:AI$427)</f>
        <v>0</v>
      </c>
      <c r="AJ45" s="18">
        <f t="shared" ref="AJ45:AJ55" si="7">SUM(AC45:AI45)</f>
        <v>806000.58333333337</v>
      </c>
      <c r="AL45" s="1">
        <f>AVERAGE('Division - Monthly'!AL$416:AL$427)</f>
        <v>647203.83333333337</v>
      </c>
      <c r="AM45" s="1">
        <f>AVERAGE('Division - Monthly'!AM$416:AM$427)</f>
        <v>74613.333333333328</v>
      </c>
      <c r="AN45" s="1">
        <f>AVERAGE('Division - Monthly'!AN$416:AN$427)</f>
        <v>5734.583333333333</v>
      </c>
      <c r="AO45" s="1">
        <f>AVERAGE('Division - Monthly'!AO$416:AO$427)</f>
        <v>384.66666666666669</v>
      </c>
      <c r="AP45" s="1">
        <f>AVERAGE('Division - Monthly'!AP$416:AP$427)</f>
        <v>44</v>
      </c>
      <c r="AQ45" s="1">
        <f>AVERAGE('Division - Monthly'!AQ$416:AQ$427)</f>
        <v>0</v>
      </c>
      <c r="AR45" s="1">
        <f>AVERAGE('Division - Monthly'!AR$416:AR$427)</f>
        <v>0</v>
      </c>
      <c r="AS45" s="18">
        <f t="shared" ref="AS45:AS55" si="8">SUM(AL45:AR45)</f>
        <v>727980.41666666674</v>
      </c>
    </row>
    <row r="46" spans="1:45" x14ac:dyDescent="0.25">
      <c r="A46" s="17">
        <v>2000</v>
      </c>
      <c r="B46" s="1">
        <f>AVERAGE('Division - Monthly'!B$428:B$439)</f>
        <v>725778.5</v>
      </c>
      <c r="C46" s="1">
        <f>AVERAGE('Division - Monthly'!C$428:C$439)</f>
        <v>84632.166666666672</v>
      </c>
      <c r="D46" s="1">
        <f>AVERAGE('Division - Monthly'!D$428:D$439)</f>
        <v>3076.1666666666665</v>
      </c>
      <c r="E46" s="1">
        <f>AVERAGE('Division - Monthly'!E$428:E$439)</f>
        <v>309.41666666666669</v>
      </c>
      <c r="F46" s="1">
        <f>AVERAGE('Division - Monthly'!F$428:F$439)</f>
        <v>32.666666666666664</v>
      </c>
      <c r="G46" s="1">
        <f>AVERAGE('Division - Monthly'!G$428:G$439)</f>
        <v>0</v>
      </c>
      <c r="H46" s="1">
        <f>AVERAGE('Division - Monthly'!H$428:H$439)</f>
        <v>3</v>
      </c>
      <c r="I46" s="18">
        <f t="shared" si="4"/>
        <v>813831.91666666651</v>
      </c>
      <c r="K46" s="1">
        <f>AVERAGE('Division - Monthly'!K$428:K$439)</f>
        <v>495121.5</v>
      </c>
      <c r="L46" s="1">
        <f>AVERAGE('Division - Monthly'!L$428:L$439)</f>
        <v>60294.666666666664</v>
      </c>
      <c r="M46" s="1">
        <f>AVERAGE('Division - Monthly'!M$428:M$439)</f>
        <v>3826</v>
      </c>
      <c r="N46" s="1">
        <f>AVERAGE('Division - Monthly'!N$428:N$439)</f>
        <v>638.41666666666663</v>
      </c>
      <c r="O46" s="1">
        <f>AVERAGE('Division - Monthly'!O$428:O$439)</f>
        <v>69.416666666666671</v>
      </c>
      <c r="P46" s="1">
        <f>AVERAGE('Division - Monthly'!P$428:P$439)</f>
        <v>0</v>
      </c>
      <c r="Q46" s="1">
        <f>AVERAGE('Division - Monthly'!Q$428:Q$439)</f>
        <v>0</v>
      </c>
      <c r="R46" s="18">
        <f t="shared" si="5"/>
        <v>559949.99999999988</v>
      </c>
      <c r="T46" s="1">
        <f>AVERAGE('Division - Monthly'!T$428:T$439)</f>
        <v>788839</v>
      </c>
      <c r="U46" s="1">
        <f>AVERAGE('Division - Monthly'!U$428:U$439)</f>
        <v>105561.41666666667</v>
      </c>
      <c r="V46" s="1">
        <f>AVERAGE('Division - Monthly'!V$428:V$439)</f>
        <v>1356.9166666666667</v>
      </c>
      <c r="W46" s="1">
        <f>AVERAGE('Division - Monthly'!W$428:W$439)</f>
        <v>905.41666666666663</v>
      </c>
      <c r="X46" s="1">
        <f>AVERAGE('Division - Monthly'!X$428:X$439)</f>
        <v>49.833333333333336</v>
      </c>
      <c r="Y46" s="1">
        <f>AVERAGE('Division - Monthly'!Y$428:Y$439)</f>
        <v>23</v>
      </c>
      <c r="Z46" s="1">
        <f>AVERAGE('Division - Monthly'!Z$428:Z$439)</f>
        <v>0</v>
      </c>
      <c r="AA46" s="18">
        <f t="shared" si="6"/>
        <v>896735.58333333326</v>
      </c>
      <c r="AC46" s="1">
        <f>AVERAGE('Division - Monthly'!AC$428:AC$439)</f>
        <v>733337.08333333337</v>
      </c>
      <c r="AD46" s="1">
        <f>AVERAGE('Division - Monthly'!AD$428:AD$439)</f>
        <v>87016.583333333328</v>
      </c>
      <c r="AE46" s="1">
        <f>AVERAGE('Division - Monthly'!AE$428:AE$439)</f>
        <v>2023.5</v>
      </c>
      <c r="AF46" s="1">
        <f>AVERAGE('Division - Monthly'!AF$428:AF$439)</f>
        <v>155.33333333333334</v>
      </c>
      <c r="AG46" s="1">
        <f>AVERAGE('Division - Monthly'!AG$428:AG$439)</f>
        <v>65.916666666666671</v>
      </c>
      <c r="AH46" s="1">
        <f>AVERAGE('Division - Monthly'!AH$428:AH$439)</f>
        <v>0</v>
      </c>
      <c r="AI46" s="1">
        <f>AVERAGE('Division - Monthly'!AI$428:AI$439)</f>
        <v>0</v>
      </c>
      <c r="AJ46" s="18">
        <f t="shared" si="7"/>
        <v>822598.41666666674</v>
      </c>
      <c r="AL46" s="1">
        <f>AVERAGE('Division - Monthly'!AL$428:AL$439)</f>
        <v>670876.41666666663</v>
      </c>
      <c r="AM46" s="1">
        <f>AVERAGE('Division - Monthly'!AM$428:AM$439)</f>
        <v>77788.083333333328</v>
      </c>
      <c r="AN46" s="1">
        <f>AVERAGE('Division - Monthly'!AN$428:AN$439)</f>
        <v>6128.333333333333</v>
      </c>
      <c r="AO46" s="1">
        <f>AVERAGE('Division - Monthly'!AO$428:AO$439)</f>
        <v>397.91666666666669</v>
      </c>
      <c r="AP46" s="1">
        <f>AVERAGE('Division - Monthly'!AP$428:AP$439)</f>
        <v>43.666666666666664</v>
      </c>
      <c r="AQ46" s="1">
        <f>AVERAGE('Division - Monthly'!AQ$428:AQ$439)</f>
        <v>0</v>
      </c>
      <c r="AR46" s="1">
        <f>AVERAGE('Division - Monthly'!AR$428:AR$439)</f>
        <v>0</v>
      </c>
      <c r="AS46" s="18">
        <f t="shared" si="8"/>
        <v>755234.41666666663</v>
      </c>
    </row>
    <row r="47" spans="1:45" x14ac:dyDescent="0.25">
      <c r="A47" s="17">
        <v>2001</v>
      </c>
      <c r="B47" s="1">
        <f>AVERAGE('Division - Monthly'!B$440:B$451)</f>
        <v>743773.91666666663</v>
      </c>
      <c r="C47" s="1">
        <f>AVERAGE('Division - Monthly'!C$440:C$451)</f>
        <v>87557.166666666672</v>
      </c>
      <c r="D47" s="1">
        <f>AVERAGE('Division - Monthly'!D$440:D$451)</f>
        <v>2496.4166666666665</v>
      </c>
      <c r="E47" s="1">
        <f>AVERAGE('Division - Monthly'!E$440:E$451)</f>
        <v>322.16666666666669</v>
      </c>
      <c r="F47" s="1">
        <f>AVERAGE('Division - Monthly'!F$440:F$451)</f>
        <v>31</v>
      </c>
      <c r="G47" s="1">
        <f>AVERAGE('Division - Monthly'!G$440:G$451)</f>
        <v>0</v>
      </c>
      <c r="H47" s="1">
        <f>AVERAGE('Division - Monthly'!H$440:H$451)</f>
        <v>3</v>
      </c>
      <c r="I47" s="18">
        <f t="shared" si="4"/>
        <v>834183.66666666651</v>
      </c>
      <c r="K47" s="1">
        <f>AVERAGE('Division - Monthly'!K$440:K$451)</f>
        <v>508743.41666666669</v>
      </c>
      <c r="L47" s="1">
        <f>AVERAGE('Division - Monthly'!L$440:L$451)</f>
        <v>62403.75</v>
      </c>
      <c r="M47" s="1">
        <f>AVERAGE('Division - Monthly'!M$440:M$451)</f>
        <v>3428.8333333333335</v>
      </c>
      <c r="N47" s="1">
        <f>AVERAGE('Division - Monthly'!N$440:N$451)</f>
        <v>628.75</v>
      </c>
      <c r="O47" s="1">
        <f>AVERAGE('Division - Monthly'!O$440:O$451)</f>
        <v>64.666666666666671</v>
      </c>
      <c r="P47" s="1">
        <f>AVERAGE('Division - Monthly'!P$440:P$451)</f>
        <v>0</v>
      </c>
      <c r="Q47" s="1">
        <f>AVERAGE('Division - Monthly'!Q$440:Q$451)</f>
        <v>0</v>
      </c>
      <c r="R47" s="18">
        <f t="shared" si="5"/>
        <v>575269.41666666674</v>
      </c>
      <c r="T47" s="1">
        <f>AVERAGE('Division - Monthly'!T$440:T$451)</f>
        <v>798815.41666666663</v>
      </c>
      <c r="U47" s="1">
        <f>AVERAGE('Division - Monthly'!U$440:U$451)</f>
        <v>107513.83333333333</v>
      </c>
      <c r="V47" s="1">
        <f>AVERAGE('Division - Monthly'!V$440:V$451)</f>
        <v>1268.3333333333333</v>
      </c>
      <c r="W47" s="1">
        <f>AVERAGE('Division - Monthly'!W$440:W$451)</f>
        <v>928.25</v>
      </c>
      <c r="X47" s="1">
        <f>AVERAGE('Division - Monthly'!X$440:X$451)</f>
        <v>48.583333333333336</v>
      </c>
      <c r="Y47" s="1">
        <f>AVERAGE('Division - Monthly'!Y$440:Y$451)</f>
        <v>23</v>
      </c>
      <c r="Z47" s="1">
        <f>AVERAGE('Division - Monthly'!Z$440:Z$451)</f>
        <v>0</v>
      </c>
      <c r="AA47" s="18">
        <f t="shared" si="6"/>
        <v>908597.41666666674</v>
      </c>
      <c r="AC47" s="1">
        <f>AVERAGE('Division - Monthly'!AC$440:AC$451)</f>
        <v>744579.91666666663</v>
      </c>
      <c r="AD47" s="1">
        <f>AVERAGE('Division - Monthly'!AD$440:AD$451)</f>
        <v>88264.333333333328</v>
      </c>
      <c r="AE47" s="1">
        <f>AVERAGE('Division - Monthly'!AE$440:AE$451)</f>
        <v>1933.1666666666667</v>
      </c>
      <c r="AF47" s="1">
        <f>AVERAGE('Division - Monthly'!AF$440:AF$451)</f>
        <v>160.33333333333334</v>
      </c>
      <c r="AG47" s="1">
        <f>AVERAGE('Division - Monthly'!AG$440:AG$451)</f>
        <v>63.25</v>
      </c>
      <c r="AH47" s="1">
        <f>AVERAGE('Division - Monthly'!AH$440:AH$451)</f>
        <v>0</v>
      </c>
      <c r="AI47" s="1">
        <f>AVERAGE('Division - Monthly'!AI$440:AI$451)</f>
        <v>0</v>
      </c>
      <c r="AJ47" s="18">
        <f t="shared" si="7"/>
        <v>835001</v>
      </c>
      <c r="AL47" s="1">
        <f>AVERAGE('Division - Monthly'!AL$440:AL$451)</f>
        <v>694628.75</v>
      </c>
      <c r="AM47" s="1">
        <f>AVERAGE('Division - Monthly'!AM$440:AM$451)</f>
        <v>80833.666666666672</v>
      </c>
      <c r="AN47" s="1">
        <f>AVERAGE('Division - Monthly'!AN$440:AN$451)</f>
        <v>6318.25</v>
      </c>
      <c r="AO47" s="1">
        <f>AVERAGE('Division - Monthly'!AO$440:AO$451)</f>
        <v>407.08333333333331</v>
      </c>
      <c r="AP47" s="1">
        <f>AVERAGE('Division - Monthly'!AP$440:AP$451)</f>
        <v>42</v>
      </c>
      <c r="AQ47" s="1">
        <f>AVERAGE('Division - Monthly'!AQ$440:AQ$451)</f>
        <v>0</v>
      </c>
      <c r="AR47" s="1">
        <f>AVERAGE('Division - Monthly'!AR$440:AR$451)</f>
        <v>0</v>
      </c>
      <c r="AS47" s="18">
        <f t="shared" si="8"/>
        <v>782229.75</v>
      </c>
    </row>
    <row r="48" spans="1:45" x14ac:dyDescent="0.25">
      <c r="A48" s="17">
        <v>2002</v>
      </c>
      <c r="B48" s="1">
        <f>AVERAGE('Division - Monthly'!B452:B463)</f>
        <v>761868.66666666663</v>
      </c>
      <c r="C48" s="1">
        <f>AVERAGE('Division - Monthly'!C452:C463)</f>
        <v>89759.166666666672</v>
      </c>
      <c r="D48" s="1">
        <f>AVERAGE('Division - Monthly'!D452:D463)</f>
        <v>2183</v>
      </c>
      <c r="E48" s="1">
        <f>AVERAGE('Division - Monthly'!E452:E463)</f>
        <v>326.41666666666669</v>
      </c>
      <c r="F48" s="1">
        <f>AVERAGE('Division - Monthly'!F452:F463)</f>
        <v>31</v>
      </c>
      <c r="G48" s="1">
        <f>AVERAGE('Division - Monthly'!G452:G463)</f>
        <v>0</v>
      </c>
      <c r="H48" s="1">
        <f>AVERAGE('Division - Monthly'!H452:H463)</f>
        <v>3.4166666666666665</v>
      </c>
      <c r="I48" s="18">
        <f t="shared" si="4"/>
        <v>854171.66666666651</v>
      </c>
      <c r="K48" s="1">
        <f>AVERAGE('Division - Monthly'!K452:K463)</f>
        <v>523241.25</v>
      </c>
      <c r="L48" s="1">
        <f>AVERAGE('Division - Monthly'!L452:L463)</f>
        <v>63657</v>
      </c>
      <c r="M48" s="1">
        <f>AVERAGE('Division - Monthly'!M452:M463)</f>
        <v>3827.8333333333335</v>
      </c>
      <c r="N48" s="1">
        <f>AVERAGE('Division - Monthly'!N452:N463)</f>
        <v>649.08333333333337</v>
      </c>
      <c r="O48" s="1">
        <f>AVERAGE('Division - Monthly'!O452:O463)</f>
        <v>61.416666666666664</v>
      </c>
      <c r="P48" s="1">
        <f>AVERAGE('Division - Monthly'!P452:P463)</f>
        <v>0</v>
      </c>
      <c r="Q48" s="1">
        <f>AVERAGE('Division - Monthly'!Q452:Q463)</f>
        <v>0</v>
      </c>
      <c r="R48" s="18">
        <f t="shared" si="5"/>
        <v>591436.58333333337</v>
      </c>
      <c r="T48" s="1">
        <f>AVERAGE('Division - Monthly'!T452:T463)</f>
        <v>809505.75</v>
      </c>
      <c r="U48" s="1">
        <f>AVERAGE('Division - Monthly'!U452:U463)</f>
        <v>108708.33333333333</v>
      </c>
      <c r="V48" s="1">
        <f>AVERAGE('Division - Monthly'!V452:V463)</f>
        <v>1311.3333333333333</v>
      </c>
      <c r="W48" s="1">
        <f>AVERAGE('Division - Monthly'!W452:W463)</f>
        <v>968.66666666666663</v>
      </c>
      <c r="X48" s="1">
        <f>AVERAGE('Division - Monthly'!X452:X463)</f>
        <v>46.083333333333336</v>
      </c>
      <c r="Y48" s="1">
        <f>AVERAGE('Division - Monthly'!Y452:Y463)</f>
        <v>23</v>
      </c>
      <c r="Z48" s="1">
        <f>AVERAGE('Division - Monthly'!Z452:Z463)</f>
        <v>0</v>
      </c>
      <c r="AA48" s="18">
        <f t="shared" si="6"/>
        <v>920563.16666666674</v>
      </c>
      <c r="AC48" s="1">
        <f>AVERAGE('Division - Monthly'!AC452:AC463)</f>
        <v>753252.33333333337</v>
      </c>
      <c r="AD48" s="1">
        <f>AVERAGE('Division - Monthly'!AD452:AD463)</f>
        <v>89247.75</v>
      </c>
      <c r="AE48" s="1">
        <f>AVERAGE('Division - Monthly'!AE452:AE463)</f>
        <v>1879.9166666666667</v>
      </c>
      <c r="AF48" s="1">
        <f>AVERAGE('Division - Monthly'!AF452:AF463)</f>
        <v>163.33333333333334</v>
      </c>
      <c r="AG48" s="1">
        <f>AVERAGE('Division - Monthly'!AG452:AG463)</f>
        <v>63</v>
      </c>
      <c r="AH48" s="1">
        <f>AVERAGE('Division - Monthly'!AH452:AH463)</f>
        <v>0</v>
      </c>
      <c r="AI48" s="1">
        <f>AVERAGE('Division - Monthly'!AI452:AI463)</f>
        <v>0</v>
      </c>
      <c r="AJ48" s="18">
        <f t="shared" si="7"/>
        <v>844606.33333333337</v>
      </c>
      <c r="AL48" s="1">
        <f>AVERAGE('Division - Monthly'!AL452:AL463)</f>
        <v>718298.5</v>
      </c>
      <c r="AM48" s="1">
        <f>AVERAGE('Division - Monthly'!AM452:AM463)</f>
        <v>83940.916666666672</v>
      </c>
      <c r="AN48" s="1">
        <f>AVERAGE('Division - Monthly'!AN452:AN463)</f>
        <v>6330.916666666667</v>
      </c>
      <c r="AO48" s="1">
        <f>AVERAGE('Division - Monthly'!AO452:AO463)</f>
        <v>414.5</v>
      </c>
      <c r="AP48" s="1">
        <f>AVERAGE('Division - Monthly'!AP452:AP463)</f>
        <v>41.916666666666664</v>
      </c>
      <c r="AQ48" s="1">
        <f>AVERAGE('Division - Monthly'!AQ452:AQ463)</f>
        <v>0</v>
      </c>
      <c r="AR48" s="1">
        <f>AVERAGE('Division - Monthly'!AR452:AR463)</f>
        <v>0</v>
      </c>
      <c r="AS48" s="18">
        <f t="shared" si="8"/>
        <v>809026.74999999988</v>
      </c>
    </row>
    <row r="49" spans="1:45" x14ac:dyDescent="0.25">
      <c r="A49" s="17">
        <v>2003</v>
      </c>
      <c r="B49" s="1">
        <f>AVERAGE('Division - Monthly'!B464:B475)</f>
        <v>783239.5</v>
      </c>
      <c r="C49" s="1">
        <f>AVERAGE('Division - Monthly'!C464:C475)</f>
        <v>91067.166666666672</v>
      </c>
      <c r="D49" s="1">
        <f>AVERAGE('Division - Monthly'!D464:D475)</f>
        <v>2823.75</v>
      </c>
      <c r="E49" s="1">
        <f>AVERAGE('Division - Monthly'!E464:E475)</f>
        <v>342.91666666666669</v>
      </c>
      <c r="F49" s="1">
        <f>AVERAGE('Division - Monthly'!F464:F475)</f>
        <v>31</v>
      </c>
      <c r="G49" s="1">
        <f>AVERAGE('Division - Monthly'!G464:G475)</f>
        <v>0</v>
      </c>
      <c r="H49" s="1">
        <f>AVERAGE('Division - Monthly'!H464:H475)</f>
        <v>4</v>
      </c>
      <c r="I49" s="18">
        <f t="shared" si="4"/>
        <v>877508.33333333326</v>
      </c>
      <c r="K49" s="1">
        <f>AVERAGE('Division - Monthly'!K464:K475)</f>
        <v>541384.33333333337</v>
      </c>
      <c r="L49" s="1">
        <f>AVERAGE('Division - Monthly'!L464:L475)</f>
        <v>65108.25</v>
      </c>
      <c r="M49" s="1">
        <f>AVERAGE('Division - Monthly'!M464:M475)</f>
        <v>4188.25</v>
      </c>
      <c r="N49" s="1">
        <f>AVERAGE('Division - Monthly'!N464:N475)</f>
        <v>662.41666666666663</v>
      </c>
      <c r="O49" s="1">
        <f>AVERAGE('Division - Monthly'!O464:O475)</f>
        <v>62</v>
      </c>
      <c r="P49" s="1">
        <f>AVERAGE('Division - Monthly'!P464:P475)</f>
        <v>0</v>
      </c>
      <c r="Q49" s="1">
        <f>AVERAGE('Division - Monthly'!Q464:Q475)</f>
        <v>0</v>
      </c>
      <c r="R49" s="18">
        <f t="shared" si="5"/>
        <v>611405.25</v>
      </c>
      <c r="T49" s="1">
        <f>AVERAGE('Division - Monthly'!T464:T475)</f>
        <v>823209.58333333337</v>
      </c>
      <c r="U49" s="1">
        <f>AVERAGE('Division - Monthly'!U464:U475)</f>
        <v>110320.25</v>
      </c>
      <c r="V49" s="1">
        <f>AVERAGE('Division - Monthly'!V464:V475)</f>
        <v>1482.1666666666667</v>
      </c>
      <c r="W49" s="1">
        <f>AVERAGE('Division - Monthly'!W464:W475)</f>
        <v>1004.0833333333334</v>
      </c>
      <c r="X49" s="1">
        <f>AVERAGE('Division - Monthly'!X464:X475)</f>
        <v>44.333333333333336</v>
      </c>
      <c r="Y49" s="1">
        <f>AVERAGE('Division - Monthly'!Y464:Y475)</f>
        <v>23</v>
      </c>
      <c r="Z49" s="1">
        <f>AVERAGE('Division - Monthly'!Z464:Z475)</f>
        <v>0</v>
      </c>
      <c r="AA49" s="18">
        <f t="shared" si="6"/>
        <v>936083.41666666674</v>
      </c>
      <c r="AC49" s="1">
        <f>AVERAGE('Division - Monthly'!AC464:AC475)</f>
        <v>762869.41666666663</v>
      </c>
      <c r="AD49" s="1">
        <f>AVERAGE('Division - Monthly'!AD464:AD475)</f>
        <v>91057.666666666672</v>
      </c>
      <c r="AE49" s="1">
        <f>AVERAGE('Division - Monthly'!AE464:AE475)</f>
        <v>1954.1666666666667</v>
      </c>
      <c r="AF49" s="1">
        <f>AVERAGE('Division - Monthly'!AF464:AF475)</f>
        <v>163.75</v>
      </c>
      <c r="AG49" s="1">
        <f>AVERAGE('Division - Monthly'!AG464:AG475)</f>
        <v>62.083333333333336</v>
      </c>
      <c r="AH49" s="1">
        <f>AVERAGE('Division - Monthly'!AH464:AH475)</f>
        <v>0</v>
      </c>
      <c r="AI49" s="1">
        <f>AVERAGE('Division - Monthly'!AI464:AI475)</f>
        <v>0</v>
      </c>
      <c r="AJ49" s="18">
        <f t="shared" si="7"/>
        <v>856107.08333333326</v>
      </c>
      <c r="AL49" s="1">
        <f>AVERAGE('Division - Monthly'!AL464:AL475)</f>
        <v>741960.58333333337</v>
      </c>
      <c r="AM49" s="1">
        <f>AVERAGE('Division - Monthly'!AM464:AM475)</f>
        <v>87097</v>
      </c>
      <c r="AN49" s="1">
        <f>AVERAGE('Division - Monthly'!AN464:AN475)</f>
        <v>6580.333333333333</v>
      </c>
      <c r="AO49" s="1">
        <f>AVERAGE('Division - Monthly'!AO464:AO475)</f>
        <v>437.41666666666669</v>
      </c>
      <c r="AP49" s="1">
        <f>AVERAGE('Division - Monthly'!AP464:AP475)</f>
        <v>41.25</v>
      </c>
      <c r="AQ49" s="1">
        <f>AVERAGE('Division - Monthly'!AQ464:AQ475)</f>
        <v>0</v>
      </c>
      <c r="AR49" s="1">
        <f>AVERAGE('Division - Monthly'!AR464:AR475)</f>
        <v>0</v>
      </c>
      <c r="AS49" s="18">
        <f t="shared" si="8"/>
        <v>836116.58333333337</v>
      </c>
    </row>
    <row r="50" spans="1:45" x14ac:dyDescent="0.25">
      <c r="A50" s="17">
        <v>2004</v>
      </c>
      <c r="B50" s="1">
        <f>AVERAGE('Division - Monthly'!B476:B487)</f>
        <v>810561.91666666663</v>
      </c>
      <c r="C50" s="1">
        <f>AVERAGE('Division - Monthly'!C476:C487)</f>
        <v>93970.5</v>
      </c>
      <c r="D50" s="1">
        <f>AVERAGE('Division - Monthly'!D476:D487)</f>
        <v>3033.75</v>
      </c>
      <c r="E50" s="1">
        <f>AVERAGE('Division - Monthly'!E476:E487)</f>
        <v>348.5</v>
      </c>
      <c r="F50" s="1">
        <f>AVERAGE('Division - Monthly'!F476:F487)</f>
        <v>30.166666666666668</v>
      </c>
      <c r="G50" s="1">
        <f>AVERAGE('Division - Monthly'!G476:G487)</f>
        <v>0</v>
      </c>
      <c r="H50" s="1">
        <f>AVERAGE('Division - Monthly'!H476:H487)</f>
        <v>4</v>
      </c>
      <c r="I50" s="18">
        <f t="shared" si="4"/>
        <v>907948.83333333326</v>
      </c>
      <c r="K50" s="1">
        <f>AVERAGE('Division - Monthly'!K476:K487)</f>
        <v>560507.91666666663</v>
      </c>
      <c r="L50" s="1">
        <f>AVERAGE('Division - Monthly'!L476:L487)</f>
        <v>66761.333333333328</v>
      </c>
      <c r="M50" s="1">
        <f>AVERAGE('Division - Monthly'!M476:M487)</f>
        <v>4471</v>
      </c>
      <c r="N50" s="1">
        <f>AVERAGE('Division - Monthly'!N476:N487)</f>
        <v>674.08333333333337</v>
      </c>
      <c r="O50" s="1">
        <f>AVERAGE('Division - Monthly'!O476:O487)</f>
        <v>61.916666666666664</v>
      </c>
      <c r="P50" s="1">
        <f>AVERAGE('Division - Monthly'!P476:P487)</f>
        <v>0</v>
      </c>
      <c r="Q50" s="1">
        <f>AVERAGE('Division - Monthly'!Q476:Q487)</f>
        <v>0</v>
      </c>
      <c r="R50" s="18">
        <f t="shared" si="5"/>
        <v>632476.25</v>
      </c>
      <c r="T50" s="1">
        <f>AVERAGE('Division - Monthly'!T476:T487)</f>
        <v>835301</v>
      </c>
      <c r="U50" s="1">
        <f>AVERAGE('Division - Monthly'!U476:U487)</f>
        <v>113150.5</v>
      </c>
      <c r="V50" s="1">
        <f>AVERAGE('Division - Monthly'!V476:V487)</f>
        <v>1531.6666666666667</v>
      </c>
      <c r="W50" s="1">
        <f>AVERAGE('Division - Monthly'!W476:W487)</f>
        <v>1040.0833333333333</v>
      </c>
      <c r="X50" s="1">
        <f>AVERAGE('Division - Monthly'!X476:X487)</f>
        <v>44</v>
      </c>
      <c r="Y50" s="1">
        <f>AVERAGE('Division - Monthly'!Y476:Y487)</f>
        <v>23</v>
      </c>
      <c r="Z50" s="1">
        <f>AVERAGE('Division - Monthly'!Z476:Z487)</f>
        <v>0</v>
      </c>
      <c r="AA50" s="18">
        <f t="shared" si="6"/>
        <v>951090.25</v>
      </c>
      <c r="AC50" s="1">
        <f>AVERAGE('Division - Monthly'!AC476:AC487)</f>
        <v>772230.16666666663</v>
      </c>
      <c r="AD50" s="1">
        <f>AVERAGE('Division - Monthly'!AD476:AD487)</f>
        <v>93525.583333333328</v>
      </c>
      <c r="AE50" s="1">
        <f>AVERAGE('Division - Monthly'!AE476:AE487)</f>
        <v>1992</v>
      </c>
      <c r="AF50" s="1">
        <f>AVERAGE('Division - Monthly'!AF476:AF487)</f>
        <v>162.16666666666666</v>
      </c>
      <c r="AG50" s="1">
        <f>AVERAGE('Division - Monthly'!AG476:AG487)</f>
        <v>59.083333333333336</v>
      </c>
      <c r="AH50" s="1">
        <f>AVERAGE('Division - Monthly'!AH476:AH487)</f>
        <v>0</v>
      </c>
      <c r="AI50" s="1">
        <f>AVERAGE('Division - Monthly'!AI476:AI487)</f>
        <v>0</v>
      </c>
      <c r="AJ50" s="18">
        <f t="shared" si="7"/>
        <v>867969</v>
      </c>
      <c r="AL50" s="1">
        <f>AVERAGE('Division - Monthly'!AL476:AL487)</f>
        <v>766313.5</v>
      </c>
      <c r="AM50" s="1">
        <f>AVERAGE('Division - Monthly'!AM476:AM487)</f>
        <v>90645.416666666672</v>
      </c>
      <c r="AN50" s="1">
        <f>AVERAGE('Division - Monthly'!AN476:AN487)</f>
        <v>7483.083333333333</v>
      </c>
      <c r="AO50" s="1">
        <f>AVERAGE('Division - Monthly'!AO476:AO487)</f>
        <v>541.83333333333337</v>
      </c>
      <c r="AP50" s="1">
        <f>AVERAGE('Division - Monthly'!AP476:AP487)</f>
        <v>41</v>
      </c>
      <c r="AQ50" s="1">
        <f>AVERAGE('Division - Monthly'!AQ476:AQ487)</f>
        <v>0</v>
      </c>
      <c r="AR50" s="1">
        <f>AVERAGE('Division - Monthly'!AR476:AR487)</f>
        <v>0</v>
      </c>
      <c r="AS50" s="18">
        <f t="shared" si="8"/>
        <v>865024.83333333337</v>
      </c>
    </row>
    <row r="51" spans="1:45" x14ac:dyDescent="0.25">
      <c r="A51" s="17">
        <v>2005</v>
      </c>
      <c r="B51" s="1">
        <f>AVERAGE('Division - Monthly'!B488:B499)</f>
        <v>829777.66666666663</v>
      </c>
      <c r="C51" s="1">
        <f>AVERAGE('Division - Monthly'!C488:C499)</f>
        <v>96026.416666666672</v>
      </c>
      <c r="D51" s="1">
        <f>AVERAGE('Division - Monthly'!D488:D499)</f>
        <v>3069</v>
      </c>
      <c r="E51" s="1">
        <f>AVERAGE('Division - Monthly'!E488:E499)</f>
        <v>353.66666666666669</v>
      </c>
      <c r="F51" s="1">
        <f>AVERAGE('Division - Monthly'!F488:F499)</f>
        <v>29</v>
      </c>
      <c r="G51" s="1">
        <f>AVERAGE('Division - Monthly'!G488:G499)</f>
        <v>0</v>
      </c>
      <c r="H51" s="1">
        <f>AVERAGE('Division - Monthly'!H488:H499)</f>
        <v>4</v>
      </c>
      <c r="I51" s="18">
        <f t="shared" si="4"/>
        <v>929259.74999999988</v>
      </c>
      <c r="K51" s="1">
        <f>AVERAGE('Division - Monthly'!K488:K499)</f>
        <v>578473.5</v>
      </c>
      <c r="L51" s="1">
        <f>AVERAGE('Division - Monthly'!L488:L499)</f>
        <v>68488.916666666672</v>
      </c>
      <c r="M51" s="1">
        <f>AVERAGE('Division - Monthly'!M488:M499)</f>
        <v>4815.416666666667</v>
      </c>
      <c r="N51" s="1">
        <f>AVERAGE('Division - Monthly'!N488:N499)</f>
        <v>687.66666666666663</v>
      </c>
      <c r="O51" s="1">
        <f>AVERAGE('Division - Monthly'!O488:O499)</f>
        <v>60.916666666666664</v>
      </c>
      <c r="P51" s="1">
        <f>AVERAGE('Division - Monthly'!P488:P499)</f>
        <v>0</v>
      </c>
      <c r="Q51" s="1">
        <f>AVERAGE('Division - Monthly'!Q488:Q499)</f>
        <v>0</v>
      </c>
      <c r="R51" s="18">
        <f t="shared" si="5"/>
        <v>652526.41666666651</v>
      </c>
      <c r="T51" s="1">
        <f>AVERAGE('Division - Monthly'!T488:T499)</f>
        <v>848446.41666666663</v>
      </c>
      <c r="U51" s="1">
        <f>AVERAGE('Division - Monthly'!U488:U499)</f>
        <v>115730.58333333333</v>
      </c>
      <c r="V51" s="1">
        <f>AVERAGE('Division - Monthly'!V488:V499)</f>
        <v>1574.8333333333333</v>
      </c>
      <c r="W51" s="1">
        <f>AVERAGE('Division - Monthly'!W488:W499)</f>
        <v>1088.0833333333333</v>
      </c>
      <c r="X51" s="1">
        <f>AVERAGE('Division - Monthly'!X488:X499)</f>
        <v>43.416666666666664</v>
      </c>
      <c r="Y51" s="1">
        <f>AVERAGE('Division - Monthly'!Y488:Y499)</f>
        <v>23</v>
      </c>
      <c r="Z51" s="1">
        <f>AVERAGE('Division - Monthly'!Z488:Z499)</f>
        <v>0</v>
      </c>
      <c r="AA51" s="18">
        <f t="shared" si="6"/>
        <v>966906.33333333337</v>
      </c>
      <c r="AC51" s="1">
        <f>AVERAGE('Division - Monthly'!AC488:AC499)</f>
        <v>780432.08333333337</v>
      </c>
      <c r="AD51" s="1">
        <f>AVERAGE('Division - Monthly'!AD488:AD499)</f>
        <v>95713.75</v>
      </c>
      <c r="AE51" s="1">
        <f>AVERAGE('Division - Monthly'!AE488:AE499)</f>
        <v>1987.1666666666667</v>
      </c>
      <c r="AF51" s="1">
        <f>AVERAGE('Division - Monthly'!AF488:AF499)</f>
        <v>162.08333333333334</v>
      </c>
      <c r="AG51" s="1">
        <f>AVERAGE('Division - Monthly'!AG488:AG499)</f>
        <v>58</v>
      </c>
      <c r="AH51" s="1">
        <f>AVERAGE('Division - Monthly'!AH488:AH499)</f>
        <v>0</v>
      </c>
      <c r="AI51" s="1">
        <f>AVERAGE('Division - Monthly'!AI488:AI499)</f>
        <v>0</v>
      </c>
      <c r="AJ51" s="18">
        <f t="shared" si="7"/>
        <v>878353.08333333337</v>
      </c>
      <c r="AL51" s="1">
        <f>AVERAGE('Division - Monthly'!AL488:AL499)</f>
        <v>791244.75</v>
      </c>
      <c r="AM51" s="1">
        <f>AVERAGE('Division - Monthly'!AM488:AM499)</f>
        <v>94012.833333333328</v>
      </c>
      <c r="AN51" s="1">
        <f>AVERAGE('Division - Monthly'!AN488:AN499)</f>
        <v>8945.75</v>
      </c>
      <c r="AO51" s="1">
        <f>AVERAGE('Division - Monthly'!AO488:AO499)</f>
        <v>605.58333333333337</v>
      </c>
      <c r="AP51" s="1">
        <f>AVERAGE('Division - Monthly'!AP488:AP499)</f>
        <v>40.666666666666664</v>
      </c>
      <c r="AQ51" s="1">
        <f>AVERAGE('Division - Monthly'!AQ488:AQ499)</f>
        <v>0</v>
      </c>
      <c r="AR51" s="1">
        <f>AVERAGE('Division - Monthly'!AR488:AR499)</f>
        <v>0</v>
      </c>
      <c r="AS51" s="18">
        <f t="shared" si="8"/>
        <v>894849.58333333337</v>
      </c>
    </row>
    <row r="52" spans="1:45" x14ac:dyDescent="0.25">
      <c r="A52" s="17">
        <v>2006</v>
      </c>
      <c r="B52" s="1">
        <f>AVERAGE('Division - Monthly'!B500:B511)</f>
        <v>849332.91666666663</v>
      </c>
      <c r="C52" s="1">
        <f>AVERAGE('Division - Monthly'!C500:C511)</f>
        <v>97542.166666666672</v>
      </c>
      <c r="D52" s="1">
        <f>AVERAGE('Division - Monthly'!D500:D511)</f>
        <v>2960.9166666666665</v>
      </c>
      <c r="E52" s="1">
        <f>AVERAGE('Division - Monthly'!E500:E511)</f>
        <v>358.33333333333331</v>
      </c>
      <c r="F52" s="1">
        <f>AVERAGE('Division - Monthly'!F500:F511)</f>
        <v>28.416666666666668</v>
      </c>
      <c r="G52" s="1">
        <f>AVERAGE('Division - Monthly'!G500:G511)</f>
        <v>0</v>
      </c>
      <c r="H52" s="1">
        <f>AVERAGE('Division - Monthly'!H500:H511)</f>
        <v>4</v>
      </c>
      <c r="I52" s="18">
        <f t="shared" si="4"/>
        <v>950226.74999999988</v>
      </c>
      <c r="K52" s="1">
        <f>AVERAGE('Division - Monthly'!K500:K511)</f>
        <v>599893.91666666663</v>
      </c>
      <c r="L52" s="1">
        <f>AVERAGE('Division - Monthly'!L500:L511)</f>
        <v>70555</v>
      </c>
      <c r="M52" s="1">
        <f>AVERAGE('Division - Monthly'!M500:M511)</f>
        <v>4522.416666666667</v>
      </c>
      <c r="N52" s="1">
        <f>AVERAGE('Division - Monthly'!N500:N511)</f>
        <v>696.83333333333337</v>
      </c>
      <c r="O52" s="1">
        <f>AVERAGE('Division - Monthly'!O500:O511)</f>
        <v>58.5</v>
      </c>
      <c r="P52" s="1">
        <f>AVERAGE('Division - Monthly'!P500:P511)</f>
        <v>0</v>
      </c>
      <c r="Q52" s="1">
        <f>AVERAGE('Division - Monthly'!Q500:Q511)</f>
        <v>0</v>
      </c>
      <c r="R52" s="18">
        <f t="shared" si="5"/>
        <v>675726.66666666663</v>
      </c>
      <c r="T52" s="1">
        <f>AVERAGE('Division - Monthly'!T500:T511)</f>
        <v>859112.91666666663</v>
      </c>
      <c r="U52" s="1">
        <f>AVERAGE('Division - Monthly'!U500:U511)</f>
        <v>117144.75</v>
      </c>
      <c r="V52" s="1">
        <f>AVERAGE('Division - Monthly'!V500:V511)</f>
        <v>1639.25</v>
      </c>
      <c r="W52" s="1">
        <f>AVERAGE('Division - Monthly'!W500:W511)</f>
        <v>1121.5833333333333</v>
      </c>
      <c r="X52" s="1">
        <f>AVERAGE('Division - Monthly'!X500:X511)</f>
        <v>42.416666666666664</v>
      </c>
      <c r="Y52" s="1">
        <f>AVERAGE('Division - Monthly'!Y500:Y511)</f>
        <v>23</v>
      </c>
      <c r="Z52" s="1">
        <f>AVERAGE('Division - Monthly'!Z500:Z511)</f>
        <v>0</v>
      </c>
      <c r="AA52" s="18">
        <f t="shared" si="6"/>
        <v>979083.91666666663</v>
      </c>
      <c r="AC52" s="1">
        <f>AVERAGE('Division - Monthly'!AC500:AC511)</f>
        <v>777317</v>
      </c>
      <c r="AD52" s="1">
        <f>AVERAGE('Division - Monthly'!AD500:AD511)</f>
        <v>96026.083333333328</v>
      </c>
      <c r="AE52" s="1">
        <f>AVERAGE('Division - Monthly'!AE500:AE511)</f>
        <v>2075.3333333333335</v>
      </c>
      <c r="AF52" s="1">
        <f>AVERAGE('Division - Monthly'!AF500:AF511)</f>
        <v>163.75</v>
      </c>
      <c r="AG52" s="1">
        <f>AVERAGE('Division - Monthly'!AG500:AG511)</f>
        <v>57</v>
      </c>
      <c r="AH52" s="1">
        <f>AVERAGE('Division - Monthly'!AH500:AH511)</f>
        <v>0</v>
      </c>
      <c r="AI52" s="1">
        <f>AVERAGE('Division - Monthly'!AI500:AI511)</f>
        <v>0</v>
      </c>
      <c r="AJ52" s="18">
        <f t="shared" si="7"/>
        <v>875639.16666666674</v>
      </c>
      <c r="AL52" s="1">
        <f>AVERAGE('Division - Monthly'!AL500:AL511)</f>
        <v>820610.58333333337</v>
      </c>
      <c r="AM52" s="1">
        <f>AVERAGE('Division - Monthly'!AM500:AM511)</f>
        <v>97599.416666666672</v>
      </c>
      <c r="AN52" s="1">
        <f>AVERAGE('Division - Monthly'!AN500:AN511)</f>
        <v>10013.333333333334</v>
      </c>
      <c r="AO52" s="1">
        <f>AVERAGE('Division - Monthly'!AO500:AO511)</f>
        <v>622.66666666666663</v>
      </c>
      <c r="AP52" s="1">
        <f>AVERAGE('Division - Monthly'!AP500:AP511)</f>
        <v>40</v>
      </c>
      <c r="AQ52" s="1">
        <f>AVERAGE('Division - Monthly'!AQ500:AQ511)</f>
        <v>0</v>
      </c>
      <c r="AR52" s="1">
        <f>AVERAGE('Division - Monthly'!AR500:AR511)</f>
        <v>0</v>
      </c>
      <c r="AS52" s="18">
        <f t="shared" si="8"/>
        <v>928886</v>
      </c>
    </row>
    <row r="53" spans="1:45" x14ac:dyDescent="0.25">
      <c r="A53" s="17">
        <v>2007</v>
      </c>
      <c r="B53" s="1">
        <f>AVERAGE('Division - Monthly'!B512:B523)</f>
        <v>864012.08333333337</v>
      </c>
      <c r="C53" s="1">
        <f>AVERAGE('Division - Monthly'!C512:C523)</f>
        <v>100960.75</v>
      </c>
      <c r="D53" s="1">
        <f>AVERAGE('Division - Monthly'!D512:D523)</f>
        <v>2971.5833333333335</v>
      </c>
      <c r="E53" s="1">
        <f>AVERAGE('Division - Monthly'!E512:E523)</f>
        <v>374.16666666666669</v>
      </c>
      <c r="F53" s="1">
        <f>AVERAGE('Division - Monthly'!F512:F523)</f>
        <v>26.25</v>
      </c>
      <c r="G53" s="1">
        <f>AVERAGE('Division - Monthly'!G512:G523)</f>
        <v>0</v>
      </c>
      <c r="H53" s="1">
        <f>AVERAGE('Division - Monthly'!H512:H523)</f>
        <v>4</v>
      </c>
      <c r="I53" s="18">
        <f t="shared" si="4"/>
        <v>968348.83333333337</v>
      </c>
      <c r="K53" s="1">
        <f>AVERAGE('Division - Monthly'!K512:K523)</f>
        <v>614755.75</v>
      </c>
      <c r="L53" s="1">
        <f>AVERAGE('Division - Monthly'!L512:L523)</f>
        <v>73075.333333333328</v>
      </c>
      <c r="M53" s="1">
        <f>AVERAGE('Division - Monthly'!M512:M523)</f>
        <v>3632.5833333333335</v>
      </c>
      <c r="N53" s="1">
        <f>AVERAGE('Division - Monthly'!N512:N523)</f>
        <v>701</v>
      </c>
      <c r="O53" s="1">
        <f>AVERAGE('Division - Monthly'!O512:O523)</f>
        <v>54.25</v>
      </c>
      <c r="P53" s="1">
        <f>AVERAGE('Division - Monthly'!P512:P523)</f>
        <v>0</v>
      </c>
      <c r="Q53" s="1">
        <f>AVERAGE('Division - Monthly'!Q512:Q523)</f>
        <v>0</v>
      </c>
      <c r="R53" s="18">
        <f t="shared" si="5"/>
        <v>692218.91666666674</v>
      </c>
      <c r="T53" s="1">
        <f>AVERAGE('Division - Monthly'!T512:T523)</f>
        <v>875900.58333333337</v>
      </c>
      <c r="U53" s="1">
        <f>AVERAGE('Division - Monthly'!U512:U523)</f>
        <v>119466.5</v>
      </c>
      <c r="V53" s="1">
        <f>AVERAGE('Division - Monthly'!V512:V523)</f>
        <v>1628.1666666666667</v>
      </c>
      <c r="W53" s="1">
        <f>AVERAGE('Division - Monthly'!W512:W523)</f>
        <v>1145.0833333333333</v>
      </c>
      <c r="X53" s="1">
        <f>AVERAGE('Division - Monthly'!X512:X523)</f>
        <v>40.25</v>
      </c>
      <c r="Y53" s="1">
        <f>AVERAGE('Division - Monthly'!Y512:Y523)</f>
        <v>23</v>
      </c>
      <c r="Z53" s="1">
        <f>AVERAGE('Division - Monthly'!Z512:Z523)</f>
        <v>0</v>
      </c>
      <c r="AA53" s="18">
        <f t="shared" si="6"/>
        <v>998203.58333333337</v>
      </c>
      <c r="AC53" s="1">
        <f>AVERAGE('Division - Monthly'!AC512:AC523)</f>
        <v>782276.91666666663</v>
      </c>
      <c r="AD53" s="1">
        <f>AVERAGE('Division - Monthly'!AD512:AD523)</f>
        <v>97622.416666666672</v>
      </c>
      <c r="AE53" s="1">
        <f>AVERAGE('Division - Monthly'!AE512:AE523)</f>
        <v>2120</v>
      </c>
      <c r="AF53" s="1">
        <f>AVERAGE('Division - Monthly'!AF512:AF523)</f>
        <v>166.75</v>
      </c>
      <c r="AG53" s="1">
        <f>AVERAGE('Division - Monthly'!AG512:AG523)</f>
        <v>56.75</v>
      </c>
      <c r="AH53" s="1">
        <f>AVERAGE('Division - Monthly'!AH512:AH523)</f>
        <v>0</v>
      </c>
      <c r="AI53" s="1">
        <f>AVERAGE('Division - Monthly'!AI512:AI523)</f>
        <v>0</v>
      </c>
      <c r="AJ53" s="18">
        <f t="shared" si="7"/>
        <v>882242.83333333326</v>
      </c>
      <c r="AL53" s="1">
        <f>AVERAGE('Division - Monthly'!AL512:AL523)</f>
        <v>844505.25</v>
      </c>
      <c r="AM53" s="1">
        <f>AVERAGE('Division - Monthly'!AM512:AM523)</f>
        <v>102005.41666666667</v>
      </c>
      <c r="AN53" s="1">
        <f>AVERAGE('Division - Monthly'!AN512:AN523)</f>
        <v>8379.5833333333339</v>
      </c>
      <c r="AO53" s="1">
        <f>AVERAGE('Division - Monthly'!AO512:AO523)</f>
        <v>645.08333333333337</v>
      </c>
      <c r="AP53" s="1">
        <f>AVERAGE('Division - Monthly'!AP512:AP523)</f>
        <v>39.833333333333336</v>
      </c>
      <c r="AQ53" s="1">
        <f>AVERAGE('Division - Monthly'!AQ512:AQ523)</f>
        <v>0</v>
      </c>
      <c r="AR53" s="1">
        <f>AVERAGE('Division - Monthly'!AR512:AR523)</f>
        <v>0</v>
      </c>
      <c r="AS53" s="18">
        <f t="shared" si="8"/>
        <v>955575.16666666674</v>
      </c>
    </row>
    <row r="54" spans="1:45" x14ac:dyDescent="0.25">
      <c r="A54" s="17">
        <v>2008</v>
      </c>
      <c r="B54" s="1">
        <f>AVERAGE('Division - Monthly'!B524:B535)</f>
        <v>863966.75</v>
      </c>
      <c r="C54" s="1">
        <f>AVERAGE('Division - Monthly'!C524:C535)</f>
        <v>102803.75</v>
      </c>
      <c r="D54" s="1">
        <f>AVERAGE('Division - Monthly'!D524:D535)</f>
        <v>2503.3333333333335</v>
      </c>
      <c r="E54" s="1">
        <f>AVERAGE('Division - Monthly'!E524:E535)</f>
        <v>387.41666666666669</v>
      </c>
      <c r="F54" s="1">
        <f>AVERAGE('Division - Monthly'!F524:F535)</f>
        <v>24.5</v>
      </c>
      <c r="G54" s="1">
        <f>AVERAGE('Division - Monthly'!G524:G535)</f>
        <v>0</v>
      </c>
      <c r="H54" s="1">
        <f>AVERAGE('Division - Monthly'!H524:H535)</f>
        <v>4</v>
      </c>
      <c r="I54" s="18">
        <f t="shared" ref="I54:I59" si="9">SUM(B54:H54)</f>
        <v>969689.75</v>
      </c>
      <c r="K54" s="1">
        <f>AVERAGE('Division - Monthly'!K524:K535)</f>
        <v>618138.58333333337</v>
      </c>
      <c r="L54" s="1">
        <f>AVERAGE('Division - Monthly'!L524:L535)</f>
        <v>74831.75</v>
      </c>
      <c r="M54" s="1">
        <f>AVERAGE('Division - Monthly'!M524:M535)</f>
        <v>2870.5833333333335</v>
      </c>
      <c r="N54" s="1">
        <f>AVERAGE('Division - Monthly'!N524:N535)</f>
        <v>716.5</v>
      </c>
      <c r="O54" s="1">
        <f>AVERAGE('Division - Monthly'!O524:O535)</f>
        <v>54.666666666666664</v>
      </c>
      <c r="P54" s="1">
        <f>AVERAGE('Division - Monthly'!P524:P535)</f>
        <v>0</v>
      </c>
      <c r="Q54" s="1">
        <f>AVERAGE('Division - Monthly'!Q524:Q535)</f>
        <v>0</v>
      </c>
      <c r="R54" s="18">
        <f t="shared" ref="R54:R59" si="10">SUM(K54:Q54)</f>
        <v>696612.08333333337</v>
      </c>
      <c r="T54" s="1">
        <f>AVERAGE('Division - Monthly'!T524:T535)</f>
        <v>885191.5</v>
      </c>
      <c r="U54" s="1">
        <f>AVERAGE('Division - Monthly'!U524:U535)</f>
        <v>120378.5</v>
      </c>
      <c r="V54" s="1">
        <f>AVERAGE('Division - Monthly'!V524:V535)</f>
        <v>1351.3333333333333</v>
      </c>
      <c r="W54" s="1">
        <f>AVERAGE('Division - Monthly'!W524:W535)</f>
        <v>1171.9166666666667</v>
      </c>
      <c r="X54" s="1">
        <f>AVERAGE('Division - Monthly'!X524:X535)</f>
        <v>32.916666666666664</v>
      </c>
      <c r="Y54" s="1">
        <f>AVERAGE('Division - Monthly'!Y524:Y535)</f>
        <v>23</v>
      </c>
      <c r="Z54" s="1">
        <f>AVERAGE('Division - Monthly'!Z524:Z535)</f>
        <v>0</v>
      </c>
      <c r="AA54" s="18">
        <f t="shared" si="6"/>
        <v>1008149.1666666666</v>
      </c>
      <c r="AC54" s="1">
        <f>AVERAGE('Division - Monthly'!AC524:AC535)</f>
        <v>778889.83333333337</v>
      </c>
      <c r="AD54" s="1">
        <f>AVERAGE('Division - Monthly'!AD524:AD535)</f>
        <v>98461.666666666672</v>
      </c>
      <c r="AE54" s="1">
        <f>AVERAGE('Division - Monthly'!AE524:AE535)</f>
        <v>1877.4166666666667</v>
      </c>
      <c r="AF54" s="1">
        <f>AVERAGE('Division - Monthly'!AF524:AF535)</f>
        <v>161.16666666666666</v>
      </c>
      <c r="AG54" s="1">
        <f>AVERAGE('Division - Monthly'!AG524:AG535)</f>
        <v>53.666666666666664</v>
      </c>
      <c r="AH54" s="1">
        <f>AVERAGE('Division - Monthly'!AH524:AH535)</f>
        <v>0</v>
      </c>
      <c r="AI54" s="1">
        <f>AVERAGE('Division - Monthly'!AI524:AI535)</f>
        <v>0</v>
      </c>
      <c r="AJ54" s="18">
        <f t="shared" si="7"/>
        <v>879443.74999999988</v>
      </c>
      <c r="AL54" s="1">
        <f>AVERAGE('Division - Monthly'!AL524:AL535)</f>
        <v>846070.41666666663</v>
      </c>
      <c r="AM54" s="1">
        <f>AVERAGE('Division - Monthly'!AM524:AM535)</f>
        <v>104272.58333333333</v>
      </c>
      <c r="AN54" s="1">
        <f>AVERAGE('Division - Monthly'!AN524:AN535)</f>
        <v>4774.083333333333</v>
      </c>
      <c r="AO54" s="1">
        <f>AVERAGE('Division - Monthly'!AO524:AO535)</f>
        <v>680.75</v>
      </c>
      <c r="AP54" s="1">
        <f>AVERAGE('Division - Monthly'!AP524:AP535)</f>
        <v>37.583333333333336</v>
      </c>
      <c r="AQ54" s="1">
        <f>AVERAGE('Division - Monthly'!AQ524:AQ535)</f>
        <v>0</v>
      </c>
      <c r="AR54" s="1">
        <f>AVERAGE('Division - Monthly'!AR524:AR535)</f>
        <v>0</v>
      </c>
      <c r="AS54" s="18">
        <f t="shared" si="8"/>
        <v>955835.41666666674</v>
      </c>
    </row>
    <row r="55" spans="1:45" x14ac:dyDescent="0.25">
      <c r="A55" s="17">
        <v>2009</v>
      </c>
      <c r="B55" s="1">
        <f>AVERAGE('Division - Monthly'!B536:B547)</f>
        <v>861240.25</v>
      </c>
      <c r="C55" s="1">
        <f>AVERAGE('Division - Monthly'!C536:C547)</f>
        <v>103009.08333333333</v>
      </c>
      <c r="D55" s="1">
        <f>AVERAGE('Division - Monthly'!D536:D547)</f>
        <v>1931</v>
      </c>
      <c r="E55" s="1">
        <f>AVERAGE('Division - Monthly'!E536:E547)</f>
        <v>416.16666666666669</v>
      </c>
      <c r="F55" s="1">
        <f>AVERAGE('Division - Monthly'!F536:F547)</f>
        <v>20.916666666666668</v>
      </c>
      <c r="G55" s="1">
        <f>AVERAGE('Division - Monthly'!G536:G547)</f>
        <v>0</v>
      </c>
      <c r="H55" s="1">
        <f>AVERAGE('Division - Monthly'!H536:H547)</f>
        <v>4.5</v>
      </c>
      <c r="I55" s="18">
        <f t="shared" si="9"/>
        <v>966621.91666666663</v>
      </c>
      <c r="K55" s="1">
        <f>AVERAGE('Division - Monthly'!K536:K547)</f>
        <v>617887.16666666663</v>
      </c>
      <c r="L55" s="1">
        <f>AVERAGE('Division - Monthly'!L536:L547)</f>
        <v>75482.333333333328</v>
      </c>
      <c r="M55" s="1">
        <f>AVERAGE('Division - Monthly'!M536:M547)</f>
        <v>2165.3333333333335</v>
      </c>
      <c r="N55" s="1">
        <f>AVERAGE('Division - Monthly'!N536:N547)</f>
        <v>734.58333333333337</v>
      </c>
      <c r="O55" s="1">
        <f>AVERAGE('Division - Monthly'!O536:O547)</f>
        <v>53.666666666666664</v>
      </c>
      <c r="P55" s="1">
        <f>AVERAGE('Division - Monthly'!P536:P547)</f>
        <v>0</v>
      </c>
      <c r="Q55" s="1">
        <f>AVERAGE('Division - Monthly'!Q536:Q547)</f>
        <v>0</v>
      </c>
      <c r="R55" s="18">
        <f t="shared" si="10"/>
        <v>696323.08333333337</v>
      </c>
      <c r="T55" s="1">
        <f>AVERAGE('Division - Monthly'!T536:T547)</f>
        <v>886390.25</v>
      </c>
      <c r="U55" s="1">
        <f>AVERAGE('Division - Monthly'!U536:U547)</f>
        <v>120251.33333333333</v>
      </c>
      <c r="V55" s="1">
        <f>AVERAGE('Division - Monthly'!V536:V547)</f>
        <v>1022.4166666666666</v>
      </c>
      <c r="W55" s="1">
        <f>AVERAGE('Division - Monthly'!W536:W547)</f>
        <v>1213</v>
      </c>
      <c r="X55" s="1">
        <f>AVERAGE('Division - Monthly'!X536:X547)</f>
        <v>31.083333333333332</v>
      </c>
      <c r="Y55" s="1">
        <f>AVERAGE('Division - Monthly'!Y536:Y547)</f>
        <v>23</v>
      </c>
      <c r="Z55" s="1">
        <f>AVERAGE('Division - Monthly'!Z536:Z547)</f>
        <v>0</v>
      </c>
      <c r="AA55" s="18">
        <f t="shared" si="6"/>
        <v>1008931.0833333334</v>
      </c>
      <c r="AC55" s="1">
        <f>AVERAGE('Division - Monthly'!AC536:AC547)</f>
        <v>773530.91666666663</v>
      </c>
      <c r="AD55" s="1">
        <f>AVERAGE('Division - Monthly'!AD536:AD547)</f>
        <v>97960.5</v>
      </c>
      <c r="AE55" s="1">
        <f>AVERAGE('Division - Monthly'!AE536:AE547)</f>
        <v>1566.25</v>
      </c>
      <c r="AF55" s="1">
        <f>AVERAGE('Division - Monthly'!AF536:AF547)</f>
        <v>154.16666666666666</v>
      </c>
      <c r="AG55" s="1">
        <f>AVERAGE('Division - Monthly'!AG536:AG547)</f>
        <v>52</v>
      </c>
      <c r="AH55" s="1">
        <f>AVERAGE('Division - Monthly'!AH536:AH547)</f>
        <v>0</v>
      </c>
      <c r="AI55" s="1">
        <f>AVERAGE('Division - Monthly'!AI536:AI547)</f>
        <v>0</v>
      </c>
      <c r="AJ55" s="18">
        <f t="shared" si="7"/>
        <v>873263.83333333326</v>
      </c>
      <c r="AL55" s="1">
        <f>AVERAGE('Division - Monthly'!AL536:AL547)</f>
        <v>845441.33333333337</v>
      </c>
      <c r="AM55" s="1">
        <f>AVERAGE('Division - Monthly'!AM536:AM547)</f>
        <v>104351.41666666667</v>
      </c>
      <c r="AN55" s="1">
        <f>AVERAGE('Division - Monthly'!AN536:AN547)</f>
        <v>3398.5833333333335</v>
      </c>
      <c r="AO55" s="1">
        <f>AVERAGE('Division - Monthly'!AO536:AO547)</f>
        <v>698.83333333333337</v>
      </c>
      <c r="AP55" s="1">
        <f>AVERAGE('Division - Monthly'!AP536:AP547)</f>
        <v>36.666666666666664</v>
      </c>
      <c r="AQ55" s="1">
        <f>AVERAGE('Division - Monthly'!AQ536:AQ547)</f>
        <v>0</v>
      </c>
      <c r="AR55" s="1">
        <f>AVERAGE('Division - Monthly'!AR536:AR547)</f>
        <v>0</v>
      </c>
      <c r="AS55" s="18">
        <f t="shared" si="8"/>
        <v>953926.83333333337</v>
      </c>
    </row>
    <row r="56" spans="1:45" x14ac:dyDescent="0.25">
      <c r="A56" s="17">
        <v>2010</v>
      </c>
      <c r="B56" s="1">
        <f>AVERAGE('Division - Monthly'!B548:B559)</f>
        <v>863402.83333333337</v>
      </c>
      <c r="C56" s="1">
        <f>AVERAGE('Division - Monthly'!C548:C559)</f>
        <v>103623</v>
      </c>
      <c r="D56" s="1">
        <f>AVERAGE('Division - Monthly'!D548:D559)</f>
        <v>1726.5833333333333</v>
      </c>
      <c r="E56" s="1">
        <f>AVERAGE('Division - Monthly'!E548:E559)</f>
        <v>455.58333333333331</v>
      </c>
      <c r="F56" s="1">
        <f>AVERAGE('Division - Monthly'!F548:F559)</f>
        <v>19</v>
      </c>
      <c r="G56" s="1">
        <f>AVERAGE('Division - Monthly'!G548:G559)</f>
        <v>0</v>
      </c>
      <c r="H56" s="1">
        <f>AVERAGE('Division - Monthly'!H548:H559)</f>
        <v>5</v>
      </c>
      <c r="I56" s="18">
        <f t="shared" si="9"/>
        <v>969232.00000000012</v>
      </c>
      <c r="K56" s="1">
        <f>AVERAGE('Division - Monthly'!K548:K559)</f>
        <v>619937.16666666663</v>
      </c>
      <c r="L56" s="1">
        <f>AVERAGE('Division - Monthly'!L548:L559)</f>
        <v>75835.916666666672</v>
      </c>
      <c r="M56" s="1">
        <f>AVERAGE('Division - Monthly'!M548:M559)</f>
        <v>1967.0833333333333</v>
      </c>
      <c r="N56" s="1">
        <f>AVERAGE('Division - Monthly'!N548:N559)</f>
        <v>743</v>
      </c>
      <c r="O56" s="1">
        <f>AVERAGE('Division - Monthly'!O548:O559)</f>
        <v>53</v>
      </c>
      <c r="P56" s="1">
        <f>AVERAGE('Division - Monthly'!P548:P559)</f>
        <v>0</v>
      </c>
      <c r="Q56" s="1">
        <f>AVERAGE('Division - Monthly'!Q548:Q559)</f>
        <v>0</v>
      </c>
      <c r="R56" s="18">
        <f t="shared" si="10"/>
        <v>698536.16666666663</v>
      </c>
      <c r="T56" s="1">
        <f>AVERAGE('Division - Monthly'!T548:T559)</f>
        <v>892992.41666666663</v>
      </c>
      <c r="U56" s="1">
        <f>AVERAGE('Division - Monthly'!U548:U559)</f>
        <v>121065.25</v>
      </c>
      <c r="V56" s="1">
        <f>AVERAGE('Division - Monthly'!V548:V559)</f>
        <v>827.83333333333337</v>
      </c>
      <c r="W56" s="1">
        <f>AVERAGE('Division - Monthly'!W548:W559)</f>
        <v>1247.3333333333333</v>
      </c>
      <c r="X56" s="1">
        <f>AVERAGE('Division - Monthly'!X548:X559)</f>
        <v>31</v>
      </c>
      <c r="Y56" s="1">
        <f>AVERAGE('Division - Monthly'!Y548:Y559)</f>
        <v>23</v>
      </c>
      <c r="Z56" s="1">
        <f>AVERAGE('Division - Monthly'!Z548:Z559)</f>
        <v>0</v>
      </c>
      <c r="AA56" s="18">
        <f t="shared" ref="AA56:AA62" si="11">SUM(T56:Z56)</f>
        <v>1016186.8333333334</v>
      </c>
      <c r="AC56" s="1">
        <f>AVERAGE('Division - Monthly'!AC548:AC559)</f>
        <v>776321</v>
      </c>
      <c r="AD56" s="1">
        <f>AVERAGE('Division - Monthly'!AD548:AD559)</f>
        <v>98365.166666666672</v>
      </c>
      <c r="AE56" s="1">
        <f>AVERAGE('Division - Monthly'!AE548:AE559)</f>
        <v>1437.4166666666667</v>
      </c>
      <c r="AF56" s="1">
        <f>AVERAGE('Division - Monthly'!AF548:AF559)</f>
        <v>152.75</v>
      </c>
      <c r="AG56" s="1">
        <f>AVERAGE('Division - Monthly'!AG548:AG559)</f>
        <v>51.75</v>
      </c>
      <c r="AH56" s="1">
        <f>AVERAGE('Division - Monthly'!AH548:AH559)</f>
        <v>0</v>
      </c>
      <c r="AI56" s="1">
        <f>AVERAGE('Division - Monthly'!AI548:AI559)</f>
        <v>0</v>
      </c>
      <c r="AJ56" s="18">
        <f t="shared" ref="AJ56:AJ62" si="12">SUM(AC56:AI56)</f>
        <v>876328.08333333326</v>
      </c>
      <c r="AL56" s="1">
        <f>AVERAGE('Division - Monthly'!AL548:AL559)</f>
        <v>851712.58333333337</v>
      </c>
      <c r="AM56" s="1">
        <f>AVERAGE('Division - Monthly'!AM548:AM559)</f>
        <v>104640</v>
      </c>
      <c r="AN56" s="1">
        <f>AVERAGE('Division - Monthly'!AN548:AN559)</f>
        <v>2950.6666666666665</v>
      </c>
      <c r="AO56" s="1">
        <f>AVERAGE('Division - Monthly'!AO548:AO559)</f>
        <v>705.33333333333337</v>
      </c>
      <c r="AP56" s="1">
        <f>AVERAGE('Division - Monthly'!AP548:AP559)</f>
        <v>36</v>
      </c>
      <c r="AQ56" s="1">
        <f>AVERAGE('Division - Monthly'!AQ548:AQ559)</f>
        <v>0</v>
      </c>
      <c r="AR56" s="1">
        <f>AVERAGE('Division - Monthly'!AR548:AR559)</f>
        <v>0</v>
      </c>
      <c r="AS56" s="18">
        <f t="shared" ref="AS56:AS62" si="13">SUM(AL56:AR56)</f>
        <v>960044.58333333337</v>
      </c>
    </row>
    <row r="57" spans="1:45" x14ac:dyDescent="0.25">
      <c r="A57" s="17">
        <v>2011</v>
      </c>
      <c r="B57" s="1">
        <f>AVERAGE('Division - Monthly'!B560:B571)</f>
        <v>866370.41666666663</v>
      </c>
      <c r="C57" s="1">
        <f>AVERAGE('Division - Monthly'!C560:C571)</f>
        <v>104497.41666666667</v>
      </c>
      <c r="D57" s="1">
        <f>AVERAGE('Division - Monthly'!D560:D571)</f>
        <v>1638.6666666666667</v>
      </c>
      <c r="E57" s="1">
        <f>AVERAGE('Division - Monthly'!E560:E571)</f>
        <v>488.83333333333331</v>
      </c>
      <c r="F57" s="1">
        <f>AVERAGE('Division - Monthly'!F560:F571)</f>
        <v>19</v>
      </c>
      <c r="G57" s="1">
        <f>AVERAGE('Division - Monthly'!G560:G571)</f>
        <v>0</v>
      </c>
      <c r="H57" s="1">
        <f>AVERAGE('Division - Monthly'!H560:H571)</f>
        <v>5.25</v>
      </c>
      <c r="I57" s="18">
        <f t="shared" si="9"/>
        <v>973019.58333333326</v>
      </c>
      <c r="K57" s="1">
        <f>AVERAGE('Division - Monthly'!K560:K571)</f>
        <v>622412.25</v>
      </c>
      <c r="L57" s="1">
        <f>AVERAGE('Division - Monthly'!L560:L571)</f>
        <v>76384.083333333328</v>
      </c>
      <c r="M57" s="1">
        <f>AVERAGE('Division - Monthly'!M560:M571)</f>
        <v>1905.1666666666667</v>
      </c>
      <c r="N57" s="1">
        <f>AVERAGE('Division - Monthly'!N560:N571)</f>
        <v>758.41666666666663</v>
      </c>
      <c r="O57" s="1">
        <f>AVERAGE('Division - Monthly'!O560:O571)</f>
        <v>52.083333333333336</v>
      </c>
      <c r="P57" s="1">
        <f>AVERAGE('Division - Monthly'!P560:P571)</f>
        <v>0</v>
      </c>
      <c r="Q57" s="1">
        <f>AVERAGE('Division - Monthly'!Q560:Q571)</f>
        <v>0</v>
      </c>
      <c r="R57" s="18">
        <f t="shared" si="10"/>
        <v>701512</v>
      </c>
      <c r="T57" s="1">
        <f>AVERAGE('Division - Monthly'!T560:T571)</f>
        <v>899269.5</v>
      </c>
      <c r="U57" s="1">
        <f>AVERAGE('Division - Monthly'!U560:U571)</f>
        <v>122535.83333333333</v>
      </c>
      <c r="V57" s="1">
        <f>AVERAGE('Division - Monthly'!V560:V571)</f>
        <v>832.5</v>
      </c>
      <c r="W57" s="1">
        <f>AVERAGE('Division - Monthly'!W560:W571)</f>
        <v>1259.6666666666667</v>
      </c>
      <c r="X57" s="1">
        <f>AVERAGE('Division - Monthly'!X560:X571)</f>
        <v>30.916666666666668</v>
      </c>
      <c r="Y57" s="1">
        <f>AVERAGE('Division - Monthly'!Y560:Y571)</f>
        <v>23</v>
      </c>
      <c r="Z57" s="1">
        <f>AVERAGE('Division - Monthly'!Z560:Z571)</f>
        <v>0</v>
      </c>
      <c r="AA57" s="18">
        <f t="shared" si="11"/>
        <v>1023951.4166666666</v>
      </c>
      <c r="AC57" s="1">
        <f>AVERAGE('Division - Monthly'!AC560:AC571)</f>
        <v>778953.5</v>
      </c>
      <c r="AD57" s="1">
        <f>AVERAGE('Division - Monthly'!AD560:AD571)</f>
        <v>99213.333333333328</v>
      </c>
      <c r="AE57" s="1">
        <f>AVERAGE('Division - Monthly'!AE560:AE571)</f>
        <v>1410</v>
      </c>
      <c r="AF57" s="1">
        <f>AVERAGE('Division - Monthly'!AF560:AF571)</f>
        <v>154.66666666666666</v>
      </c>
      <c r="AG57" s="1">
        <f>AVERAGE('Division - Monthly'!AG560:AG571)</f>
        <v>51</v>
      </c>
      <c r="AH57" s="1">
        <f>AVERAGE('Division - Monthly'!AH560:AH571)</f>
        <v>0</v>
      </c>
      <c r="AI57" s="1">
        <f>AVERAGE('Division - Monthly'!AI560:AI571)</f>
        <v>0</v>
      </c>
      <c r="AJ57" s="18">
        <f t="shared" si="12"/>
        <v>879782.5</v>
      </c>
      <c r="AL57" s="1">
        <f>AVERAGE('Division - Monthly'!AL560:AL571)</f>
        <v>859754</v>
      </c>
      <c r="AM57" s="1">
        <f>AVERAGE('Division - Monthly'!AM560:AM571)</f>
        <v>105374</v>
      </c>
      <c r="AN57" s="1">
        <f>AVERAGE('Division - Monthly'!AN560:AN571)</f>
        <v>2904.4166666666665</v>
      </c>
      <c r="AO57" s="1">
        <f>AVERAGE('Division - Monthly'!AO560:AO571)</f>
        <v>716.91666666666663</v>
      </c>
      <c r="AP57" s="1">
        <f>AVERAGE('Division - Monthly'!AP560:AP571)</f>
        <v>36</v>
      </c>
      <c r="AQ57" s="1">
        <f>AVERAGE('Division - Monthly'!AQ560:AQ571)</f>
        <v>0</v>
      </c>
      <c r="AR57" s="1">
        <f>AVERAGE('Division - Monthly'!AR560:AR571)</f>
        <v>0</v>
      </c>
      <c r="AS57" s="18">
        <f t="shared" si="13"/>
        <v>968785.33333333326</v>
      </c>
    </row>
    <row r="58" spans="1:45" x14ac:dyDescent="0.25">
      <c r="A58" s="17">
        <v>2012</v>
      </c>
      <c r="B58" s="1">
        <f>AVERAGE('Division - Monthly'!B572:B583)</f>
        <v>868897.33333333337</v>
      </c>
      <c r="C58" s="1">
        <f>AVERAGE('Division - Monthly'!C572:C583)</f>
        <v>105151.16666666667</v>
      </c>
      <c r="D58" s="1">
        <f>AVERAGE('Division - Monthly'!D572:D583)</f>
        <v>1662.8333333333333</v>
      </c>
      <c r="E58" s="1">
        <f>AVERAGE('Division - Monthly'!E572:E583)</f>
        <v>516.58333333333337</v>
      </c>
      <c r="F58" s="1">
        <f>AVERAGE('Division - Monthly'!F572:F583)</f>
        <v>18.333333333333332</v>
      </c>
      <c r="G58" s="1">
        <f>AVERAGE('Division - Monthly'!G572:G583)</f>
        <v>0</v>
      </c>
      <c r="H58" s="1">
        <f>AVERAGE('Division - Monthly'!H572:H583)</f>
        <v>6.583333333333333</v>
      </c>
      <c r="I58" s="18">
        <f t="shared" si="9"/>
        <v>976252.83333333349</v>
      </c>
      <c r="K58" s="1">
        <f>AVERAGE('Division - Monthly'!K572:K583)</f>
        <v>625919.66666666663</v>
      </c>
      <c r="L58" s="1">
        <f>AVERAGE('Division - Monthly'!L572:L583)</f>
        <v>76976.333333333328</v>
      </c>
      <c r="M58" s="1">
        <f>AVERAGE('Division - Monthly'!M572:M583)</f>
        <v>1937.75</v>
      </c>
      <c r="N58" s="1">
        <f>AVERAGE('Division - Monthly'!N572:N583)</f>
        <v>769.66666666666663</v>
      </c>
      <c r="O58" s="1">
        <f>AVERAGE('Division - Monthly'!O572:O583)</f>
        <v>51</v>
      </c>
      <c r="P58" s="1">
        <f>AVERAGE('Division - Monthly'!P572:P583)</f>
        <v>0</v>
      </c>
      <c r="Q58" s="1">
        <f>AVERAGE('Division - Monthly'!Q572:Q583)</f>
        <v>0</v>
      </c>
      <c r="R58" s="18">
        <f t="shared" si="10"/>
        <v>705654.41666666663</v>
      </c>
      <c r="T58" s="1">
        <f>AVERAGE('Division - Monthly'!T572:T583)</f>
        <v>907550.25</v>
      </c>
      <c r="U58" s="1">
        <f>AVERAGE('Division - Monthly'!U572:U583)</f>
        <v>123706.08333333333</v>
      </c>
      <c r="V58" s="1">
        <f>AVERAGE('Division - Monthly'!V572:V583)</f>
        <v>809.16666666666663</v>
      </c>
      <c r="W58" s="1">
        <f>AVERAGE('Division - Monthly'!W572:W583)</f>
        <v>1235.75</v>
      </c>
      <c r="X58" s="1">
        <f>AVERAGE('Division - Monthly'!X572:X583)</f>
        <v>30</v>
      </c>
      <c r="Y58" s="1">
        <f>AVERAGE('Division - Monthly'!Y572:Y583)</f>
        <v>24</v>
      </c>
      <c r="Z58" s="1">
        <f>AVERAGE('Division - Monthly'!Z572:Z583)</f>
        <v>0</v>
      </c>
      <c r="AA58" s="18">
        <f t="shared" si="11"/>
        <v>1033355.25</v>
      </c>
      <c r="AC58" s="1">
        <f>AVERAGE('Division - Monthly'!AC572:AC583)</f>
        <v>783646.08333333337</v>
      </c>
      <c r="AD58" s="1">
        <f>AVERAGE('Division - Monthly'!AD572:AD583)</f>
        <v>99864</v>
      </c>
      <c r="AE58" s="1">
        <f>AVERAGE('Division - Monthly'!AE572:AE583)</f>
        <v>1432.5</v>
      </c>
      <c r="AF58" s="1">
        <f>AVERAGE('Division - Monthly'!AF572:AF583)</f>
        <v>156.25</v>
      </c>
      <c r="AG58" s="1">
        <f>AVERAGE('Division - Monthly'!AG572:AG583)</f>
        <v>50</v>
      </c>
      <c r="AH58" s="1">
        <f>AVERAGE('Division - Monthly'!AH572:AH583)</f>
        <v>0</v>
      </c>
      <c r="AI58" s="1">
        <f>AVERAGE('Division - Monthly'!AI572:AI583)</f>
        <v>0</v>
      </c>
      <c r="AJ58" s="18">
        <f t="shared" si="12"/>
        <v>885148.83333333337</v>
      </c>
      <c r="AL58" s="1">
        <f>AVERAGE('Division - Monthly'!AL572:AL583)</f>
        <v>866160.5</v>
      </c>
      <c r="AM58" s="1">
        <f>AVERAGE('Division - Monthly'!AM572:AM583)</f>
        <v>106189.25</v>
      </c>
      <c r="AN58" s="1">
        <f>AVERAGE('Division - Monthly'!AN572:AN583)</f>
        <v>2900.3333333333335</v>
      </c>
      <c r="AO58" s="1">
        <f>AVERAGE('Division - Monthly'!AO572:AO583)</f>
        <v>751.25</v>
      </c>
      <c r="AP58" s="1">
        <f>AVERAGE('Division - Monthly'!AP572:AP583)</f>
        <v>36</v>
      </c>
      <c r="AQ58" s="1">
        <f>AVERAGE('Division - Monthly'!AQ572:AQ583)</f>
        <v>0</v>
      </c>
      <c r="AR58" s="1">
        <f>AVERAGE('Division - Monthly'!AR572:AR583)</f>
        <v>0</v>
      </c>
      <c r="AS58" s="18">
        <f t="shared" si="13"/>
        <v>976037.33333333337</v>
      </c>
    </row>
    <row r="59" spans="1:45" x14ac:dyDescent="0.25">
      <c r="A59" s="17">
        <v>2013</v>
      </c>
      <c r="B59" s="1">
        <f>AVERAGE('Division - Monthly'!B584:B595)</f>
        <v>878609.58333333337</v>
      </c>
      <c r="C59" s="1">
        <f>AVERAGE('Division - Monthly'!C584:C595)</f>
        <v>106216.41666666667</v>
      </c>
      <c r="D59" s="1">
        <f>AVERAGE('Division - Monthly'!D584:D595)</f>
        <v>1739.1666666666667</v>
      </c>
      <c r="E59" s="1">
        <f>AVERAGE('Division - Monthly'!E584:E595)</f>
        <v>544.16666666666663</v>
      </c>
      <c r="F59" s="1">
        <f>AVERAGE('Division - Monthly'!F584:F595)</f>
        <v>19</v>
      </c>
      <c r="G59" s="1">
        <f>AVERAGE('Division - Monthly'!G584:G595)</f>
        <v>0</v>
      </c>
      <c r="H59" s="1">
        <f>AVERAGE('Division - Monthly'!H584:H595)</f>
        <v>7</v>
      </c>
      <c r="I59" s="18">
        <f t="shared" si="9"/>
        <v>987135.33333333326</v>
      </c>
      <c r="K59" s="1">
        <f>AVERAGE('Division - Monthly'!K584:K595)</f>
        <v>630638.58333333337</v>
      </c>
      <c r="L59" s="1">
        <f>AVERAGE('Division - Monthly'!L584:L595)</f>
        <v>77661.333333333328</v>
      </c>
      <c r="M59" s="1">
        <f>AVERAGE('Division - Monthly'!M584:M595)</f>
        <v>2147.5</v>
      </c>
      <c r="N59" s="1">
        <f>AVERAGE('Division - Monthly'!N584:N595)</f>
        <v>767.75</v>
      </c>
      <c r="O59" s="1">
        <f>AVERAGE('Division - Monthly'!O584:O595)</f>
        <v>50.416666666666664</v>
      </c>
      <c r="P59" s="1">
        <f>AVERAGE('Division - Monthly'!P584:P595)</f>
        <v>0</v>
      </c>
      <c r="Q59" s="1">
        <f>AVERAGE('Division - Monthly'!Q584:Q595)</f>
        <v>0</v>
      </c>
      <c r="R59" s="18">
        <f t="shared" si="10"/>
        <v>711265.58333333337</v>
      </c>
      <c r="T59" s="1">
        <f>AVERAGE('Division - Monthly'!T584:T595)</f>
        <v>919332.5</v>
      </c>
      <c r="U59" s="1">
        <f>AVERAGE('Division - Monthly'!U584:U595)</f>
        <v>124767.16666666667</v>
      </c>
      <c r="V59" s="1">
        <f>AVERAGE('Division - Monthly'!V584:V595)</f>
        <v>845.75</v>
      </c>
      <c r="W59" s="1">
        <f>AVERAGE('Division - Monthly'!W584:W595)</f>
        <v>1249</v>
      </c>
      <c r="X59" s="1">
        <f>AVERAGE('Division - Monthly'!X584:X595)</f>
        <v>30.25</v>
      </c>
      <c r="Y59" s="1">
        <f>AVERAGE('Division - Monthly'!Y584:Y595)</f>
        <v>26.166666666666668</v>
      </c>
      <c r="Z59" s="1">
        <f>AVERAGE('Division - Monthly'!Z584:Z595)</f>
        <v>0</v>
      </c>
      <c r="AA59" s="18">
        <f t="shared" si="11"/>
        <v>1046250.8333333333</v>
      </c>
      <c r="AC59" s="1">
        <f>AVERAGE('Division - Monthly'!AC584:AC595)</f>
        <v>793805.08333333337</v>
      </c>
      <c r="AD59" s="1">
        <f>AVERAGE('Division - Monthly'!AD584:AD595)</f>
        <v>100703.41666666667</v>
      </c>
      <c r="AE59" s="1">
        <f>AVERAGE('Division - Monthly'!AE584:AE595)</f>
        <v>1428.8333333333333</v>
      </c>
      <c r="AF59" s="1">
        <f>AVERAGE('Division - Monthly'!AF584:AF595)</f>
        <v>160.66666666666666</v>
      </c>
      <c r="AG59" s="1">
        <f>AVERAGE('Division - Monthly'!AG584:AG595)</f>
        <v>50</v>
      </c>
      <c r="AH59" s="1">
        <f>AVERAGE('Division - Monthly'!AH584:AH595)</f>
        <v>0</v>
      </c>
      <c r="AI59" s="1">
        <f>AVERAGE('Division - Monthly'!AI584:AI595)</f>
        <v>0</v>
      </c>
      <c r="AJ59" s="18">
        <f t="shared" si="12"/>
        <v>896148</v>
      </c>
      <c r="AL59" s="1">
        <f>AVERAGE('Division - Monthly'!AL584:AL595)</f>
        <v>874785.91666666663</v>
      </c>
      <c r="AM59" s="1">
        <f>AVERAGE('Division - Monthly'!AM584:AM595)</f>
        <v>107151.16666666667</v>
      </c>
      <c r="AN59" s="1">
        <f>AVERAGE('Division - Monthly'!AN584:AN595)</f>
        <v>3379.6666666666665</v>
      </c>
      <c r="AO59" s="1">
        <f>AVERAGE('Division - Monthly'!AO584:AO595)</f>
        <v>781.83333333333337</v>
      </c>
      <c r="AP59" s="1">
        <f>AVERAGE('Division - Monthly'!AP584:AP595)</f>
        <v>36</v>
      </c>
      <c r="AQ59" s="1">
        <f>AVERAGE('Division - Monthly'!AQ584:AQ595)</f>
        <v>0</v>
      </c>
      <c r="AR59" s="1">
        <f>AVERAGE('Division - Monthly'!AR584:AR595)</f>
        <v>0</v>
      </c>
      <c r="AS59" s="18">
        <f t="shared" si="13"/>
        <v>986134.58333333326</v>
      </c>
    </row>
    <row r="60" spans="1:45" x14ac:dyDescent="0.25">
      <c r="A60" s="17">
        <v>2014</v>
      </c>
      <c r="B60" s="1">
        <f>AVERAGE('Division - Monthly'!B596:B607)</f>
        <v>893229.66666666663</v>
      </c>
      <c r="C60" s="1">
        <f>AVERAGE('Division - Monthly'!C596:C607)</f>
        <v>108191.08333333333</v>
      </c>
      <c r="D60" s="1">
        <f>AVERAGE('Division - Monthly'!D596:D607)</f>
        <v>1830</v>
      </c>
      <c r="E60" s="1">
        <f>AVERAGE('Division - Monthly'!E596:E607)</f>
        <v>594.83333333333337</v>
      </c>
      <c r="F60" s="1">
        <f>AVERAGE('Division - Monthly'!F596:F607)</f>
        <v>19</v>
      </c>
      <c r="G60" s="1">
        <f>AVERAGE('Division - Monthly'!G596:G607)</f>
        <v>0</v>
      </c>
      <c r="H60" s="1">
        <f>AVERAGE('Division - Monthly'!H596:H607)</f>
        <v>10.75</v>
      </c>
      <c r="I60" s="18">
        <f>SUM(B60:H60)</f>
        <v>1003875.3333333334</v>
      </c>
      <c r="K60" s="1">
        <f>AVERAGE('Division - Monthly'!K596:K607)</f>
        <v>642703</v>
      </c>
      <c r="L60" s="1">
        <f>AVERAGE('Division - Monthly'!L596:L607)</f>
        <v>78976.666666666672</v>
      </c>
      <c r="M60" s="1">
        <f>AVERAGE('Division - Monthly'!M596:M607)</f>
        <v>2184.9166666666665</v>
      </c>
      <c r="N60" s="1">
        <f>AVERAGE('Division - Monthly'!N596:N607)</f>
        <v>745.83333333333337</v>
      </c>
      <c r="O60" s="1">
        <f>AVERAGE('Division - Monthly'!O596:O607)</f>
        <v>49.916666666666664</v>
      </c>
      <c r="P60" s="1">
        <f>AVERAGE('Division - Monthly'!P596:P607)</f>
        <v>0</v>
      </c>
      <c r="Q60" s="1">
        <f>AVERAGE('Division - Monthly'!Q596:Q607)</f>
        <v>0</v>
      </c>
      <c r="R60" s="18">
        <f>SUM(K60:Q60)</f>
        <v>724660.33333333326</v>
      </c>
      <c r="T60" s="1">
        <f>AVERAGE('Division - Monthly'!T596:T607)</f>
        <v>936860.58333333337</v>
      </c>
      <c r="U60" s="1">
        <f>AVERAGE('Division - Monthly'!U596:U607)</f>
        <v>126739.33333333333</v>
      </c>
      <c r="V60" s="1">
        <f>AVERAGE('Division - Monthly'!V596:V607)</f>
        <v>986</v>
      </c>
      <c r="W60" s="1">
        <f>AVERAGE('Division - Monthly'!W596:W607)</f>
        <v>1271.4166666666667</v>
      </c>
      <c r="X60" s="1">
        <f>AVERAGE('Division - Monthly'!X596:X607)</f>
        <v>31</v>
      </c>
      <c r="Y60" s="1">
        <f>AVERAGE('Division - Monthly'!Y596:Y607)</f>
        <v>27</v>
      </c>
      <c r="Z60" s="1">
        <f>AVERAGE('Division - Monthly'!Z596:Z607)</f>
        <v>0</v>
      </c>
      <c r="AA60" s="18">
        <f t="shared" si="11"/>
        <v>1065915.3333333335</v>
      </c>
      <c r="AC60" s="1">
        <f>AVERAGE('Division - Monthly'!AC596:AC607)</f>
        <v>805399.75</v>
      </c>
      <c r="AD60" s="1">
        <f>AVERAGE('Division - Monthly'!AD596:AD607)</f>
        <v>102223.83333333333</v>
      </c>
      <c r="AE60" s="1">
        <f>AVERAGE('Division - Monthly'!AE596:AE607)</f>
        <v>1477</v>
      </c>
      <c r="AF60" s="1">
        <f>AVERAGE('Division - Monthly'!AF596:AF607)</f>
        <v>161</v>
      </c>
      <c r="AG60" s="1">
        <f>AVERAGE('Division - Monthly'!AG596:AG607)</f>
        <v>50</v>
      </c>
      <c r="AH60" s="1">
        <f>AVERAGE('Division - Monthly'!AH596:AH607)</f>
        <v>0</v>
      </c>
      <c r="AI60" s="1">
        <f>AVERAGE('Division - Monthly'!AI596:AI607)</f>
        <v>0</v>
      </c>
      <c r="AJ60" s="18">
        <f t="shared" si="12"/>
        <v>909311.58333333337</v>
      </c>
      <c r="AL60" s="1">
        <f>AVERAGE('Division - Monthly'!AL596:AL607)</f>
        <v>890834.83333333337</v>
      </c>
      <c r="AM60" s="1">
        <f>AVERAGE('Division - Monthly'!AM596:AM607)</f>
        <v>109460.33333333333</v>
      </c>
      <c r="AN60" s="1">
        <f>AVERAGE('Division - Monthly'!AN596:AN607)</f>
        <v>3937.1666666666665</v>
      </c>
      <c r="AO60" s="1">
        <f>AVERAGE('Division - Monthly'!AO596:AO607)</f>
        <v>798.41666666666663</v>
      </c>
      <c r="AP60" s="1">
        <f>AVERAGE('Division - Monthly'!AP596:AP607)</f>
        <v>36</v>
      </c>
      <c r="AQ60" s="1">
        <f>AVERAGE('Division - Monthly'!AQ596:AQ607)</f>
        <v>0</v>
      </c>
      <c r="AR60" s="1">
        <f>AVERAGE('Division - Monthly'!AR596:AR607)</f>
        <v>0</v>
      </c>
      <c r="AS60" s="18">
        <f t="shared" si="13"/>
        <v>1005066.75</v>
      </c>
    </row>
    <row r="61" spans="1:45" x14ac:dyDescent="0.25">
      <c r="A61" s="9">
        <v>2015</v>
      </c>
      <c r="B61" s="1">
        <f>AVERAGE('Division - Monthly'!B608:B619)</f>
        <v>904588.16666666663</v>
      </c>
      <c r="C61" s="1">
        <f>AVERAGE('Division - Monthly'!C608:C619)</f>
        <v>109503.58333333333</v>
      </c>
      <c r="D61" s="1">
        <f>AVERAGE('Division - Monthly'!D608:D619)</f>
        <v>1857.1666666666667</v>
      </c>
      <c r="E61" s="1">
        <f>AVERAGE('Division - Monthly'!E608:E619)</f>
        <v>666.08333333333337</v>
      </c>
      <c r="F61" s="1">
        <f>AVERAGE('Division - Monthly'!F608:F619)</f>
        <v>19</v>
      </c>
      <c r="G61" s="1">
        <f>AVERAGE('Division - Monthly'!G608:G619)</f>
        <v>0</v>
      </c>
      <c r="H61" s="1">
        <f>AVERAGE('Division - Monthly'!H608:H619)</f>
        <v>11.416666666666666</v>
      </c>
      <c r="I61" s="18">
        <f>SUM(B61:H61)</f>
        <v>1016645.4166666666</v>
      </c>
      <c r="K61" s="1">
        <f>AVERAGE('Division - Monthly'!K608:K619)</f>
        <v>652815.83333333337</v>
      </c>
      <c r="L61" s="1">
        <f>AVERAGE('Division - Monthly'!L608:L619)</f>
        <v>80083.916666666672</v>
      </c>
      <c r="M61" s="1">
        <f>AVERAGE('Division - Monthly'!M608:M619)</f>
        <v>2072.75</v>
      </c>
      <c r="N61" s="1">
        <f>AVERAGE('Division - Monthly'!N608:N619)</f>
        <v>754.83333333333337</v>
      </c>
      <c r="O61" s="1">
        <f>AVERAGE('Division - Monthly'!O608:O619)</f>
        <v>49</v>
      </c>
      <c r="P61" s="1">
        <f>AVERAGE('Division - Monthly'!P608:P619)</f>
        <v>0</v>
      </c>
      <c r="Q61" s="1">
        <f>AVERAGE('Division - Monthly'!Q608:Q619)</f>
        <v>0</v>
      </c>
      <c r="R61" s="18">
        <f>SUM(K61:Q61)</f>
        <v>735776.33333333337</v>
      </c>
      <c r="T61" s="1">
        <f>AVERAGE('Division - Monthly'!T608:T619)</f>
        <v>950142.91666666663</v>
      </c>
      <c r="U61" s="1">
        <f>AVERAGE('Division - Monthly'!U608:U619)</f>
        <v>128442</v>
      </c>
      <c r="V61" s="1">
        <f>AVERAGE('Division - Monthly'!V608:V619)</f>
        <v>1154.75</v>
      </c>
      <c r="W61" s="1">
        <f>AVERAGE('Division - Monthly'!W608:W619)</f>
        <v>1290.5</v>
      </c>
      <c r="X61" s="1">
        <f>AVERAGE('Division - Monthly'!X608:X619)</f>
        <v>31</v>
      </c>
      <c r="Y61" s="1">
        <f>AVERAGE('Division - Monthly'!Y608:Y619)</f>
        <v>27</v>
      </c>
      <c r="Z61" s="1">
        <f>AVERAGE('Division - Monthly'!Z608:Z619)</f>
        <v>0</v>
      </c>
      <c r="AA61" s="18">
        <f t="shared" si="11"/>
        <v>1081088.1666666665</v>
      </c>
      <c r="AC61" s="1">
        <f>AVERAGE('Division - Monthly'!AC608:AC619)</f>
        <v>813806.08333333337</v>
      </c>
      <c r="AD61" s="1">
        <f>AVERAGE('Division - Monthly'!AD608:AD619)</f>
        <v>103281.16666666667</v>
      </c>
      <c r="AE61" s="1">
        <f>AVERAGE('Division - Monthly'!AE608:AE619)</f>
        <v>1503</v>
      </c>
      <c r="AF61" s="1">
        <f>AVERAGE('Division - Monthly'!AF608:AF619)</f>
        <v>162</v>
      </c>
      <c r="AG61" s="1">
        <f>AVERAGE('Division - Monthly'!AG608:AG619)</f>
        <v>50</v>
      </c>
      <c r="AH61" s="1">
        <f>AVERAGE('Division - Monthly'!AH608:AH619)</f>
        <v>0</v>
      </c>
      <c r="AI61" s="1">
        <f>AVERAGE('Division - Monthly'!AI608:AI619)</f>
        <v>0</v>
      </c>
      <c r="AJ61" s="18">
        <f t="shared" si="12"/>
        <v>918802.25</v>
      </c>
      <c r="AL61" s="1">
        <f>AVERAGE('Division - Monthly'!AL608:AL619)</f>
        <v>906072.33333333337</v>
      </c>
      <c r="AM61" s="1">
        <f>AVERAGE('Division - Monthly'!AM608:AM619)</f>
        <v>111420.5</v>
      </c>
      <c r="AN61" s="1">
        <f>AVERAGE('Division - Monthly'!AN608:AN619)</f>
        <v>4730.166666666667</v>
      </c>
      <c r="AO61" s="1">
        <f>AVERAGE('Division - Monthly'!AO608:AO619)</f>
        <v>810.41666666666663</v>
      </c>
      <c r="AP61" s="1">
        <f>AVERAGE('Division - Monthly'!AP608:AP619)</f>
        <v>36</v>
      </c>
      <c r="AQ61" s="1">
        <f>AVERAGE('Division - Monthly'!AQ608:AQ619)</f>
        <v>0</v>
      </c>
      <c r="AR61" s="1">
        <f>AVERAGE('Division - Monthly'!AR608:AR619)</f>
        <v>0</v>
      </c>
      <c r="AS61" s="18">
        <f t="shared" si="13"/>
        <v>1023069.4166666666</v>
      </c>
    </row>
    <row r="62" spans="1:45" x14ac:dyDescent="0.25">
      <c r="A62" s="9">
        <v>2016</v>
      </c>
      <c r="B62" s="1">
        <f>AVERAGE('Division - Monthly'!B620:B622)</f>
        <v>910363</v>
      </c>
      <c r="C62" s="1">
        <f>AVERAGE('Division - Monthly'!C620:C622)</f>
        <v>110225</v>
      </c>
      <c r="D62" s="1">
        <f>AVERAGE('Division - Monthly'!D620:D622)</f>
        <v>1843</v>
      </c>
      <c r="E62" s="1">
        <f>AVERAGE('Division - Monthly'!E620:E622)</f>
        <v>703</v>
      </c>
      <c r="F62" s="1">
        <f>AVERAGE('Division - Monthly'!F620:F622)</f>
        <v>19</v>
      </c>
      <c r="G62" s="1">
        <f>AVERAGE('Division - Monthly'!G620:G622)</f>
        <v>0</v>
      </c>
      <c r="H62" s="1">
        <f>AVERAGE('Division - Monthly'!H620:H622)</f>
        <v>13</v>
      </c>
      <c r="I62" s="18">
        <f>SUM(B62:H62)</f>
        <v>1023166</v>
      </c>
      <c r="K62" s="1">
        <f>AVERAGE('Division - Monthly'!K620:K622)</f>
        <v>658255</v>
      </c>
      <c r="L62" s="1">
        <f>AVERAGE('Division - Monthly'!L620:L622)</f>
        <v>80706</v>
      </c>
      <c r="M62" s="1">
        <f>AVERAGE('Division - Monthly'!M620:M622)</f>
        <v>2099.5</v>
      </c>
      <c r="N62" s="1">
        <f>AVERAGE('Division - Monthly'!N620:N622)</f>
        <v>763.5</v>
      </c>
      <c r="O62" s="1">
        <f>AVERAGE('Division - Monthly'!O620:O622)</f>
        <v>49</v>
      </c>
      <c r="P62" s="1">
        <f>AVERAGE('Division - Monthly'!P620:P622)</f>
        <v>0</v>
      </c>
      <c r="Q62" s="1">
        <f>AVERAGE('Division - Monthly'!Q620:Q622)</f>
        <v>0</v>
      </c>
      <c r="R62" s="18">
        <f>SUM(K62:Q62)</f>
        <v>741873</v>
      </c>
      <c r="T62" s="1">
        <f>AVERAGE('Division - Monthly'!T620:T622)</f>
        <v>958301</v>
      </c>
      <c r="U62" s="1">
        <f>AVERAGE('Division - Monthly'!U620:U622)</f>
        <v>129299.5</v>
      </c>
      <c r="V62" s="1">
        <f>AVERAGE('Division - Monthly'!V620:V622)</f>
        <v>1206</v>
      </c>
      <c r="W62" s="1">
        <f>AVERAGE('Division - Monthly'!W620:W622)</f>
        <v>1297</v>
      </c>
      <c r="X62" s="1">
        <f>AVERAGE('Division - Monthly'!X620:X622)</f>
        <v>31</v>
      </c>
      <c r="Y62" s="1">
        <f>AVERAGE('Division - Monthly'!Y620:Y622)</f>
        <v>27</v>
      </c>
      <c r="Z62" s="1">
        <f>AVERAGE('Division - Monthly'!Z620:Z622)</f>
        <v>0</v>
      </c>
      <c r="AA62" s="18">
        <f t="shared" si="11"/>
        <v>1090161.5</v>
      </c>
      <c r="AC62" s="1">
        <f>AVERAGE('Division - Monthly'!AC620:AC622)</f>
        <v>818082.5</v>
      </c>
      <c r="AD62" s="1">
        <f>AVERAGE('Division - Monthly'!AD620:AD622)</f>
        <v>103893.5</v>
      </c>
      <c r="AE62" s="1">
        <f>AVERAGE('Division - Monthly'!AE620:AE622)</f>
        <v>1514.5</v>
      </c>
      <c r="AF62" s="1">
        <f>AVERAGE('Division - Monthly'!AF620:AF622)</f>
        <v>164</v>
      </c>
      <c r="AG62" s="1">
        <f>AVERAGE('Division - Monthly'!AG620:AG622)</f>
        <v>50</v>
      </c>
      <c r="AH62" s="1">
        <f>AVERAGE('Division - Monthly'!AH620:AH622)</f>
        <v>0</v>
      </c>
      <c r="AI62" s="1">
        <f>AVERAGE('Division - Monthly'!AI620:AI622)</f>
        <v>0</v>
      </c>
      <c r="AJ62" s="18">
        <f t="shared" si="12"/>
        <v>923704.5</v>
      </c>
      <c r="AL62" s="1">
        <f>AVERAGE('Division - Monthly'!AL620:AL622)</f>
        <v>917252</v>
      </c>
      <c r="AM62" s="1">
        <f>AVERAGE('Division - Monthly'!AM620:AM622)</f>
        <v>112456.5</v>
      </c>
      <c r="AN62" s="1">
        <f>AVERAGE('Division - Monthly'!AN620:AN622)</f>
        <v>4803.5</v>
      </c>
      <c r="AO62" s="1">
        <f>AVERAGE('Division - Monthly'!AO620:AO622)</f>
        <v>813.5</v>
      </c>
      <c r="AP62" s="1">
        <f>AVERAGE('Division - Monthly'!AP620:AP622)</f>
        <v>36</v>
      </c>
      <c r="AQ62" s="1">
        <f>AVERAGE('Division - Monthly'!AQ620:AQ622)</f>
        <v>0</v>
      </c>
      <c r="AR62" s="1">
        <f>AVERAGE('Division - Monthly'!AR620:AR622)</f>
        <v>0</v>
      </c>
      <c r="AS62" s="18">
        <f t="shared" si="13"/>
        <v>1035361.5</v>
      </c>
    </row>
  </sheetData>
  <mergeCells count="4">
    <mergeCell ref="K7:R7"/>
    <mergeCell ref="T7:AA7"/>
    <mergeCell ref="AC7:AJ7"/>
    <mergeCell ref="AL7:AS7"/>
  </mergeCells>
  <phoneticPr fontId="0" type="noConversion"/>
  <printOptions gridLines="1"/>
  <pageMargins left="0.17" right="0.24" top="1.35" bottom="1" header="0.5" footer="0.5"/>
  <pageSetup orientation="portrait" r:id="rId1"/>
  <headerFooter alignWithMargins="0"/>
  <rowBreaks count="4" manualBreakCount="4">
    <brk id="35" max="16383" man="1"/>
    <brk id="85" max="16383" man="1"/>
    <brk id="125" max="16383" man="1"/>
    <brk id="16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A81384F0AC4446BCFA4541262B40A3" ma:contentTypeVersion="" ma:contentTypeDescription="Create a new document." ma:contentTypeScope="" ma:versionID="7858f3f591b3ecf1ab3064870dd50f80">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2493C9-A880-4BDF-80B4-97CDBBF591CC}">
  <ds:schemaRefs>
    <ds:schemaRef ds:uri="http://purl.org/dc/terms/"/>
    <ds:schemaRef ds:uri="c85253b9-0a55-49a1-98ad-b5b6252d7079"/>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24C4EC5-6456-423A-A175-4355049B6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60B63C-91AC-4DF1-B238-5D31C7AABF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File Contents</vt:lpstr>
      <vt:lpstr>Division - Monthly</vt:lpstr>
      <vt:lpstr>System - Monthly</vt:lpstr>
      <vt:lpstr>System - Annual</vt:lpstr>
      <vt:lpstr>Division - Annual</vt:lpstr>
      <vt:lpstr>'Division - Annual'!Print_Titles</vt:lpstr>
      <vt:lpstr>'Division - Monthly'!Print_Titles</vt:lpstr>
      <vt:lpstr>'System - Monthly'!Print_Titles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2016-03-30T12:16:28Z</dcterms:created>
  <dcterms:modified xsi:type="dcterms:W3CDTF">2016-04-15T13:51:24Z</dcterms:modified>
</cp:coreProperties>
</file>