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16" windowWidth="18192" windowHeight="7932"/>
  </bookViews>
  <sheets>
    <sheet name="Sheet1" sheetId="1" r:id="rId1"/>
    <sheet name="Graphs" sheetId="2" r:id="rId2"/>
  </sheets>
  <definedNames>
    <definedName name="_xlnm.Print_Area" localSheetId="1">Graphs!$B$78:$P$102</definedName>
  </definedNames>
  <calcPr calcId="145621"/>
</workbook>
</file>

<file path=xl/calcChain.xml><?xml version="1.0" encoding="utf-8"?>
<calcChain xmlns="http://schemas.openxmlformats.org/spreadsheetml/2006/main">
  <c r="Z239" i="1" l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6" i="1"/>
  <c r="P29" i="1"/>
  <c r="Q29" i="1"/>
  <c r="R29" i="1"/>
  <c r="S29" i="1"/>
  <c r="T29" i="1"/>
  <c r="O29" i="1"/>
  <c r="J29" i="1"/>
  <c r="K29" i="1"/>
  <c r="L29" i="1"/>
  <c r="M29" i="1"/>
  <c r="N29" i="1"/>
  <c r="I29" i="1"/>
  <c r="I26" i="1" l="1"/>
  <c r="R26" i="1"/>
  <c r="S26" i="1"/>
  <c r="T26" i="1"/>
  <c r="Q26" i="1"/>
  <c r="J26" i="1"/>
  <c r="K26" i="1"/>
  <c r="L26" i="1"/>
  <c r="M26" i="1"/>
  <c r="N26" i="1"/>
  <c r="O26" i="1"/>
  <c r="P26" i="1"/>
  <c r="D252" i="1" l="1"/>
  <c r="D251" i="1"/>
  <c r="G229" i="1"/>
  <c r="G228" i="1"/>
  <c r="D255" i="1" l="1"/>
  <c r="B252" i="1" l="1"/>
  <c r="B253" i="1"/>
  <c r="B254" i="1"/>
  <c r="B255" i="1"/>
  <c r="B256" i="1"/>
  <c r="B251" i="1"/>
  <c r="B246" i="1"/>
  <c r="B247" i="1"/>
  <c r="B248" i="1"/>
  <c r="B249" i="1"/>
  <c r="B250" i="1"/>
  <c r="B245" i="1"/>
  <c r="C245" i="1"/>
  <c r="D253" i="1" l="1"/>
  <c r="D254" i="1"/>
  <c r="D256" i="1"/>
  <c r="D245" i="1"/>
  <c r="D246" i="1"/>
  <c r="D247" i="1"/>
  <c r="D248" i="1"/>
  <c r="D249" i="1"/>
  <c r="D250" i="1"/>
  <c r="C251" i="1"/>
  <c r="C252" i="1"/>
  <c r="C253" i="1"/>
  <c r="C254" i="1"/>
  <c r="C255" i="1"/>
  <c r="C256" i="1"/>
  <c r="C246" i="1"/>
  <c r="C247" i="1"/>
  <c r="C250" i="1"/>
  <c r="V23" i="1"/>
  <c r="U22" i="1"/>
  <c r="E22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5" i="1"/>
  <c r="E216" i="1"/>
  <c r="E217" i="1"/>
  <c r="E218" i="1"/>
  <c r="E219" i="1"/>
  <c r="E220" i="1"/>
  <c r="E221" i="1"/>
  <c r="E222" i="1"/>
  <c r="E223" i="1"/>
  <c r="E224" i="1"/>
  <c r="E18" i="1"/>
  <c r="D222" i="1"/>
  <c r="D223" i="1"/>
  <c r="D224" i="1"/>
  <c r="D225" i="1"/>
  <c r="D226" i="1"/>
  <c r="D227" i="1"/>
  <c r="D239" i="1" l="1"/>
  <c r="D238" i="1"/>
  <c r="D237" i="1"/>
  <c r="D235" i="1"/>
  <c r="D236" i="1"/>
  <c r="D234" i="1"/>
  <c r="E248" i="1" l="1"/>
  <c r="E249" i="1"/>
  <c r="E247" i="1"/>
  <c r="H239" i="1"/>
  <c r="E245" i="1"/>
  <c r="H234" i="1"/>
  <c r="E239" i="1"/>
  <c r="E250" i="1"/>
  <c r="E234" i="1"/>
  <c r="E235" i="1"/>
  <c r="E246" i="1"/>
  <c r="H235" i="1"/>
  <c r="H237" i="1"/>
  <c r="E237" i="1"/>
  <c r="H236" i="1"/>
  <c r="E236" i="1"/>
  <c r="H238" i="1"/>
  <c r="E23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5" i="1"/>
  <c r="G216" i="1"/>
  <c r="G217" i="1"/>
  <c r="G218" i="1"/>
  <c r="G219" i="1"/>
  <c r="G220" i="1"/>
  <c r="G221" i="1"/>
  <c r="G223" i="1"/>
  <c r="G224" i="1"/>
  <c r="G225" i="1"/>
  <c r="G226" i="1"/>
  <c r="G227" i="1"/>
  <c r="G222" i="1"/>
  <c r="I28" i="1" l="1"/>
  <c r="F209" i="1" l="1"/>
  <c r="P28" i="1" l="1"/>
  <c r="K28" i="1"/>
  <c r="L28" i="1"/>
  <c r="M28" i="1"/>
  <c r="N28" i="1"/>
  <c r="O28" i="1"/>
  <c r="J28" i="1"/>
  <c r="Q28" i="1"/>
  <c r="R28" i="1"/>
  <c r="S28" i="1"/>
  <c r="T28" i="1"/>
  <c r="D233" i="1" l="1"/>
  <c r="D232" i="1"/>
  <c r="D231" i="1"/>
  <c r="D230" i="1"/>
  <c r="D229" i="1"/>
  <c r="D217" i="1"/>
  <c r="D218" i="1"/>
  <c r="D219" i="1"/>
  <c r="D220" i="1"/>
  <c r="D221" i="1"/>
  <c r="D216" i="1"/>
  <c r="H229" i="1" l="1"/>
  <c r="E252" i="1"/>
  <c r="E256" i="1"/>
  <c r="E255" i="1"/>
  <c r="E253" i="1"/>
  <c r="E254" i="1"/>
  <c r="E229" i="1"/>
  <c r="H233" i="1"/>
  <c r="E233" i="1"/>
  <c r="H230" i="1"/>
  <c r="E230" i="1"/>
  <c r="H231" i="1"/>
  <c r="E231" i="1"/>
  <c r="H232" i="1"/>
  <c r="E232" i="1"/>
  <c r="D228" i="1"/>
  <c r="E251" i="1" s="1"/>
  <c r="F197" i="1"/>
  <c r="D205" i="1"/>
  <c r="D206" i="1"/>
  <c r="D207" i="1"/>
  <c r="D208" i="1"/>
  <c r="D209" i="1"/>
  <c r="D210" i="1"/>
  <c r="D211" i="1"/>
  <c r="D212" i="1"/>
  <c r="D215" i="1"/>
  <c r="E228" i="1" l="1"/>
  <c r="H228" i="1"/>
  <c r="G214" i="1"/>
  <c r="G213" i="1"/>
  <c r="D214" i="1"/>
  <c r="D213" i="1"/>
  <c r="F221" i="1"/>
  <c r="E213" i="1" l="1"/>
  <c r="C248" i="1"/>
  <c r="E225" i="1"/>
  <c r="C249" i="1"/>
  <c r="E214" i="1"/>
  <c r="E226" i="1"/>
  <c r="D204" i="1"/>
  <c r="F137" i="1" l="1"/>
  <c r="F125" i="1"/>
  <c r="F113" i="1"/>
  <c r="F101" i="1"/>
  <c r="F89" i="1"/>
  <c r="F77" i="1"/>
  <c r="F65" i="1"/>
  <c r="F53" i="1"/>
  <c r="F41" i="1"/>
  <c r="F29" i="1"/>
  <c r="F1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6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1" i="1"/>
  <c r="D169" i="1"/>
  <c r="D168" i="1"/>
  <c r="D167" i="1"/>
  <c r="D166" i="1"/>
  <c r="D165" i="1"/>
  <c r="D164" i="1"/>
  <c r="D163" i="1"/>
  <c r="D162" i="1"/>
  <c r="D161" i="1"/>
  <c r="D160" i="1"/>
  <c r="D159" i="1"/>
  <c r="D157" i="1"/>
  <c r="D156" i="1"/>
  <c r="D155" i="1"/>
  <c r="D154" i="1"/>
  <c r="D153" i="1"/>
  <c r="D152" i="1"/>
  <c r="F16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58" i="1" l="1"/>
  <c r="D172" i="1"/>
  <c r="F149" i="1"/>
  <c r="F173" i="1"/>
  <c r="D151" i="1"/>
  <c r="F185" i="1"/>
  <c r="D170" i="1"/>
</calcChain>
</file>

<file path=xl/sharedStrings.xml><?xml version="1.0" encoding="utf-8"?>
<sst xmlns="http://schemas.openxmlformats.org/spreadsheetml/2006/main" count="54" uniqueCount="35">
  <si>
    <t>May</t>
  </si>
  <si>
    <t>Calendar</t>
  </si>
  <si>
    <t>Total</t>
  </si>
  <si>
    <t>Unbilled % NEL</t>
  </si>
  <si>
    <t>MONTH</t>
  </si>
  <si>
    <t>NEL</t>
  </si>
  <si>
    <t>Unbilled</t>
  </si>
  <si>
    <t>Year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</si>
  <si>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</si>
  <si>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</si>
  <si>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</si>
  <si>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</si>
  <si>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</si>
  <si>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</si>
  <si>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</si>
  <si>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</si>
  <si>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</si>
  <si>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</si>
  <si>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</si>
  <si>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Fcst</t>
  </si>
  <si>
    <t>Actual</t>
  </si>
  <si>
    <t>% Var</t>
  </si>
  <si>
    <t>2014 Fcst</t>
  </si>
  <si>
    <t>Difference</t>
  </si>
  <si>
    <t>Annual</t>
  </si>
  <si>
    <t>Change</t>
  </si>
  <si>
    <t>Weights</t>
  </si>
  <si>
    <t>2014-15</t>
  </si>
  <si>
    <t>2013-14</t>
  </si>
  <si>
    <t>2012-13</t>
  </si>
  <si>
    <t>based on weighted 2 year avgs</t>
  </si>
  <si>
    <t>based on 2002-2015 averages</t>
  </si>
  <si>
    <t>OPC 010132</t>
  </si>
  <si>
    <t>FPL RC-16</t>
  </si>
  <si>
    <t>OPC 010133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</si>
</sst>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0.0%"/>
    <numFmt numFmtId="166" formatCode="[$-409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MS Sans Serif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3" fontId="3" fillId="0" borderId="0" xfId="1" applyNumberFormat="1" applyFont="1" applyAlignment="1" applyProtection="1">
      <alignment horizontal="center"/>
    </xf>
    <xf numFmtId="3" fontId="3" fillId="0" borderId="0" xfId="3" applyNumberFormat="1" applyFont="1" applyAlignment="1">
      <alignment horizontal="center"/>
    </xf>
    <xf numFmtId="3" fontId="3" fillId="0" borderId="0" xfId="2" applyNumberFormat="1" applyFont="1" applyAlignment="1" applyProtection="1">
      <alignment horizontal="center"/>
    </xf>
    <xf numFmtId="0" fontId="3" fillId="0" borderId="0" xfId="3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2" applyNumberFormat="1" applyFont="1" applyAlignment="1" applyProtection="1">
      <alignment horizontal="center"/>
    </xf>
    <xf numFmtId="3" fontId="4" fillId="0" borderId="0" xfId="2" applyNumberFormat="1" applyFont="1" applyFill="1" applyAlignment="1" applyProtection="1">
      <alignment horizontal="center"/>
    </xf>
    <xf numFmtId="3" fontId="4" fillId="0" borderId="0" xfId="3" applyNumberFormat="1" applyFont="1" applyFill="1" applyAlignment="1">
      <alignment horizontal="center"/>
    </xf>
    <xf numFmtId="3" fontId="4" fillId="0" borderId="0" xfId="3" applyNumberFormat="1" applyFont="1" applyFill="1" applyBorder="1" applyAlignment="1">
      <alignment horizontal="center"/>
    </xf>
    <xf numFmtId="3" fontId="5" fillId="0" borderId="0" xfId="4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6" fillId="0" borderId="0" xfId="3" applyFont="1" applyAlignment="1">
      <alignment horizontal="center"/>
    </xf>
    <xf numFmtId="164" fontId="6" fillId="0" borderId="0" xfId="3" applyNumberFormat="1" applyFont="1" applyAlignment="1" applyProtection="1">
      <alignment horizontal="center"/>
    </xf>
    <xf numFmtId="0" fontId="3" fillId="0" borderId="0" xfId="3" quotePrefix="1" applyFont="1" applyAlignment="1">
      <alignment horizontal="center" wrapText="1"/>
    </xf>
    <xf numFmtId="165" fontId="3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" fontId="0" fillId="0" borderId="0" xfId="0" applyNumberFormat="1"/>
    <xf numFmtId="3" fontId="0" fillId="0" borderId="0" xfId="0" applyNumberFormat="1"/>
    <xf numFmtId="165" fontId="3" fillId="2" borderId="0" xfId="3" applyNumberFormat="1" applyFont="1" applyFill="1" applyAlignment="1">
      <alignment horizontal="center"/>
    </xf>
    <xf numFmtId="165" fontId="8" fillId="0" borderId="0" xfId="3" applyNumberFormat="1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165" fontId="3" fillId="0" borderId="0" xfId="3" applyNumberFormat="1" applyFont="1" applyFill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center"/>
    </xf>
    <xf numFmtId="166" fontId="0" fillId="0" borderId="0" xfId="0" applyNumberFormat="1" applyBorder="1"/>
    <xf numFmtId="3" fontId="4" fillId="0" borderId="0" xfId="3" applyNumberFormat="1" applyFont="1" applyBorder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6" fillId="0" borderId="0" xfId="3" applyNumberFormat="1" applyFont="1" applyAlignment="1" applyProtection="1">
      <alignment horizontal="center"/>
    </xf>
    <xf numFmtId="9" fontId="0" fillId="0" borderId="0" xfId="2" applyFont="1"/>
    <xf numFmtId="165" fontId="8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quotePrefix="1" applyAlignment="1">
      <alignment horizontal="center"/>
    </xf>
    <xf numFmtId="9" fontId="9" fillId="0" borderId="0" xfId="2" applyFont="1"/>
    <xf numFmtId="165" fontId="1" fillId="0" borderId="0" xfId="0" applyNumberFormat="1" applyFont="1"/>
    <xf numFmtId="164" fontId="6" fillId="0" borderId="0" xfId="3" applyNumberFormat="1" applyFont="1" applyAlignment="1" applyProtection="1">
      <alignment horizontal="center"/>
    </xf>
    <xf numFmtId="164" fontId="6" fillId="0" borderId="0" xfId="3" applyNumberFormat="1" applyFont="1" applyAlignment="1" applyProtection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_2007 BUDGET FORECAST (Aug 24)" xfId="4"/>
    <cellStyle name="Normal_2008 Sales Forecas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Change in Unbilled % of NEL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Sheet1!$A$18:$A$239</c:f>
              <c:numCache>
                <c:formatCode>[$-409]mmm\-yy;@</c:formatCode>
                <c:ptCount val="222"/>
                <c:pt idx="0">
                  <c:v>35810.039999999979</c:v>
                </c:pt>
                <c:pt idx="1">
                  <c:v>35840.459999999977</c:v>
                </c:pt>
                <c:pt idx="2">
                  <c:v>35870.879999999976</c:v>
                </c:pt>
                <c:pt idx="3">
                  <c:v>35901.299999999974</c:v>
                </c:pt>
                <c:pt idx="4">
                  <c:v>35931.719999999972</c:v>
                </c:pt>
                <c:pt idx="5">
                  <c:v>35962.13999999997</c:v>
                </c:pt>
                <c:pt idx="6">
                  <c:v>35992.559999999969</c:v>
                </c:pt>
                <c:pt idx="7">
                  <c:v>36022.979999999967</c:v>
                </c:pt>
                <c:pt idx="8">
                  <c:v>36053.399999999965</c:v>
                </c:pt>
                <c:pt idx="9">
                  <c:v>36083.819999999963</c:v>
                </c:pt>
                <c:pt idx="10">
                  <c:v>36114.239999999962</c:v>
                </c:pt>
                <c:pt idx="11">
                  <c:v>36144.65999999996</c:v>
                </c:pt>
                <c:pt idx="12">
                  <c:v>36175.079999999958</c:v>
                </c:pt>
                <c:pt idx="13">
                  <c:v>36205.499999999956</c:v>
                </c:pt>
                <c:pt idx="14">
                  <c:v>36235.919999999955</c:v>
                </c:pt>
                <c:pt idx="15">
                  <c:v>36266.339999999953</c:v>
                </c:pt>
                <c:pt idx="16">
                  <c:v>36296.759999999951</c:v>
                </c:pt>
                <c:pt idx="17">
                  <c:v>36327.179999999949</c:v>
                </c:pt>
                <c:pt idx="18">
                  <c:v>36357.599999999948</c:v>
                </c:pt>
                <c:pt idx="19">
                  <c:v>36388.019999999946</c:v>
                </c:pt>
                <c:pt idx="20">
                  <c:v>36418.439999999944</c:v>
                </c:pt>
                <c:pt idx="21">
                  <c:v>36448.859999999942</c:v>
                </c:pt>
                <c:pt idx="22">
                  <c:v>36479.279999999941</c:v>
                </c:pt>
                <c:pt idx="23">
                  <c:v>36509.699999999939</c:v>
                </c:pt>
                <c:pt idx="24">
                  <c:v>36540.119999999937</c:v>
                </c:pt>
                <c:pt idx="25">
                  <c:v>36570.539999999935</c:v>
                </c:pt>
                <c:pt idx="26">
                  <c:v>36600.959999999934</c:v>
                </c:pt>
                <c:pt idx="27">
                  <c:v>36631.379999999932</c:v>
                </c:pt>
                <c:pt idx="28">
                  <c:v>36661.79999999993</c:v>
                </c:pt>
                <c:pt idx="29">
                  <c:v>36692.219999999928</c:v>
                </c:pt>
                <c:pt idx="30">
                  <c:v>36722.639999999927</c:v>
                </c:pt>
                <c:pt idx="31">
                  <c:v>36753.059999999925</c:v>
                </c:pt>
                <c:pt idx="32">
                  <c:v>36783.479999999923</c:v>
                </c:pt>
                <c:pt idx="33">
                  <c:v>36813.899999999921</c:v>
                </c:pt>
                <c:pt idx="34">
                  <c:v>36844.31999999992</c:v>
                </c:pt>
                <c:pt idx="35">
                  <c:v>36874.739999999918</c:v>
                </c:pt>
                <c:pt idx="36">
                  <c:v>36905.159999999916</c:v>
                </c:pt>
                <c:pt idx="37">
                  <c:v>36935.579999999914</c:v>
                </c:pt>
                <c:pt idx="38">
                  <c:v>36965.999999999913</c:v>
                </c:pt>
                <c:pt idx="39">
                  <c:v>36996.419999999911</c:v>
                </c:pt>
                <c:pt idx="40">
                  <c:v>37026.839999999909</c:v>
                </c:pt>
                <c:pt idx="41">
                  <c:v>37057.259999999907</c:v>
                </c:pt>
                <c:pt idx="42">
                  <c:v>37087.679999999906</c:v>
                </c:pt>
                <c:pt idx="43">
                  <c:v>37118.099999999904</c:v>
                </c:pt>
                <c:pt idx="44">
                  <c:v>37148.519999999902</c:v>
                </c:pt>
                <c:pt idx="45">
                  <c:v>37178.9399999999</c:v>
                </c:pt>
                <c:pt idx="46">
                  <c:v>37209.359999999899</c:v>
                </c:pt>
                <c:pt idx="47">
                  <c:v>37239.779999999897</c:v>
                </c:pt>
                <c:pt idx="48">
                  <c:v>37270.199999999895</c:v>
                </c:pt>
                <c:pt idx="49">
                  <c:v>37300.619999999893</c:v>
                </c:pt>
                <c:pt idx="50">
                  <c:v>37331.039999999892</c:v>
                </c:pt>
                <c:pt idx="51">
                  <c:v>37361.45999999989</c:v>
                </c:pt>
                <c:pt idx="52">
                  <c:v>37391.879999999888</c:v>
                </c:pt>
                <c:pt idx="53">
                  <c:v>37422.299999999886</c:v>
                </c:pt>
                <c:pt idx="54">
                  <c:v>37452.719999999885</c:v>
                </c:pt>
                <c:pt idx="55">
                  <c:v>37483.139999999883</c:v>
                </c:pt>
                <c:pt idx="56">
                  <c:v>37513.559999999881</c:v>
                </c:pt>
                <c:pt idx="57">
                  <c:v>37543.97999999988</c:v>
                </c:pt>
                <c:pt idx="58">
                  <c:v>37574.399999999878</c:v>
                </c:pt>
                <c:pt idx="59">
                  <c:v>37604.819999999876</c:v>
                </c:pt>
                <c:pt idx="60">
                  <c:v>37635.239999999874</c:v>
                </c:pt>
                <c:pt idx="61">
                  <c:v>37665.659999999873</c:v>
                </c:pt>
                <c:pt idx="62">
                  <c:v>37696.079999999871</c:v>
                </c:pt>
                <c:pt idx="63">
                  <c:v>37726.499999999869</c:v>
                </c:pt>
                <c:pt idx="64">
                  <c:v>37756.919999999867</c:v>
                </c:pt>
                <c:pt idx="65">
                  <c:v>37787.339999999866</c:v>
                </c:pt>
                <c:pt idx="66">
                  <c:v>37817.759999999864</c:v>
                </c:pt>
                <c:pt idx="67">
                  <c:v>37848.179999999862</c:v>
                </c:pt>
                <c:pt idx="68">
                  <c:v>37878.59999999986</c:v>
                </c:pt>
                <c:pt idx="69">
                  <c:v>37909.019999999859</c:v>
                </c:pt>
                <c:pt idx="70">
                  <c:v>37939.439999999857</c:v>
                </c:pt>
                <c:pt idx="71">
                  <c:v>37969.859999999855</c:v>
                </c:pt>
                <c:pt idx="72">
                  <c:v>38000.279999999853</c:v>
                </c:pt>
                <c:pt idx="73">
                  <c:v>38030.699999999852</c:v>
                </c:pt>
                <c:pt idx="74">
                  <c:v>38061.11999999985</c:v>
                </c:pt>
                <c:pt idx="75">
                  <c:v>38091.539999999848</c:v>
                </c:pt>
                <c:pt idx="76">
                  <c:v>38121.959999999846</c:v>
                </c:pt>
                <c:pt idx="77">
                  <c:v>38152.379999999845</c:v>
                </c:pt>
                <c:pt idx="78">
                  <c:v>38182.799999999843</c:v>
                </c:pt>
                <c:pt idx="79">
                  <c:v>38213.219999999841</c:v>
                </c:pt>
                <c:pt idx="80">
                  <c:v>38243.639999999839</c:v>
                </c:pt>
                <c:pt idx="81">
                  <c:v>38274.059999999838</c:v>
                </c:pt>
                <c:pt idx="82">
                  <c:v>38304.479999999836</c:v>
                </c:pt>
                <c:pt idx="83">
                  <c:v>38334.899999999834</c:v>
                </c:pt>
                <c:pt idx="84">
                  <c:v>38365.319999999832</c:v>
                </c:pt>
                <c:pt idx="85">
                  <c:v>38395.739999999831</c:v>
                </c:pt>
                <c:pt idx="86">
                  <c:v>38426.159999999829</c:v>
                </c:pt>
                <c:pt idx="87">
                  <c:v>38456.579999999827</c:v>
                </c:pt>
                <c:pt idx="88">
                  <c:v>38486.999999999825</c:v>
                </c:pt>
                <c:pt idx="89">
                  <c:v>38517.419999999824</c:v>
                </c:pt>
                <c:pt idx="90">
                  <c:v>38547.839999999822</c:v>
                </c:pt>
                <c:pt idx="91">
                  <c:v>38578.25999999982</c:v>
                </c:pt>
                <c:pt idx="92">
                  <c:v>38608.679999999818</c:v>
                </c:pt>
                <c:pt idx="93">
                  <c:v>38639.099999999817</c:v>
                </c:pt>
                <c:pt idx="94">
                  <c:v>38669.519999999815</c:v>
                </c:pt>
                <c:pt idx="95">
                  <c:v>38699.939999999813</c:v>
                </c:pt>
                <c:pt idx="96">
                  <c:v>38730.359999999811</c:v>
                </c:pt>
                <c:pt idx="97">
                  <c:v>38760.77999999981</c:v>
                </c:pt>
                <c:pt idx="98">
                  <c:v>38791.199999999808</c:v>
                </c:pt>
                <c:pt idx="99">
                  <c:v>38821.619999999806</c:v>
                </c:pt>
                <c:pt idx="100">
                  <c:v>38852.039999999804</c:v>
                </c:pt>
                <c:pt idx="101">
                  <c:v>38882.459999999803</c:v>
                </c:pt>
                <c:pt idx="102">
                  <c:v>38912.879999999801</c:v>
                </c:pt>
                <c:pt idx="103">
                  <c:v>38943.299999999799</c:v>
                </c:pt>
                <c:pt idx="104">
                  <c:v>38973.719999999797</c:v>
                </c:pt>
                <c:pt idx="105">
                  <c:v>39004.139999999796</c:v>
                </c:pt>
                <c:pt idx="106">
                  <c:v>39034.559999999794</c:v>
                </c:pt>
                <c:pt idx="107">
                  <c:v>39064.979999999792</c:v>
                </c:pt>
                <c:pt idx="108">
                  <c:v>39095.39999999979</c:v>
                </c:pt>
                <c:pt idx="109">
                  <c:v>39125.819999999789</c:v>
                </c:pt>
                <c:pt idx="110">
                  <c:v>39156.239999999787</c:v>
                </c:pt>
                <c:pt idx="111">
                  <c:v>39186.659999999785</c:v>
                </c:pt>
                <c:pt idx="112">
                  <c:v>39217.079999999783</c:v>
                </c:pt>
                <c:pt idx="113">
                  <c:v>39247.499999999782</c:v>
                </c:pt>
                <c:pt idx="114">
                  <c:v>39277.91999999978</c:v>
                </c:pt>
                <c:pt idx="115">
                  <c:v>39308.339999999778</c:v>
                </c:pt>
                <c:pt idx="116">
                  <c:v>39338.759999999776</c:v>
                </c:pt>
                <c:pt idx="117">
                  <c:v>39369.179999999775</c:v>
                </c:pt>
                <c:pt idx="118">
                  <c:v>39399.599999999773</c:v>
                </c:pt>
                <c:pt idx="119">
                  <c:v>39430.019999999771</c:v>
                </c:pt>
                <c:pt idx="120">
                  <c:v>39460.439999999769</c:v>
                </c:pt>
                <c:pt idx="121">
                  <c:v>39490.859999999768</c:v>
                </c:pt>
                <c:pt idx="122">
                  <c:v>39521.279999999766</c:v>
                </c:pt>
                <c:pt idx="123">
                  <c:v>39551.699999999764</c:v>
                </c:pt>
                <c:pt idx="124">
                  <c:v>39582.119999999763</c:v>
                </c:pt>
                <c:pt idx="125">
                  <c:v>39612.539999999761</c:v>
                </c:pt>
                <c:pt idx="126">
                  <c:v>39642.959999999759</c:v>
                </c:pt>
                <c:pt idx="127">
                  <c:v>39673.379999999757</c:v>
                </c:pt>
                <c:pt idx="128">
                  <c:v>39703.799999999756</c:v>
                </c:pt>
                <c:pt idx="129">
                  <c:v>39734.219999999754</c:v>
                </c:pt>
                <c:pt idx="130">
                  <c:v>39764.639999999752</c:v>
                </c:pt>
                <c:pt idx="131">
                  <c:v>39795.05999999975</c:v>
                </c:pt>
                <c:pt idx="132">
                  <c:v>39825.479999999749</c:v>
                </c:pt>
                <c:pt idx="133">
                  <c:v>39855.899999999747</c:v>
                </c:pt>
                <c:pt idx="134">
                  <c:v>39886.319999999745</c:v>
                </c:pt>
                <c:pt idx="135">
                  <c:v>39916.739999999743</c:v>
                </c:pt>
                <c:pt idx="136">
                  <c:v>39947.159999999742</c:v>
                </c:pt>
                <c:pt idx="137">
                  <c:v>39977.57999999974</c:v>
                </c:pt>
                <c:pt idx="138">
                  <c:v>40007.999999999738</c:v>
                </c:pt>
                <c:pt idx="139">
                  <c:v>40038.419999999736</c:v>
                </c:pt>
                <c:pt idx="140">
                  <c:v>40068.839999999735</c:v>
                </c:pt>
                <c:pt idx="141">
                  <c:v>40099.259999999733</c:v>
                </c:pt>
                <c:pt idx="142">
                  <c:v>40129.679999999731</c:v>
                </c:pt>
                <c:pt idx="143">
                  <c:v>40160.099999999729</c:v>
                </c:pt>
                <c:pt idx="144">
                  <c:v>40190.519999999728</c:v>
                </c:pt>
                <c:pt idx="145">
                  <c:v>40220.939999999726</c:v>
                </c:pt>
                <c:pt idx="146">
                  <c:v>40251.359999999724</c:v>
                </c:pt>
                <c:pt idx="147">
                  <c:v>40281.779999999722</c:v>
                </c:pt>
                <c:pt idx="148">
                  <c:v>40312.199999999721</c:v>
                </c:pt>
                <c:pt idx="149">
                  <c:v>40342.619999999719</c:v>
                </c:pt>
                <c:pt idx="150">
                  <c:v>40373.039999999717</c:v>
                </c:pt>
                <c:pt idx="151">
                  <c:v>40403.459999999715</c:v>
                </c:pt>
                <c:pt idx="152">
                  <c:v>40433.879999999714</c:v>
                </c:pt>
                <c:pt idx="153">
                  <c:v>40464.299999999712</c:v>
                </c:pt>
                <c:pt idx="154">
                  <c:v>40494.71999999971</c:v>
                </c:pt>
                <c:pt idx="155">
                  <c:v>40525.139999999708</c:v>
                </c:pt>
                <c:pt idx="156">
                  <c:v>40555.559999999707</c:v>
                </c:pt>
                <c:pt idx="157">
                  <c:v>40585.979999999705</c:v>
                </c:pt>
                <c:pt idx="158">
                  <c:v>40616.399999999703</c:v>
                </c:pt>
                <c:pt idx="159">
                  <c:v>40646.819999999701</c:v>
                </c:pt>
                <c:pt idx="160">
                  <c:v>40677.2399999997</c:v>
                </c:pt>
                <c:pt idx="161">
                  <c:v>40707.659999999698</c:v>
                </c:pt>
                <c:pt idx="162">
                  <c:v>40738.079999999696</c:v>
                </c:pt>
                <c:pt idx="163">
                  <c:v>40768.499999999694</c:v>
                </c:pt>
                <c:pt idx="164">
                  <c:v>40798.919999999693</c:v>
                </c:pt>
                <c:pt idx="165">
                  <c:v>40829.339999999691</c:v>
                </c:pt>
                <c:pt idx="166">
                  <c:v>40859.759999999689</c:v>
                </c:pt>
                <c:pt idx="167">
                  <c:v>40890.179999999687</c:v>
                </c:pt>
                <c:pt idx="168">
                  <c:v>40920.599999999686</c:v>
                </c:pt>
                <c:pt idx="169">
                  <c:v>40951.019999999684</c:v>
                </c:pt>
                <c:pt idx="170">
                  <c:v>40981.439999999682</c:v>
                </c:pt>
                <c:pt idx="171">
                  <c:v>41011.85999999968</c:v>
                </c:pt>
                <c:pt idx="172">
                  <c:v>41042.279999999679</c:v>
                </c:pt>
                <c:pt idx="173">
                  <c:v>41072.699999999677</c:v>
                </c:pt>
                <c:pt idx="174">
                  <c:v>41103.119999999675</c:v>
                </c:pt>
                <c:pt idx="175">
                  <c:v>41133.539999999673</c:v>
                </c:pt>
                <c:pt idx="176">
                  <c:v>41163.959999999672</c:v>
                </c:pt>
                <c:pt idx="177">
                  <c:v>41194.37999999967</c:v>
                </c:pt>
                <c:pt idx="178">
                  <c:v>41224.799999999668</c:v>
                </c:pt>
                <c:pt idx="179">
                  <c:v>41255.219999999666</c:v>
                </c:pt>
                <c:pt idx="180">
                  <c:v>41285.639999999665</c:v>
                </c:pt>
                <c:pt idx="181">
                  <c:v>41316.059999999663</c:v>
                </c:pt>
                <c:pt idx="182">
                  <c:v>41346.479999999661</c:v>
                </c:pt>
                <c:pt idx="183">
                  <c:v>41376.899999999659</c:v>
                </c:pt>
                <c:pt idx="184">
                  <c:v>41407.319999999658</c:v>
                </c:pt>
                <c:pt idx="185">
                  <c:v>41437.739999999656</c:v>
                </c:pt>
                <c:pt idx="186">
                  <c:v>41467</c:v>
                </c:pt>
                <c:pt idx="187">
                  <c:v>41497</c:v>
                </c:pt>
                <c:pt idx="188">
                  <c:v>41527</c:v>
                </c:pt>
                <c:pt idx="189">
                  <c:v>41557</c:v>
                </c:pt>
                <c:pt idx="190">
                  <c:v>41587</c:v>
                </c:pt>
                <c:pt idx="191">
                  <c:v>41617</c:v>
                </c:pt>
                <c:pt idx="192">
                  <c:v>41647</c:v>
                </c:pt>
                <c:pt idx="193">
                  <c:v>41677</c:v>
                </c:pt>
                <c:pt idx="194">
                  <c:v>41707</c:v>
                </c:pt>
                <c:pt idx="195">
                  <c:v>41737</c:v>
                </c:pt>
                <c:pt idx="196">
                  <c:v>41767</c:v>
                </c:pt>
                <c:pt idx="197">
                  <c:v>41798</c:v>
                </c:pt>
                <c:pt idx="198">
                  <c:v>41828</c:v>
                </c:pt>
                <c:pt idx="199">
                  <c:v>41859</c:v>
                </c:pt>
                <c:pt idx="200">
                  <c:v>41890</c:v>
                </c:pt>
                <c:pt idx="201">
                  <c:v>41920</c:v>
                </c:pt>
                <c:pt idx="202">
                  <c:v>41951</c:v>
                </c:pt>
                <c:pt idx="203">
                  <c:v>41981</c:v>
                </c:pt>
                <c:pt idx="204">
                  <c:v>42012</c:v>
                </c:pt>
                <c:pt idx="205">
                  <c:v>42043</c:v>
                </c:pt>
                <c:pt idx="206">
                  <c:v>42071</c:v>
                </c:pt>
                <c:pt idx="207">
                  <c:v>42102</c:v>
                </c:pt>
                <c:pt idx="208">
                  <c:v>42132</c:v>
                </c:pt>
                <c:pt idx="209">
                  <c:v>42163</c:v>
                </c:pt>
                <c:pt idx="210">
                  <c:v>42193</c:v>
                </c:pt>
                <c:pt idx="211">
                  <c:v>42224</c:v>
                </c:pt>
                <c:pt idx="212">
                  <c:v>42255</c:v>
                </c:pt>
                <c:pt idx="213">
                  <c:v>42285</c:v>
                </c:pt>
                <c:pt idx="214">
                  <c:v>42316</c:v>
                </c:pt>
                <c:pt idx="215">
                  <c:v>42346</c:v>
                </c:pt>
                <c:pt idx="216">
                  <c:v>42377</c:v>
                </c:pt>
                <c:pt idx="217">
                  <c:v>42408</c:v>
                </c:pt>
                <c:pt idx="218">
                  <c:v>42437</c:v>
                </c:pt>
                <c:pt idx="219">
                  <c:v>42468</c:v>
                </c:pt>
                <c:pt idx="220">
                  <c:v>42498</c:v>
                </c:pt>
                <c:pt idx="221">
                  <c:v>42529</c:v>
                </c:pt>
              </c:numCache>
            </c:numRef>
          </c:cat>
          <c:val>
            <c:numRef>
              <c:f>Sheet1!$E$18:$E$239</c:f>
              <c:numCache>
                <c:formatCode>0.0%</c:formatCode>
                <c:ptCount val="222"/>
                <c:pt idx="0">
                  <c:v>1.4795377544340793E-2</c:v>
                </c:pt>
                <c:pt idx="1">
                  <c:v>7.3011358350764111E-3</c:v>
                </c:pt>
                <c:pt idx="2">
                  <c:v>-5.7224751813937824E-2</c:v>
                </c:pt>
                <c:pt idx="3">
                  <c:v>-0.12611473387545746</c:v>
                </c:pt>
                <c:pt idx="4">
                  <c:v>-0.15028213046632249</c:v>
                </c:pt>
                <c:pt idx="5">
                  <c:v>-0.13256160652625315</c:v>
                </c:pt>
                <c:pt idx="6">
                  <c:v>-1.2703964279230595E-2</c:v>
                </c:pt>
                <c:pt idx="7">
                  <c:v>-8.4323791859876818E-2</c:v>
                </c:pt>
                <c:pt idx="8">
                  <c:v>-2.7462096505108446E-2</c:v>
                </c:pt>
                <c:pt idx="9">
                  <c:v>4.2672585671057583E-2</c:v>
                </c:pt>
                <c:pt idx="10">
                  <c:v>7.5658732459836897E-2</c:v>
                </c:pt>
                <c:pt idx="11">
                  <c:v>6.0900542206185904E-2</c:v>
                </c:pt>
                <c:pt idx="12">
                  <c:v>-0.10268146652104154</c:v>
                </c:pt>
                <c:pt idx="13">
                  <c:v>-4.9592663073051269E-2</c:v>
                </c:pt>
                <c:pt idx="14">
                  <c:v>4.0385351994129015E-2</c:v>
                </c:pt>
                <c:pt idx="15">
                  <c:v>8.7984598098745259E-2</c:v>
                </c:pt>
                <c:pt idx="16">
                  <c:v>9.3555051603413653E-2</c:v>
                </c:pt>
                <c:pt idx="17">
                  <c:v>8.5689400577342201E-2</c:v>
                </c:pt>
                <c:pt idx="18">
                  <c:v>-1.6082548660996676E-2</c:v>
                </c:pt>
                <c:pt idx="19">
                  <c:v>4.0815264859502598E-2</c:v>
                </c:pt>
                <c:pt idx="20">
                  <c:v>-7.9550422199574422E-2</c:v>
                </c:pt>
                <c:pt idx="21">
                  <c:v>-0.11027458724957606</c:v>
                </c:pt>
                <c:pt idx="22">
                  <c:v>-0.10685904397032664</c:v>
                </c:pt>
                <c:pt idx="23">
                  <c:v>-0.10264799674068592</c:v>
                </c:pt>
                <c:pt idx="24">
                  <c:v>2.7692377700533344E-3</c:v>
                </c:pt>
                <c:pt idx="25">
                  <c:v>-3.7217660757459636E-2</c:v>
                </c:pt>
                <c:pt idx="26">
                  <c:v>-1.3429069824913376E-2</c:v>
                </c:pt>
                <c:pt idx="27">
                  <c:v>-8.0005819711336246E-3</c:v>
                </c:pt>
                <c:pt idx="28">
                  <c:v>1.7909705374685059E-2</c:v>
                </c:pt>
                <c:pt idx="29">
                  <c:v>8.7394912679077397E-3</c:v>
                </c:pt>
                <c:pt idx="30">
                  <c:v>-3.6736549553084696E-3</c:v>
                </c:pt>
                <c:pt idx="31">
                  <c:v>-1.8525353704109904E-2</c:v>
                </c:pt>
                <c:pt idx="32">
                  <c:v>2.340244938115188E-2</c:v>
                </c:pt>
                <c:pt idx="33">
                  <c:v>2.9797043036276949E-2</c:v>
                </c:pt>
                <c:pt idx="34">
                  <c:v>1.0938534842918846E-2</c:v>
                </c:pt>
                <c:pt idx="35">
                  <c:v>-3.7185672996259411E-3</c:v>
                </c:pt>
                <c:pt idx="36">
                  <c:v>-4.7016157635574707E-2</c:v>
                </c:pt>
                <c:pt idx="37">
                  <c:v>-1.1162902227500437E-2</c:v>
                </c:pt>
                <c:pt idx="38">
                  <c:v>-2.5092395430302283E-2</c:v>
                </c:pt>
                <c:pt idx="39">
                  <c:v>-4.6371036909060304E-3</c:v>
                </c:pt>
                <c:pt idx="40">
                  <c:v>-4.8376931944488222E-3</c:v>
                </c:pt>
                <c:pt idx="41">
                  <c:v>-1.5044557813555293E-2</c:v>
                </c:pt>
                <c:pt idx="42">
                  <c:v>-1.808688184398366E-2</c:v>
                </c:pt>
                <c:pt idx="43">
                  <c:v>2.6798040536031076E-2</c:v>
                </c:pt>
                <c:pt idx="44">
                  <c:v>3.594306924629953E-2</c:v>
                </c:pt>
                <c:pt idx="45">
                  <c:v>4.0135108740321446E-2</c:v>
                </c:pt>
                <c:pt idx="46">
                  <c:v>2.5069428049589226E-2</c:v>
                </c:pt>
                <c:pt idx="47">
                  <c:v>1.2557500912615205E-2</c:v>
                </c:pt>
                <c:pt idx="48">
                  <c:v>2.1690992475633331E-2</c:v>
                </c:pt>
                <c:pt idx="49">
                  <c:v>-2.4193880566499071E-2</c:v>
                </c:pt>
                <c:pt idx="50">
                  <c:v>2.2464212605247114E-3</c:v>
                </c:pt>
                <c:pt idx="51">
                  <c:v>-8.2993131653092966E-3</c:v>
                </c:pt>
                <c:pt idx="52">
                  <c:v>-4.9220729431682875E-2</c:v>
                </c:pt>
                <c:pt idx="53">
                  <c:v>-2.724609395307237E-2</c:v>
                </c:pt>
                <c:pt idx="54">
                  <c:v>7.0646209133952143E-3</c:v>
                </c:pt>
                <c:pt idx="55">
                  <c:v>-3.0988995106743356E-2</c:v>
                </c:pt>
                <c:pt idx="56">
                  <c:v>-1.4355142796514619E-2</c:v>
                </c:pt>
                <c:pt idx="57">
                  <c:v>-2.2634590724313175E-2</c:v>
                </c:pt>
                <c:pt idx="58">
                  <c:v>-3.2533563688607714E-2</c:v>
                </c:pt>
                <c:pt idx="59">
                  <c:v>2.4297245601229034E-2</c:v>
                </c:pt>
                <c:pt idx="60">
                  <c:v>4.8484292570738274E-2</c:v>
                </c:pt>
                <c:pt idx="61">
                  <c:v>3.0634345711238797E-2</c:v>
                </c:pt>
                <c:pt idx="62">
                  <c:v>-2.4160535128734173E-2</c:v>
                </c:pt>
                <c:pt idx="63">
                  <c:v>-1.031637294622062E-2</c:v>
                </c:pt>
                <c:pt idx="64">
                  <c:v>-4.1122077613069963E-3</c:v>
                </c:pt>
                <c:pt idx="65">
                  <c:v>-2.7750798714214486E-3</c:v>
                </c:pt>
                <c:pt idx="66">
                  <c:v>-3.0500113350688085E-2</c:v>
                </c:pt>
                <c:pt idx="67">
                  <c:v>-3.0900813761975954E-3</c:v>
                </c:pt>
                <c:pt idx="68">
                  <c:v>-1.6896039319569844E-2</c:v>
                </c:pt>
                <c:pt idx="69">
                  <c:v>-3.2932318820797502E-3</c:v>
                </c:pt>
                <c:pt idx="70">
                  <c:v>2.7453119091980227E-4</c:v>
                </c:pt>
                <c:pt idx="71">
                  <c:v>-3.1352960505860339E-2</c:v>
                </c:pt>
                <c:pt idx="72">
                  <c:v>-7.2082360872268825E-2</c:v>
                </c:pt>
                <c:pt idx="73">
                  <c:v>-4.7079761697314204E-2</c:v>
                </c:pt>
                <c:pt idx="74">
                  <c:v>-2.3344678795903628E-2</c:v>
                </c:pt>
                <c:pt idx="75">
                  <c:v>-1.9379136666540231E-2</c:v>
                </c:pt>
                <c:pt idx="76">
                  <c:v>-8.3326177616758756E-3</c:v>
                </c:pt>
                <c:pt idx="77">
                  <c:v>-8.0579793637068908E-3</c:v>
                </c:pt>
                <c:pt idx="78">
                  <c:v>-3.0106352091736954E-2</c:v>
                </c:pt>
                <c:pt idx="79">
                  <c:v>-1.8546990049261636E-2</c:v>
                </c:pt>
                <c:pt idx="80">
                  <c:v>-9.3235842650518652E-4</c:v>
                </c:pt>
                <c:pt idx="81">
                  <c:v>1.5241683410173179E-3</c:v>
                </c:pt>
                <c:pt idx="82">
                  <c:v>-7.8954558819105403E-3</c:v>
                </c:pt>
                <c:pt idx="83">
                  <c:v>-2.7399209039485228E-2</c:v>
                </c:pt>
                <c:pt idx="84">
                  <c:v>-1.2762713131830639E-2</c:v>
                </c:pt>
                <c:pt idx="85">
                  <c:v>-1.0089937628114221E-2</c:v>
                </c:pt>
                <c:pt idx="86">
                  <c:v>-1.6905679031829657E-2</c:v>
                </c:pt>
                <c:pt idx="87">
                  <c:v>-5.4954404228096776E-2</c:v>
                </c:pt>
                <c:pt idx="88">
                  <c:v>-3.7064962263676837E-2</c:v>
                </c:pt>
                <c:pt idx="89">
                  <c:v>-4.8501266307375002E-2</c:v>
                </c:pt>
                <c:pt idx="90">
                  <c:v>-2.4312221158249381E-2</c:v>
                </c:pt>
                <c:pt idx="91">
                  <c:v>-4.8775391676917135E-2</c:v>
                </c:pt>
                <c:pt idx="92">
                  <c:v>-5.3296430641138925E-2</c:v>
                </c:pt>
                <c:pt idx="93">
                  <c:v>-9.6126559610862361E-2</c:v>
                </c:pt>
                <c:pt idx="94">
                  <c:v>-3.3302274514645291E-2</c:v>
                </c:pt>
                <c:pt idx="95">
                  <c:v>-3.9399340684119433E-2</c:v>
                </c:pt>
                <c:pt idx="96">
                  <c:v>-4.7597741700054319E-2</c:v>
                </c:pt>
                <c:pt idx="97">
                  <c:v>-2.5904218395498391E-2</c:v>
                </c:pt>
                <c:pt idx="98">
                  <c:v>-1.9455834341741474E-2</c:v>
                </c:pt>
                <c:pt idx="99">
                  <c:v>8.6756535667615875E-3</c:v>
                </c:pt>
                <c:pt idx="100">
                  <c:v>-1.1139941131268816E-2</c:v>
                </c:pt>
                <c:pt idx="101">
                  <c:v>-9.2422426441172711E-3</c:v>
                </c:pt>
                <c:pt idx="102">
                  <c:v>-1.3336139075710129E-2</c:v>
                </c:pt>
                <c:pt idx="103">
                  <c:v>-2.1098844680926099E-2</c:v>
                </c:pt>
                <c:pt idx="104">
                  <c:v>-1.2758851337724364E-2</c:v>
                </c:pt>
                <c:pt idx="105">
                  <c:v>9.0878802668626357E-3</c:v>
                </c:pt>
                <c:pt idx="106">
                  <c:v>-4.3447382329431572E-2</c:v>
                </c:pt>
                <c:pt idx="107">
                  <c:v>-2.3071126801237629E-2</c:v>
                </c:pt>
                <c:pt idx="108">
                  <c:v>-2.4113994167980268E-2</c:v>
                </c:pt>
                <c:pt idx="109">
                  <c:v>-3.4034126047934987E-2</c:v>
                </c:pt>
                <c:pt idx="110">
                  <c:v>-2.6714138054822256E-2</c:v>
                </c:pt>
                <c:pt idx="111">
                  <c:v>-2.4108145858331986E-2</c:v>
                </c:pt>
                <c:pt idx="112">
                  <c:v>-3.5089671187586047E-2</c:v>
                </c:pt>
                <c:pt idx="113">
                  <c:v>-1.1007768122803352E-2</c:v>
                </c:pt>
                <c:pt idx="114">
                  <c:v>-2.4676234546809395E-2</c:v>
                </c:pt>
                <c:pt idx="115">
                  <c:v>3.6639571069319032E-4</c:v>
                </c:pt>
                <c:pt idx="116">
                  <c:v>-4.6859080235318373E-2</c:v>
                </c:pt>
                <c:pt idx="117">
                  <c:v>1.2414775060716754E-3</c:v>
                </c:pt>
                <c:pt idx="118">
                  <c:v>-1.6556457962111359E-2</c:v>
                </c:pt>
                <c:pt idx="119">
                  <c:v>-2.3112934465376822E-2</c:v>
                </c:pt>
                <c:pt idx="120">
                  <c:v>-1.2755589400512635E-2</c:v>
                </c:pt>
                <c:pt idx="121">
                  <c:v>9.4779964778918258E-4</c:v>
                </c:pt>
                <c:pt idx="122">
                  <c:v>1.7010841588112779E-2</c:v>
                </c:pt>
                <c:pt idx="123">
                  <c:v>6.6956546089253499E-3</c:v>
                </c:pt>
                <c:pt idx="124">
                  <c:v>2.0401471218204903E-3</c:v>
                </c:pt>
                <c:pt idx="125">
                  <c:v>1.1438274261501846E-2</c:v>
                </c:pt>
                <c:pt idx="126">
                  <c:v>-4.6696022008574367E-5</c:v>
                </c:pt>
                <c:pt idx="127">
                  <c:v>4.2444259822544961E-3</c:v>
                </c:pt>
                <c:pt idx="128">
                  <c:v>3.759152463410903E-2</c:v>
                </c:pt>
                <c:pt idx="129">
                  <c:v>-8.0239000317744447E-3</c:v>
                </c:pt>
                <c:pt idx="130">
                  <c:v>6.0137867719735616E-2</c:v>
                </c:pt>
                <c:pt idx="131">
                  <c:v>-5.2865543629242451E-3</c:v>
                </c:pt>
                <c:pt idx="132">
                  <c:v>1.6087673025450722E-2</c:v>
                </c:pt>
                <c:pt idx="133">
                  <c:v>-2.6209674025233276E-2</c:v>
                </c:pt>
                <c:pt idx="134">
                  <c:v>-9.3496180933322348E-3</c:v>
                </c:pt>
                <c:pt idx="135">
                  <c:v>1.3434932810107436E-3</c:v>
                </c:pt>
                <c:pt idx="136">
                  <c:v>-2.3648986671332195E-2</c:v>
                </c:pt>
                <c:pt idx="137">
                  <c:v>6.5585742272492031E-3</c:v>
                </c:pt>
                <c:pt idx="138">
                  <c:v>-1.4118369633404959E-2</c:v>
                </c:pt>
                <c:pt idx="139">
                  <c:v>-3.064573622204747E-3</c:v>
                </c:pt>
                <c:pt idx="140">
                  <c:v>1.5273381179976508E-2</c:v>
                </c:pt>
                <c:pt idx="141">
                  <c:v>-2.2524288464494113E-2</c:v>
                </c:pt>
                <c:pt idx="142">
                  <c:v>-2.776301154631744E-2</c:v>
                </c:pt>
                <c:pt idx="143">
                  <c:v>-1.8821965694938547E-2</c:v>
                </c:pt>
                <c:pt idx="144">
                  <c:v>-4.0606355083776524E-2</c:v>
                </c:pt>
                <c:pt idx="145">
                  <c:v>1.522715853807477E-3</c:v>
                </c:pt>
                <c:pt idx="146">
                  <c:v>-1.2251269016928135E-2</c:v>
                </c:pt>
                <c:pt idx="147">
                  <c:v>7.15533238617172E-5</c:v>
                </c:pt>
                <c:pt idx="148">
                  <c:v>3.8252048802408511E-3</c:v>
                </c:pt>
                <c:pt idx="149">
                  <c:v>-1.1257839599522201E-2</c:v>
                </c:pt>
                <c:pt idx="150">
                  <c:v>3.3891676781195312E-3</c:v>
                </c:pt>
                <c:pt idx="151">
                  <c:v>-7.4644292801964163E-3</c:v>
                </c:pt>
                <c:pt idx="152">
                  <c:v>-1.1017903001216967E-2</c:v>
                </c:pt>
                <c:pt idx="153">
                  <c:v>1.1010620706696672E-2</c:v>
                </c:pt>
                <c:pt idx="154">
                  <c:v>-1.0819111258476344E-2</c:v>
                </c:pt>
                <c:pt idx="155">
                  <c:v>3.1452103041335888E-2</c:v>
                </c:pt>
                <c:pt idx="156">
                  <c:v>6.7565333491057089E-2</c:v>
                </c:pt>
                <c:pt idx="157">
                  <c:v>7.1890526354905782E-2</c:v>
                </c:pt>
                <c:pt idx="158">
                  <c:v>6.9384841131804986E-2</c:v>
                </c:pt>
                <c:pt idx="159">
                  <c:v>3.404427454070158E-2</c:v>
                </c:pt>
                <c:pt idx="160">
                  <c:v>3.1950367968372639E-2</c:v>
                </c:pt>
                <c:pt idx="161">
                  <c:v>1.0909990995768393E-2</c:v>
                </c:pt>
                <c:pt idx="162">
                  <c:v>0.10371431689293298</c:v>
                </c:pt>
                <c:pt idx="163">
                  <c:v>7.2174687103393032E-2</c:v>
                </c:pt>
                <c:pt idx="164">
                  <c:v>-3.1908513697443408E-3</c:v>
                </c:pt>
                <c:pt idx="165">
                  <c:v>5.1510030515803384E-3</c:v>
                </c:pt>
                <c:pt idx="166">
                  <c:v>2.8029778082000911E-2</c:v>
                </c:pt>
                <c:pt idx="167">
                  <c:v>7.8696332873775476E-2</c:v>
                </c:pt>
                <c:pt idx="168">
                  <c:v>6.6172207432297736E-2</c:v>
                </c:pt>
                <c:pt idx="169">
                  <c:v>0.10609930691884423</c:v>
                </c:pt>
                <c:pt idx="170">
                  <c:v>9.6446321142542424E-2</c:v>
                </c:pt>
                <c:pt idx="171">
                  <c:v>4.5777475278031887E-2</c:v>
                </c:pt>
                <c:pt idx="172">
                  <c:v>8.9389608563269607E-2</c:v>
                </c:pt>
                <c:pt idx="173">
                  <c:v>5.1473245436403581E-2</c:v>
                </c:pt>
                <c:pt idx="174">
                  <c:v>-1.9400990968483856E-2</c:v>
                </c:pt>
                <c:pt idx="175">
                  <c:v>-1.7577567189276611E-2</c:v>
                </c:pt>
                <c:pt idx="176">
                  <c:v>2.4881794363791565E-2</c:v>
                </c:pt>
                <c:pt idx="177">
                  <c:v>7.2156949611911214E-3</c:v>
                </c:pt>
                <c:pt idx="178">
                  <c:v>-2.0967616983167514E-2</c:v>
                </c:pt>
                <c:pt idx="179">
                  <c:v>-2.5271769397934907E-2</c:v>
                </c:pt>
                <c:pt idx="180">
                  <c:v>1.2305407484185404E-2</c:v>
                </c:pt>
                <c:pt idx="181">
                  <c:v>-1.5535075820458544E-2</c:v>
                </c:pt>
                <c:pt idx="182">
                  <c:v>-7.0933401394721596E-3</c:v>
                </c:pt>
                <c:pt idx="183">
                  <c:v>2.4914671107485575E-2</c:v>
                </c:pt>
                <c:pt idx="184">
                  <c:v>-1.7217178626671881E-2</c:v>
                </c:pt>
                <c:pt idx="185">
                  <c:v>1.6577674985876978E-2</c:v>
                </c:pt>
                <c:pt idx="186">
                  <c:v>2.4433580617241046E-2</c:v>
                </c:pt>
                <c:pt idx="187">
                  <c:v>1.3196656883504854E-2</c:v>
                </c:pt>
                <c:pt idx="188">
                  <c:v>-2.2394934434479707E-2</c:v>
                </c:pt>
                <c:pt idx="189">
                  <c:v>1.5483041271614539E-2</c:v>
                </c:pt>
                <c:pt idx="190">
                  <c:v>1.5933472346073063E-2</c:v>
                </c:pt>
                <c:pt idx="191">
                  <c:v>1.2294056701152689E-2</c:v>
                </c:pt>
                <c:pt idx="192">
                  <c:v>2.0682268066076759E-3</c:v>
                </c:pt>
                <c:pt idx="193">
                  <c:v>-7.4115293148392936E-3</c:v>
                </c:pt>
                <c:pt idx="194">
                  <c:v>-2.4732592883557336E-3</c:v>
                </c:pt>
                <c:pt idx="195">
                  <c:v>2.352315675521699E-2</c:v>
                </c:pt>
                <c:pt idx="196">
                  <c:v>2.0856417518007764E-2</c:v>
                </c:pt>
                <c:pt idx="197">
                  <c:v>2.1566557378710771E-2</c:v>
                </c:pt>
                <c:pt idx="198">
                  <c:v>1.4384913334267002E-2</c:v>
                </c:pt>
                <c:pt idx="199">
                  <c:v>2.6862524270386323E-2</c:v>
                </c:pt>
                <c:pt idx="200">
                  <c:v>3.670324156753535E-2</c:v>
                </c:pt>
                <c:pt idx="201">
                  <c:v>2.7390237644035309E-2</c:v>
                </c:pt>
                <c:pt idx="202">
                  <c:v>3.3170736261759204E-2</c:v>
                </c:pt>
                <c:pt idx="203">
                  <c:v>3.357456213866955E-2</c:v>
                </c:pt>
                <c:pt idx="204">
                  <c:v>3.0645265363806795E-2</c:v>
                </c:pt>
                <c:pt idx="205">
                  <c:v>4.2070314542058562E-2</c:v>
                </c:pt>
                <c:pt idx="206">
                  <c:v>1.0148922263745419E-2</c:v>
                </c:pt>
                <c:pt idx="207">
                  <c:v>-1.0710406643626769E-2</c:v>
                </c:pt>
                <c:pt idx="208">
                  <c:v>8.3034327364876481E-3</c:v>
                </c:pt>
                <c:pt idx="209">
                  <c:v>1.3502606391219141E-3</c:v>
                </c:pt>
                <c:pt idx="210">
                  <c:v>-5.6134426838619522E-2</c:v>
                </c:pt>
                <c:pt idx="211">
                  <c:v>-4.510519103775934E-2</c:v>
                </c:pt>
                <c:pt idx="212">
                  <c:v>-9.0915706397022844E-3</c:v>
                </c:pt>
                <c:pt idx="213">
                  <c:v>-1.2801408328893482E-2</c:v>
                </c:pt>
                <c:pt idx="214">
                  <c:v>-1.9150613390809257E-2</c:v>
                </c:pt>
                <c:pt idx="215">
                  <c:v>-4.6873019198941324E-2</c:v>
                </c:pt>
                <c:pt idx="216">
                  <c:v>-7.8191182669483494E-2</c:v>
                </c:pt>
                <c:pt idx="217">
                  <c:v>-0.10442257298410007</c:v>
                </c:pt>
                <c:pt idx="218">
                  <c:v>-8.705739509490823E-2</c:v>
                </c:pt>
                <c:pt idx="219">
                  <c:v>-6.6546573839124767E-2</c:v>
                </c:pt>
                <c:pt idx="220">
                  <c:v>-6.2542945198565847E-2</c:v>
                </c:pt>
                <c:pt idx="221">
                  <c:v>-5.9978798191131777E-2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83744"/>
        <c:axId val="69600384"/>
      </c:lineChart>
      <c:dateAx>
        <c:axId val="69183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low"/>
        <c:crossAx val="69600384"/>
        <c:crosses val="autoZero"/>
        <c:auto val="1"/>
        <c:lblOffset val="100"/>
        <c:baseTimeUnit val="months"/>
      </c:dateAx>
      <c:valAx>
        <c:axId val="696003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918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Sheet1!$O$5</c:f>
              <c:strCache>
                <c:ptCount val="1"/>
                <c:pt idx="0">
                  <c:v>Jul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Sheet1!$O$6:$O$26</c:f>
              <c:numCache>
                <c:formatCode>0.0%</c:formatCode>
                <c:ptCount val="21"/>
                <c:pt idx="0">
                  <c:v>0.55378593349376271</c:v>
                </c:pt>
                <c:pt idx="1">
                  <c:v>0.54108196921453211</c:v>
                </c:pt>
                <c:pt idx="2">
                  <c:v>0.52499942055353543</c:v>
                </c:pt>
                <c:pt idx="3">
                  <c:v>0.52132576559822696</c:v>
                </c:pt>
                <c:pt idx="4">
                  <c:v>0.5032388837542433</c:v>
                </c:pt>
                <c:pt idx="5">
                  <c:v>0.51030350466763852</c:v>
                </c:pt>
                <c:pt idx="6">
                  <c:v>0.47980339131695043</c:v>
                </c:pt>
                <c:pt idx="7">
                  <c:v>0.44969703922521348</c:v>
                </c:pt>
                <c:pt idx="8">
                  <c:v>0.4253848180669641</c:v>
                </c:pt>
                <c:pt idx="9">
                  <c:v>0.41204867899125397</c:v>
                </c:pt>
                <c:pt idx="10">
                  <c:v>0.38737244444444457</c:v>
                </c:pt>
                <c:pt idx="11">
                  <c:v>0.387325748422436</c:v>
                </c:pt>
                <c:pt idx="12">
                  <c:v>0.37320737878903104</c:v>
                </c:pt>
                <c:pt idx="13">
                  <c:v>0.37659654646715057</c:v>
                </c:pt>
                <c:pt idx="14">
                  <c:v>0.48031086336008355</c:v>
                </c:pt>
                <c:pt idx="15">
                  <c:v>0.4609098723915997</c:v>
                </c:pt>
                <c:pt idx="16">
                  <c:v>0.48534345300884074</c:v>
                </c:pt>
                <c:pt idx="17">
                  <c:v>0.49972836634310774</c:v>
                </c:pt>
                <c:pt idx="18">
                  <c:v>0.48228304756812118</c:v>
                </c:pt>
                <c:pt idx="20">
                  <c:v>0.44359393950448822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36096"/>
        <c:axId val="324271104"/>
      </c:lineChart>
      <c:catAx>
        <c:axId val="3224360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24271104"/>
        <c:crosses val="autoZero"/>
        <c:auto val="1"/>
        <c:lblAlgn val="ctr"/>
        <c:lblOffset val="100"/>
        <c:noMultiLvlLbl val="0"/>
      </c:catAx>
      <c:valAx>
        <c:axId val="324271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2243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Sheet1!$N$5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Sheet1!$N$6:$N$26</c:f>
              <c:numCache>
                <c:formatCode>0.0%</c:formatCode>
                <c:ptCount val="21"/>
                <c:pt idx="0">
                  <c:v>0.55878332302752587</c:v>
                </c:pt>
                <c:pt idx="1">
                  <c:v>0.42622171650127272</c:v>
                </c:pt>
                <c:pt idx="2">
                  <c:v>0.51191111707861492</c:v>
                </c:pt>
                <c:pt idx="3">
                  <c:v>0.52065060834652266</c:v>
                </c:pt>
                <c:pt idx="4">
                  <c:v>0.50560605053296737</c:v>
                </c:pt>
                <c:pt idx="5">
                  <c:v>0.478359956579895</c:v>
                </c:pt>
                <c:pt idx="6">
                  <c:v>0.47558487670847355</c:v>
                </c:pt>
                <c:pt idx="7">
                  <c:v>0.46752689734476666</c:v>
                </c:pt>
                <c:pt idx="8">
                  <c:v>0.41902563103739165</c:v>
                </c:pt>
                <c:pt idx="9">
                  <c:v>0.40978338839327438</c:v>
                </c:pt>
                <c:pt idx="10">
                  <c:v>0.39877562027047103</c:v>
                </c:pt>
                <c:pt idx="11">
                  <c:v>0.41021389453197288</c:v>
                </c:pt>
                <c:pt idx="12">
                  <c:v>0.41677246875922208</c:v>
                </c:pt>
                <c:pt idx="13">
                  <c:v>0.40551462915969988</c:v>
                </c:pt>
                <c:pt idx="14">
                  <c:v>0.41642462015546827</c:v>
                </c:pt>
                <c:pt idx="15">
                  <c:v>0.46789786559187185</c:v>
                </c:pt>
                <c:pt idx="16">
                  <c:v>0.48447554057774883</c:v>
                </c:pt>
                <c:pt idx="17">
                  <c:v>0.5060420979564596</c:v>
                </c:pt>
                <c:pt idx="18">
                  <c:v>0.50739235859558152</c:v>
                </c:pt>
                <c:pt idx="20">
                  <c:v>0.44741356040444974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31552"/>
        <c:axId val="328257920"/>
      </c:lineChart>
      <c:catAx>
        <c:axId val="3282315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28257920"/>
        <c:crosses val="autoZero"/>
        <c:auto val="1"/>
        <c:lblAlgn val="ctr"/>
        <c:lblOffset val="100"/>
        <c:noMultiLvlLbl val="0"/>
      </c:catAx>
      <c:valAx>
        <c:axId val="3282579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282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Sheet1!$P$5</c:f>
              <c:strCache>
                <c:ptCount val="1"/>
                <c:pt idx="0">
                  <c:v>Aug</c:v>
                </c:pt>
              </c:strCache>
            </c:strRef>
          </c:tx>
          <c:marker>
            <c:symbol val="x"/>
            <c:size val="7"/>
          </c:marker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Sheet1!$P$6:$P$26</c:f>
              <c:numCache>
                <c:formatCode>0.0%</c:formatCode>
                <c:ptCount val="21"/>
                <c:pt idx="0">
                  <c:v>0.57383532588935593</c:v>
                </c:pt>
                <c:pt idx="1">
                  <c:v>0.48951153402947911</c:v>
                </c:pt>
                <c:pt idx="2">
                  <c:v>0.53032679888898171</c:v>
                </c:pt>
                <c:pt idx="3">
                  <c:v>0.51180144518487181</c:v>
                </c:pt>
                <c:pt idx="4">
                  <c:v>0.53859948572090288</c:v>
                </c:pt>
                <c:pt idx="5">
                  <c:v>0.50761049061415953</c:v>
                </c:pt>
                <c:pt idx="6">
                  <c:v>0.50452040923796193</c:v>
                </c:pt>
                <c:pt idx="7">
                  <c:v>0.4859734191887003</c:v>
                </c:pt>
                <c:pt idx="8">
                  <c:v>0.43719802751178316</c:v>
                </c:pt>
                <c:pt idx="9">
                  <c:v>0.41609918283085706</c:v>
                </c:pt>
                <c:pt idx="10">
                  <c:v>0.41646557854155025</c:v>
                </c:pt>
                <c:pt idx="11">
                  <c:v>0.42071000452380475</c:v>
                </c:pt>
                <c:pt idx="12">
                  <c:v>0.4176454309016</c:v>
                </c:pt>
                <c:pt idx="13">
                  <c:v>0.41018100162140358</c:v>
                </c:pt>
                <c:pt idx="14">
                  <c:v>0.48235568872479662</c:v>
                </c:pt>
                <c:pt idx="15">
                  <c:v>0.46477812153552001</c:v>
                </c:pt>
                <c:pt idx="16">
                  <c:v>0.47797477841902486</c:v>
                </c:pt>
                <c:pt idx="17">
                  <c:v>0.50483730268941118</c:v>
                </c:pt>
                <c:pt idx="18">
                  <c:v>0.48990012678255213</c:v>
                </c:pt>
                <c:pt idx="20">
                  <c:v>0.45973211165165184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61024"/>
        <c:axId val="329365760"/>
      </c:lineChart>
      <c:catAx>
        <c:axId val="328961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29365760"/>
        <c:crosses val="autoZero"/>
        <c:auto val="1"/>
        <c:lblAlgn val="ctr"/>
        <c:lblOffset val="100"/>
        <c:noMultiLvlLbl val="0"/>
      </c:catAx>
      <c:valAx>
        <c:axId val="3293657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2896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Sheet1!$Q$5</c:f>
              <c:strCache>
                <c:ptCount val="1"/>
                <c:pt idx="0">
                  <c:v>Sep</c:v>
                </c:pt>
              </c:strCache>
            </c:strRef>
          </c:tx>
          <c:marker>
            <c:symbol val="triangle"/>
            <c:size val="7"/>
          </c:marker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Sheet1!$Q$6:$Q$26</c:f>
              <c:numCache>
                <c:formatCode>0.0%</c:formatCode>
                <c:ptCount val="21"/>
                <c:pt idx="0">
                  <c:v>0.58952064466335552</c:v>
                </c:pt>
                <c:pt idx="1">
                  <c:v>0.56205854815824707</c:v>
                </c:pt>
                <c:pt idx="2">
                  <c:v>0.48250812595867265</c:v>
                </c:pt>
                <c:pt idx="3">
                  <c:v>0.50591057533982453</c:v>
                </c:pt>
                <c:pt idx="4">
                  <c:v>0.54185364458612406</c:v>
                </c:pt>
                <c:pt idx="5">
                  <c:v>0.52749850178960944</c:v>
                </c:pt>
                <c:pt idx="6">
                  <c:v>0.5106024624700396</c:v>
                </c:pt>
                <c:pt idx="7">
                  <c:v>0.50967010404353441</c:v>
                </c:pt>
                <c:pt idx="8">
                  <c:v>0.45637367340239549</c:v>
                </c:pt>
                <c:pt idx="9">
                  <c:v>0.44361482206467112</c:v>
                </c:pt>
                <c:pt idx="10">
                  <c:v>0.39675574182935275</c:v>
                </c:pt>
                <c:pt idx="11">
                  <c:v>0.43434726646346178</c:v>
                </c:pt>
                <c:pt idx="12">
                  <c:v>0.44962064764343829</c:v>
                </c:pt>
                <c:pt idx="13">
                  <c:v>0.43860274464222132</c:v>
                </c:pt>
                <c:pt idx="14">
                  <c:v>0.43541189327247698</c:v>
                </c:pt>
                <c:pt idx="15">
                  <c:v>0.46029368763626854</c:v>
                </c:pt>
                <c:pt idx="16">
                  <c:v>0.43789875320178884</c:v>
                </c:pt>
                <c:pt idx="17">
                  <c:v>0.47460199476932419</c:v>
                </c:pt>
                <c:pt idx="20">
                  <c:v>0.4655104241296219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94208"/>
        <c:axId val="333301632"/>
      </c:lineChart>
      <c:catAx>
        <c:axId val="3332942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33301632"/>
        <c:crosses val="autoZero"/>
        <c:auto val="1"/>
        <c:lblAlgn val="ctr"/>
        <c:lblOffset val="100"/>
        <c:noMultiLvlLbl val="0"/>
      </c:catAx>
      <c:valAx>
        <c:axId val="3333016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329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Sheet1!$R$5</c:f>
              <c:strCache>
                <c:ptCount val="1"/>
                <c:pt idx="0">
                  <c:v>Oct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Sheet1!$R$6:$R$26</c:f>
              <c:numCache>
                <c:formatCode>0.0%</c:formatCode>
                <c:ptCount val="21"/>
                <c:pt idx="0">
                  <c:v>0.56237401157579481</c:v>
                </c:pt>
                <c:pt idx="1">
                  <c:v>0.60504659724685239</c:v>
                </c:pt>
                <c:pt idx="2">
                  <c:v>0.49477200999727633</c:v>
                </c:pt>
                <c:pt idx="3">
                  <c:v>0.52456905303355328</c:v>
                </c:pt>
                <c:pt idx="4">
                  <c:v>0.56470416177387472</c:v>
                </c:pt>
                <c:pt idx="5">
                  <c:v>0.54206957104956155</c:v>
                </c:pt>
                <c:pt idx="6">
                  <c:v>0.5387763391674818</c:v>
                </c:pt>
                <c:pt idx="7">
                  <c:v>0.54030050750849912</c:v>
                </c:pt>
                <c:pt idx="8">
                  <c:v>0.44417394789763676</c:v>
                </c:pt>
                <c:pt idx="9">
                  <c:v>0.45326182816449939</c:v>
                </c:pt>
                <c:pt idx="10">
                  <c:v>0.45450330567057107</c:v>
                </c:pt>
                <c:pt idx="11">
                  <c:v>0.44647940563879662</c:v>
                </c:pt>
                <c:pt idx="12">
                  <c:v>0.42395511717430251</c:v>
                </c:pt>
                <c:pt idx="13">
                  <c:v>0.43496573788099918</c:v>
                </c:pt>
                <c:pt idx="14">
                  <c:v>0.44011674093257952</c:v>
                </c:pt>
                <c:pt idx="15">
                  <c:v>0.44733243589377064</c:v>
                </c:pt>
                <c:pt idx="16">
                  <c:v>0.46281547716538518</c:v>
                </c:pt>
                <c:pt idx="17">
                  <c:v>0.49020571480942049</c:v>
                </c:pt>
                <c:pt idx="20">
                  <c:v>0.47740430648052701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65440"/>
        <c:axId val="334389632"/>
      </c:lineChart>
      <c:catAx>
        <c:axId val="3343654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34389632"/>
        <c:crosses val="autoZero"/>
        <c:auto val="1"/>
        <c:lblAlgn val="ctr"/>
        <c:lblOffset val="100"/>
        <c:noMultiLvlLbl val="0"/>
      </c:catAx>
      <c:valAx>
        <c:axId val="3343896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436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1"/>
          <c:order val="0"/>
          <c:tx>
            <c:strRef>
              <c:f>Sheet1!$T$5</c:f>
              <c:strCache>
                <c:ptCount val="1"/>
                <c:pt idx="0">
                  <c:v>Dec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Sheet1!$T$6:$T$26</c:f>
              <c:numCache>
                <c:formatCode>0.0%</c:formatCode>
                <c:ptCount val="21"/>
                <c:pt idx="0">
                  <c:v>0.57004899047883051</c:v>
                </c:pt>
                <c:pt idx="1">
                  <c:v>0.63094953268501641</c:v>
                </c:pt>
                <c:pt idx="2">
                  <c:v>0.52830153594433049</c:v>
                </c:pt>
                <c:pt idx="3">
                  <c:v>0.52458296864470455</c:v>
                </c:pt>
                <c:pt idx="4">
                  <c:v>0.53714046955731976</c:v>
                </c:pt>
                <c:pt idx="5">
                  <c:v>0.56143771515854879</c:v>
                </c:pt>
                <c:pt idx="6">
                  <c:v>0.53008475465268845</c:v>
                </c:pt>
                <c:pt idx="7">
                  <c:v>0.50268554561320322</c:v>
                </c:pt>
                <c:pt idx="8">
                  <c:v>0.46328620492908379</c:v>
                </c:pt>
                <c:pt idx="9">
                  <c:v>0.44021507812784616</c:v>
                </c:pt>
                <c:pt idx="10">
                  <c:v>0.41710214366246934</c:v>
                </c:pt>
                <c:pt idx="11">
                  <c:v>0.41181558929954509</c:v>
                </c:pt>
                <c:pt idx="12">
                  <c:v>0.39299362360460655</c:v>
                </c:pt>
                <c:pt idx="13">
                  <c:v>0.42444572664594243</c:v>
                </c:pt>
                <c:pt idx="14">
                  <c:v>0.50314205951971791</c:v>
                </c:pt>
                <c:pt idx="15">
                  <c:v>0.477870290121783</c:v>
                </c:pt>
                <c:pt idx="16">
                  <c:v>0.49016434682293569</c:v>
                </c:pt>
                <c:pt idx="17">
                  <c:v>0.52373890896160524</c:v>
                </c:pt>
                <c:pt idx="20">
                  <c:v>0.47686588976266392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23232"/>
        <c:axId val="336225024"/>
      </c:lineChart>
      <c:catAx>
        <c:axId val="3362232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36225024"/>
        <c:crosses val="autoZero"/>
        <c:auto val="1"/>
        <c:lblAlgn val="ctr"/>
        <c:lblOffset val="100"/>
        <c:noMultiLvlLbl val="0"/>
      </c:catAx>
      <c:valAx>
        <c:axId val="3362250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622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Sheet1!$S$5</c:f>
              <c:strCache>
                <c:ptCount val="1"/>
                <c:pt idx="0">
                  <c:v>Nov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Sheet1!$S$6:$S$26</c:f>
              <c:numCache>
                <c:formatCode>0.0%</c:formatCode>
                <c:ptCount val="21"/>
                <c:pt idx="0">
                  <c:v>0.58095365741633398</c:v>
                </c:pt>
                <c:pt idx="1">
                  <c:v>0.65661238987617088</c:v>
                </c:pt>
                <c:pt idx="2">
                  <c:v>0.54975334590584424</c:v>
                </c:pt>
                <c:pt idx="3">
                  <c:v>0.56069188074876308</c:v>
                </c:pt>
                <c:pt idx="4">
                  <c:v>0.58576130879835231</c:v>
                </c:pt>
                <c:pt idx="5">
                  <c:v>0.5532277451097446</c:v>
                </c:pt>
                <c:pt idx="6">
                  <c:v>0.5535022763006644</c:v>
                </c:pt>
                <c:pt idx="7">
                  <c:v>0.54560682041875386</c:v>
                </c:pt>
                <c:pt idx="8">
                  <c:v>0.51230454590410857</c:v>
                </c:pt>
                <c:pt idx="9">
                  <c:v>0.46885716357467699</c:v>
                </c:pt>
                <c:pt idx="10">
                  <c:v>0.45230070561256563</c:v>
                </c:pt>
                <c:pt idx="11">
                  <c:v>0.51243857333230125</c:v>
                </c:pt>
                <c:pt idx="12">
                  <c:v>0.48467556178598381</c:v>
                </c:pt>
                <c:pt idx="13">
                  <c:v>0.47385645052750747</c:v>
                </c:pt>
                <c:pt idx="14">
                  <c:v>0.50188622860950838</c:v>
                </c:pt>
                <c:pt idx="15">
                  <c:v>0.48091861162634086</c:v>
                </c:pt>
                <c:pt idx="16">
                  <c:v>0.49685208397241393</c:v>
                </c:pt>
                <c:pt idx="17">
                  <c:v>0.53002282023417313</c:v>
                </c:pt>
                <c:pt idx="20">
                  <c:v>0.51087220684336387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01920"/>
        <c:axId val="345603456"/>
      </c:lineChart>
      <c:catAx>
        <c:axId val="345601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45603456"/>
        <c:crosses val="autoZero"/>
        <c:auto val="1"/>
        <c:lblAlgn val="ctr"/>
        <c:lblOffset val="100"/>
        <c:noMultiLvlLbl val="0"/>
      </c:catAx>
      <c:valAx>
        <c:axId val="3456034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4560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Unbilled as a Percent of NEL - Forecast &amp; Actual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768110236220466E-2"/>
          <c:y val="9.5696871609293646E-2"/>
          <c:w val="0.90199790026246718"/>
          <c:h val="0.70645208609893739"/>
        </c:manualLayout>
      </c:layout>
      <c:lineChart>
        <c:grouping val="standard"/>
        <c:varyColors val="0"/>
        <c:ser>
          <c:idx val="0"/>
          <c:order val="0"/>
          <c:tx>
            <c:v>Forecast</c:v>
          </c:tx>
          <c:dPt>
            <c:idx val="138"/>
            <c:bubble3D val="0"/>
          </c:dPt>
          <c:dPt>
            <c:idx val="186"/>
            <c:marker>
              <c:spPr>
                <a:solidFill>
                  <a:srgbClr val="00B050"/>
                </a:solidFill>
              </c:spPr>
            </c:marker>
            <c:bubble3D val="0"/>
          </c:dPt>
          <c:cat>
            <c:numRef>
              <c:f>Sheet1!$A$162:$A$233</c:f>
              <c:numCache>
                <c:formatCode>[$-409]mmm\-yy;@</c:formatCode>
                <c:ptCount val="72"/>
                <c:pt idx="0">
                  <c:v>40190.519999999728</c:v>
                </c:pt>
                <c:pt idx="1">
                  <c:v>40220.939999999726</c:v>
                </c:pt>
                <c:pt idx="2">
                  <c:v>40251.359999999724</c:v>
                </c:pt>
                <c:pt idx="3">
                  <c:v>40281.779999999722</c:v>
                </c:pt>
                <c:pt idx="4">
                  <c:v>40312.199999999721</c:v>
                </c:pt>
                <c:pt idx="5">
                  <c:v>40342.619999999719</c:v>
                </c:pt>
                <c:pt idx="6">
                  <c:v>40373.039999999717</c:v>
                </c:pt>
                <c:pt idx="7">
                  <c:v>40403.459999999715</c:v>
                </c:pt>
                <c:pt idx="8">
                  <c:v>40433.879999999714</c:v>
                </c:pt>
                <c:pt idx="9">
                  <c:v>40464.299999999712</c:v>
                </c:pt>
                <c:pt idx="10">
                  <c:v>40494.71999999971</c:v>
                </c:pt>
                <c:pt idx="11">
                  <c:v>40525.139999999708</c:v>
                </c:pt>
                <c:pt idx="12">
                  <c:v>40555.559999999707</c:v>
                </c:pt>
                <c:pt idx="13">
                  <c:v>40585.979999999705</c:v>
                </c:pt>
                <c:pt idx="14">
                  <c:v>40616.399999999703</c:v>
                </c:pt>
                <c:pt idx="15">
                  <c:v>40646.819999999701</c:v>
                </c:pt>
                <c:pt idx="16">
                  <c:v>40677.2399999997</c:v>
                </c:pt>
                <c:pt idx="17">
                  <c:v>40707.659999999698</c:v>
                </c:pt>
                <c:pt idx="18">
                  <c:v>40738.079999999696</c:v>
                </c:pt>
                <c:pt idx="19">
                  <c:v>40768.499999999694</c:v>
                </c:pt>
                <c:pt idx="20">
                  <c:v>40798.919999999693</c:v>
                </c:pt>
                <c:pt idx="21">
                  <c:v>40829.339999999691</c:v>
                </c:pt>
                <c:pt idx="22">
                  <c:v>40859.759999999689</c:v>
                </c:pt>
                <c:pt idx="23">
                  <c:v>40890.179999999687</c:v>
                </c:pt>
                <c:pt idx="24">
                  <c:v>40920.599999999686</c:v>
                </c:pt>
                <c:pt idx="25">
                  <c:v>40951.019999999684</c:v>
                </c:pt>
                <c:pt idx="26">
                  <c:v>40981.439999999682</c:v>
                </c:pt>
                <c:pt idx="27">
                  <c:v>41011.85999999968</c:v>
                </c:pt>
                <c:pt idx="28">
                  <c:v>41042.279999999679</c:v>
                </c:pt>
                <c:pt idx="29">
                  <c:v>41072.699999999677</c:v>
                </c:pt>
                <c:pt idx="30">
                  <c:v>41103.119999999675</c:v>
                </c:pt>
                <c:pt idx="31">
                  <c:v>41133.539999999673</c:v>
                </c:pt>
                <c:pt idx="32">
                  <c:v>41163.959999999672</c:v>
                </c:pt>
                <c:pt idx="33">
                  <c:v>41194.37999999967</c:v>
                </c:pt>
                <c:pt idx="34">
                  <c:v>41224.799999999668</c:v>
                </c:pt>
                <c:pt idx="35">
                  <c:v>41255.219999999666</c:v>
                </c:pt>
                <c:pt idx="36">
                  <c:v>41285.639999999665</c:v>
                </c:pt>
                <c:pt idx="37">
                  <c:v>41316.059999999663</c:v>
                </c:pt>
                <c:pt idx="38">
                  <c:v>41346.479999999661</c:v>
                </c:pt>
                <c:pt idx="39">
                  <c:v>41376.899999999659</c:v>
                </c:pt>
                <c:pt idx="40">
                  <c:v>41407.319999999658</c:v>
                </c:pt>
                <c:pt idx="41">
                  <c:v>41437.739999999656</c:v>
                </c:pt>
                <c:pt idx="42">
                  <c:v>41467</c:v>
                </c:pt>
                <c:pt idx="43">
                  <c:v>41497</c:v>
                </c:pt>
                <c:pt idx="44">
                  <c:v>41527</c:v>
                </c:pt>
                <c:pt idx="45">
                  <c:v>41557</c:v>
                </c:pt>
                <c:pt idx="46">
                  <c:v>41587</c:v>
                </c:pt>
                <c:pt idx="47">
                  <c:v>41617</c:v>
                </c:pt>
                <c:pt idx="48">
                  <c:v>41647</c:v>
                </c:pt>
                <c:pt idx="49">
                  <c:v>41677</c:v>
                </c:pt>
                <c:pt idx="50">
                  <c:v>41707</c:v>
                </c:pt>
                <c:pt idx="51">
                  <c:v>41737</c:v>
                </c:pt>
                <c:pt idx="52">
                  <c:v>41767</c:v>
                </c:pt>
                <c:pt idx="53">
                  <c:v>41798</c:v>
                </c:pt>
                <c:pt idx="54">
                  <c:v>41828</c:v>
                </c:pt>
                <c:pt idx="55">
                  <c:v>41859</c:v>
                </c:pt>
                <c:pt idx="56">
                  <c:v>41890</c:v>
                </c:pt>
                <c:pt idx="57">
                  <c:v>41920</c:v>
                </c:pt>
                <c:pt idx="58">
                  <c:v>41951</c:v>
                </c:pt>
                <c:pt idx="59">
                  <c:v>41981</c:v>
                </c:pt>
                <c:pt idx="60">
                  <c:v>42012</c:v>
                </c:pt>
                <c:pt idx="61">
                  <c:v>42043</c:v>
                </c:pt>
                <c:pt idx="62">
                  <c:v>42071</c:v>
                </c:pt>
                <c:pt idx="63">
                  <c:v>42102</c:v>
                </c:pt>
                <c:pt idx="64">
                  <c:v>42132</c:v>
                </c:pt>
                <c:pt idx="65">
                  <c:v>42163</c:v>
                </c:pt>
                <c:pt idx="66">
                  <c:v>42193</c:v>
                </c:pt>
                <c:pt idx="67">
                  <c:v>42224</c:v>
                </c:pt>
                <c:pt idx="68">
                  <c:v>42255</c:v>
                </c:pt>
                <c:pt idx="69">
                  <c:v>42285</c:v>
                </c:pt>
                <c:pt idx="70">
                  <c:v>42316</c:v>
                </c:pt>
                <c:pt idx="71">
                  <c:v>42346</c:v>
                </c:pt>
              </c:numCache>
            </c:numRef>
          </c:cat>
          <c:val>
            <c:numRef>
              <c:f>Sheet1!$D$162:$D$233</c:f>
              <c:numCache>
                <c:formatCode>0.0%</c:formatCode>
                <c:ptCount val="72"/>
                <c:pt idx="0">
                  <c:v>0.30644132680746483</c:v>
                </c:pt>
                <c:pt idx="1">
                  <c:v>0.29795764941484093</c:v>
                </c:pt>
                <c:pt idx="2">
                  <c:v>0.31912073952947528</c:v>
                </c:pt>
                <c:pt idx="3">
                  <c:v>0.38667888549094653</c:v>
                </c:pt>
                <c:pt idx="4">
                  <c:v>0.37482153877085533</c:v>
                </c:pt>
                <c:pt idx="5">
                  <c:v>0.40551462915969988</c:v>
                </c:pt>
                <c:pt idx="6">
                  <c:v>0.37659654646715057</c:v>
                </c:pt>
                <c:pt idx="7">
                  <c:v>0.41018100162140358</c:v>
                </c:pt>
                <c:pt idx="8">
                  <c:v>0.43860274464222132</c:v>
                </c:pt>
                <c:pt idx="9">
                  <c:v>0.43496573788099918</c:v>
                </c:pt>
                <c:pt idx="10">
                  <c:v>0.47385645052750747</c:v>
                </c:pt>
                <c:pt idx="11">
                  <c:v>0.42444572664594243</c:v>
                </c:pt>
                <c:pt idx="12">
                  <c:v>0.37400666029852192</c:v>
                </c:pt>
                <c:pt idx="13">
                  <c:v>0.36984817576974671</c:v>
                </c:pt>
                <c:pt idx="14">
                  <c:v>0.38850558066128027</c:v>
                </c:pt>
                <c:pt idx="15">
                  <c:v>0.42072316003164811</c:v>
                </c:pt>
                <c:pt idx="16">
                  <c:v>0.40677190673922797</c:v>
                </c:pt>
                <c:pt idx="17">
                  <c:v>0.41642462015546827</c:v>
                </c:pt>
                <c:pt idx="18">
                  <c:v>0.48031086336008355</c:v>
                </c:pt>
                <c:pt idx="19">
                  <c:v>0.48235568872479662</c:v>
                </c:pt>
                <c:pt idx="20">
                  <c:v>0.43541189327247698</c:v>
                </c:pt>
                <c:pt idx="21">
                  <c:v>0.44011674093257952</c:v>
                </c:pt>
                <c:pt idx="22">
                  <c:v>0.50188622860950838</c:v>
                </c:pt>
                <c:pt idx="23">
                  <c:v>0.50314205951971791</c:v>
                </c:pt>
                <c:pt idx="24">
                  <c:v>0.44017886773081966</c:v>
                </c:pt>
                <c:pt idx="25">
                  <c:v>0.47594748268859094</c:v>
                </c:pt>
                <c:pt idx="26">
                  <c:v>0.48495190180382269</c:v>
                </c:pt>
                <c:pt idx="27">
                  <c:v>0.46650063530968</c:v>
                </c:pt>
                <c:pt idx="28">
                  <c:v>0.49616151530249758</c:v>
                </c:pt>
                <c:pt idx="29">
                  <c:v>0.46789786559187185</c:v>
                </c:pt>
                <c:pt idx="30">
                  <c:v>0.4609098723915997</c:v>
                </c:pt>
                <c:pt idx="31">
                  <c:v>0.46477812153552001</c:v>
                </c:pt>
                <c:pt idx="32">
                  <c:v>0.46029368763626854</c:v>
                </c:pt>
                <c:pt idx="33">
                  <c:v>0.44733243589377064</c:v>
                </c:pt>
                <c:pt idx="34">
                  <c:v>0.48091861162634086</c:v>
                </c:pt>
                <c:pt idx="35">
                  <c:v>0.477870290121783</c:v>
                </c:pt>
                <c:pt idx="36">
                  <c:v>0.45248427521500506</c:v>
                </c:pt>
                <c:pt idx="37">
                  <c:v>0.4604124068681324</c:v>
                </c:pt>
                <c:pt idx="38">
                  <c:v>0.47785856166435053</c:v>
                </c:pt>
                <c:pt idx="39">
                  <c:v>0.49141530641716558</c:v>
                </c:pt>
                <c:pt idx="40">
                  <c:v>0.4789443366758257</c:v>
                </c:pt>
                <c:pt idx="41">
                  <c:v>0.48447554057774883</c:v>
                </c:pt>
                <c:pt idx="42">
                  <c:v>0.48534345300884074</c:v>
                </c:pt>
                <c:pt idx="43">
                  <c:v>0.47797477841902486</c:v>
                </c:pt>
                <c:pt idx="44">
                  <c:v>0.43789875320178884</c:v>
                </c:pt>
                <c:pt idx="45">
                  <c:v>0.46281547716538518</c:v>
                </c:pt>
                <c:pt idx="46">
                  <c:v>0.49685208397241393</c:v>
                </c:pt>
                <c:pt idx="47">
                  <c:v>0.49016434682293569</c:v>
                </c:pt>
                <c:pt idx="48">
                  <c:v>0.45455250202161274</c:v>
                </c:pt>
                <c:pt idx="49">
                  <c:v>0.4530008775532931</c:v>
                </c:pt>
                <c:pt idx="50">
                  <c:v>0.4753853023759948</c:v>
                </c:pt>
                <c:pt idx="51">
                  <c:v>0.51493846317238257</c:v>
                </c:pt>
                <c:pt idx="52">
                  <c:v>0.49980075419383346</c:v>
                </c:pt>
                <c:pt idx="53">
                  <c:v>0.5060420979564596</c:v>
                </c:pt>
                <c:pt idx="54">
                  <c:v>0.49972836634310774</c:v>
                </c:pt>
                <c:pt idx="55">
                  <c:v>0.50483730268941118</c:v>
                </c:pt>
                <c:pt idx="56">
                  <c:v>0.47460199476932419</c:v>
                </c:pt>
                <c:pt idx="57">
                  <c:v>0.49020571480942049</c:v>
                </c:pt>
                <c:pt idx="58">
                  <c:v>0.53002282023417313</c:v>
                </c:pt>
                <c:pt idx="59">
                  <c:v>0.52373890896160524</c:v>
                </c:pt>
                <c:pt idx="60">
                  <c:v>0.48519776738541953</c:v>
                </c:pt>
                <c:pt idx="61">
                  <c:v>0.49507119209535166</c:v>
                </c:pt>
                <c:pt idx="62">
                  <c:v>0.48553422463974022</c:v>
                </c:pt>
                <c:pt idx="63">
                  <c:v>0.5042280565287558</c:v>
                </c:pt>
                <c:pt idx="64">
                  <c:v>0.50810418693032111</c:v>
                </c:pt>
                <c:pt idx="65">
                  <c:v>0.50739235859558152</c:v>
                </c:pt>
                <c:pt idx="66">
                  <c:v>0.44359393950448822</c:v>
                </c:pt>
                <c:pt idx="67">
                  <c:v>0.45973211165165184</c:v>
                </c:pt>
                <c:pt idx="68">
                  <c:v>0.4655104241296219</c:v>
                </c:pt>
                <c:pt idx="69">
                  <c:v>0.47740430648052701</c:v>
                </c:pt>
                <c:pt idx="70">
                  <c:v>0.51087220684336387</c:v>
                </c:pt>
                <c:pt idx="71">
                  <c:v>0.47686588976266392</c:v>
                </c:pt>
              </c:numCache>
            </c:numRef>
          </c:val>
          <c:smooth val="0"/>
        </c:ser>
        <c:ser>
          <c:idx val="2"/>
          <c:order val="1"/>
          <c:tx>
            <c:v>Actual</c:v>
          </c:tx>
          <c:spPr>
            <a:ln>
              <a:prstDash val="sysDot"/>
            </a:ln>
          </c:spPr>
          <c:cat>
            <c:numRef>
              <c:f>Sheet1!$A$162:$A$233</c:f>
              <c:numCache>
                <c:formatCode>[$-409]mmm\-yy;@</c:formatCode>
                <c:ptCount val="72"/>
                <c:pt idx="0">
                  <c:v>40190.519999999728</c:v>
                </c:pt>
                <c:pt idx="1">
                  <c:v>40220.939999999726</c:v>
                </c:pt>
                <c:pt idx="2">
                  <c:v>40251.359999999724</c:v>
                </c:pt>
                <c:pt idx="3">
                  <c:v>40281.779999999722</c:v>
                </c:pt>
                <c:pt idx="4">
                  <c:v>40312.199999999721</c:v>
                </c:pt>
                <c:pt idx="5">
                  <c:v>40342.619999999719</c:v>
                </c:pt>
                <c:pt idx="6">
                  <c:v>40373.039999999717</c:v>
                </c:pt>
                <c:pt idx="7">
                  <c:v>40403.459999999715</c:v>
                </c:pt>
                <c:pt idx="8">
                  <c:v>40433.879999999714</c:v>
                </c:pt>
                <c:pt idx="9">
                  <c:v>40464.299999999712</c:v>
                </c:pt>
                <c:pt idx="10">
                  <c:v>40494.71999999971</c:v>
                </c:pt>
                <c:pt idx="11">
                  <c:v>40525.139999999708</c:v>
                </c:pt>
                <c:pt idx="12">
                  <c:v>40555.559999999707</c:v>
                </c:pt>
                <c:pt idx="13">
                  <c:v>40585.979999999705</c:v>
                </c:pt>
                <c:pt idx="14">
                  <c:v>40616.399999999703</c:v>
                </c:pt>
                <c:pt idx="15">
                  <c:v>40646.819999999701</c:v>
                </c:pt>
                <c:pt idx="16">
                  <c:v>40677.2399999997</c:v>
                </c:pt>
                <c:pt idx="17">
                  <c:v>40707.659999999698</c:v>
                </c:pt>
                <c:pt idx="18">
                  <c:v>40738.079999999696</c:v>
                </c:pt>
                <c:pt idx="19">
                  <c:v>40768.499999999694</c:v>
                </c:pt>
                <c:pt idx="20">
                  <c:v>40798.919999999693</c:v>
                </c:pt>
                <c:pt idx="21">
                  <c:v>40829.339999999691</c:v>
                </c:pt>
                <c:pt idx="22">
                  <c:v>40859.759999999689</c:v>
                </c:pt>
                <c:pt idx="23">
                  <c:v>40890.179999999687</c:v>
                </c:pt>
                <c:pt idx="24">
                  <c:v>40920.599999999686</c:v>
                </c:pt>
                <c:pt idx="25">
                  <c:v>40951.019999999684</c:v>
                </c:pt>
                <c:pt idx="26">
                  <c:v>40981.439999999682</c:v>
                </c:pt>
                <c:pt idx="27">
                  <c:v>41011.85999999968</c:v>
                </c:pt>
                <c:pt idx="28">
                  <c:v>41042.279999999679</c:v>
                </c:pt>
                <c:pt idx="29">
                  <c:v>41072.699999999677</c:v>
                </c:pt>
                <c:pt idx="30">
                  <c:v>41103.119999999675</c:v>
                </c:pt>
                <c:pt idx="31">
                  <c:v>41133.539999999673</c:v>
                </c:pt>
                <c:pt idx="32">
                  <c:v>41163.959999999672</c:v>
                </c:pt>
                <c:pt idx="33">
                  <c:v>41194.37999999967</c:v>
                </c:pt>
                <c:pt idx="34">
                  <c:v>41224.799999999668</c:v>
                </c:pt>
                <c:pt idx="35">
                  <c:v>41255.219999999666</c:v>
                </c:pt>
                <c:pt idx="36">
                  <c:v>41285.639999999665</c:v>
                </c:pt>
                <c:pt idx="37">
                  <c:v>41316.059999999663</c:v>
                </c:pt>
                <c:pt idx="38">
                  <c:v>41346.479999999661</c:v>
                </c:pt>
                <c:pt idx="39">
                  <c:v>41376.899999999659</c:v>
                </c:pt>
                <c:pt idx="40">
                  <c:v>41407.319999999658</c:v>
                </c:pt>
                <c:pt idx="41">
                  <c:v>41437.739999999656</c:v>
                </c:pt>
                <c:pt idx="42">
                  <c:v>41467</c:v>
                </c:pt>
                <c:pt idx="43">
                  <c:v>41497</c:v>
                </c:pt>
                <c:pt idx="44">
                  <c:v>41527</c:v>
                </c:pt>
                <c:pt idx="45">
                  <c:v>41557</c:v>
                </c:pt>
                <c:pt idx="46">
                  <c:v>41587</c:v>
                </c:pt>
                <c:pt idx="47">
                  <c:v>41617</c:v>
                </c:pt>
                <c:pt idx="48">
                  <c:v>41647</c:v>
                </c:pt>
                <c:pt idx="49">
                  <c:v>41677</c:v>
                </c:pt>
                <c:pt idx="50">
                  <c:v>41707</c:v>
                </c:pt>
                <c:pt idx="51">
                  <c:v>41737</c:v>
                </c:pt>
                <c:pt idx="52">
                  <c:v>41767</c:v>
                </c:pt>
                <c:pt idx="53">
                  <c:v>41798</c:v>
                </c:pt>
                <c:pt idx="54">
                  <c:v>41828</c:v>
                </c:pt>
                <c:pt idx="55">
                  <c:v>41859</c:v>
                </c:pt>
                <c:pt idx="56">
                  <c:v>41890</c:v>
                </c:pt>
                <c:pt idx="57">
                  <c:v>41920</c:v>
                </c:pt>
                <c:pt idx="58">
                  <c:v>41951</c:v>
                </c:pt>
                <c:pt idx="59">
                  <c:v>41981</c:v>
                </c:pt>
                <c:pt idx="60">
                  <c:v>42012</c:v>
                </c:pt>
                <c:pt idx="61">
                  <c:v>42043</c:v>
                </c:pt>
                <c:pt idx="62">
                  <c:v>42071</c:v>
                </c:pt>
                <c:pt idx="63">
                  <c:v>42102</c:v>
                </c:pt>
                <c:pt idx="64">
                  <c:v>42132</c:v>
                </c:pt>
                <c:pt idx="65">
                  <c:v>42163</c:v>
                </c:pt>
                <c:pt idx="66">
                  <c:v>42193</c:v>
                </c:pt>
                <c:pt idx="67">
                  <c:v>42224</c:v>
                </c:pt>
                <c:pt idx="68">
                  <c:v>42255</c:v>
                </c:pt>
                <c:pt idx="69">
                  <c:v>42285</c:v>
                </c:pt>
                <c:pt idx="70">
                  <c:v>42316</c:v>
                </c:pt>
                <c:pt idx="71">
                  <c:v>42346</c:v>
                </c:pt>
              </c:numCache>
            </c:numRef>
          </c:cat>
          <c:val>
            <c:numRef>
              <c:f>Sheet1!$G$162:$G$233</c:f>
              <c:numCache>
                <c:formatCode>0.0%</c:formatCode>
                <c:ptCount val="72"/>
                <c:pt idx="0">
                  <c:v>0.30644132680746483</c:v>
                </c:pt>
                <c:pt idx="1">
                  <c:v>0.29795764941484093</c:v>
                </c:pt>
                <c:pt idx="2">
                  <c:v>0.31912073952947528</c:v>
                </c:pt>
                <c:pt idx="3">
                  <c:v>0.38667888549094653</c:v>
                </c:pt>
                <c:pt idx="4">
                  <c:v>0.37482153877085533</c:v>
                </c:pt>
                <c:pt idx="5">
                  <c:v>0.40551462915969988</c:v>
                </c:pt>
                <c:pt idx="6">
                  <c:v>0.37659654646715057</c:v>
                </c:pt>
                <c:pt idx="7">
                  <c:v>0.41018100162140358</c:v>
                </c:pt>
                <c:pt idx="8">
                  <c:v>0.43860274464222132</c:v>
                </c:pt>
                <c:pt idx="9">
                  <c:v>0.43496573788099918</c:v>
                </c:pt>
                <c:pt idx="10">
                  <c:v>0.47385645052750747</c:v>
                </c:pt>
                <c:pt idx="11">
                  <c:v>0.42444572664594243</c:v>
                </c:pt>
                <c:pt idx="12">
                  <c:v>0.37400666029852192</c:v>
                </c:pt>
                <c:pt idx="13">
                  <c:v>0.36984817576974671</c:v>
                </c:pt>
                <c:pt idx="14">
                  <c:v>0.38850558066128027</c:v>
                </c:pt>
                <c:pt idx="15">
                  <c:v>0.42072316003164811</c:v>
                </c:pt>
                <c:pt idx="16">
                  <c:v>0.40677190673922797</c:v>
                </c:pt>
                <c:pt idx="17">
                  <c:v>0.41642462015546827</c:v>
                </c:pt>
                <c:pt idx="18">
                  <c:v>0.48031086336008355</c:v>
                </c:pt>
                <c:pt idx="19">
                  <c:v>0.48235568872479662</c:v>
                </c:pt>
                <c:pt idx="20">
                  <c:v>0.43541189327247698</c:v>
                </c:pt>
                <c:pt idx="21">
                  <c:v>0.44011674093257952</c:v>
                </c:pt>
                <c:pt idx="22">
                  <c:v>0.50188622860950838</c:v>
                </c:pt>
                <c:pt idx="23">
                  <c:v>0.50314205951971791</c:v>
                </c:pt>
                <c:pt idx="24">
                  <c:v>0.44017886773081966</c:v>
                </c:pt>
                <c:pt idx="25">
                  <c:v>0.47594748268859094</c:v>
                </c:pt>
                <c:pt idx="26">
                  <c:v>0.48495190180382269</c:v>
                </c:pt>
                <c:pt idx="27">
                  <c:v>0.46650063530968</c:v>
                </c:pt>
                <c:pt idx="28">
                  <c:v>0.49616151530249758</c:v>
                </c:pt>
                <c:pt idx="29">
                  <c:v>0.46789786559187185</c:v>
                </c:pt>
                <c:pt idx="30">
                  <c:v>0.4609098723915997</c:v>
                </c:pt>
                <c:pt idx="31">
                  <c:v>0.46477812153552001</c:v>
                </c:pt>
                <c:pt idx="32">
                  <c:v>0.46029368763626854</c:v>
                </c:pt>
                <c:pt idx="33">
                  <c:v>0.44733243589377064</c:v>
                </c:pt>
                <c:pt idx="34">
                  <c:v>0.48091861162634086</c:v>
                </c:pt>
                <c:pt idx="35">
                  <c:v>0.477870290121783</c:v>
                </c:pt>
                <c:pt idx="36">
                  <c:v>0.45248427521500506</c:v>
                </c:pt>
                <c:pt idx="37">
                  <c:v>0.4604124068681324</c:v>
                </c:pt>
                <c:pt idx="38">
                  <c:v>0.47785856166435053</c:v>
                </c:pt>
                <c:pt idx="39">
                  <c:v>0.49141530641716558</c:v>
                </c:pt>
                <c:pt idx="40">
                  <c:v>0.4789443366758257</c:v>
                </c:pt>
                <c:pt idx="41">
                  <c:v>0.48447554057774883</c:v>
                </c:pt>
                <c:pt idx="42">
                  <c:v>0.48534345300884074</c:v>
                </c:pt>
                <c:pt idx="43">
                  <c:v>0.47797477841902486</c:v>
                </c:pt>
                <c:pt idx="44">
                  <c:v>0.43789875320178884</c:v>
                </c:pt>
                <c:pt idx="45">
                  <c:v>0.46281547716538518</c:v>
                </c:pt>
                <c:pt idx="46">
                  <c:v>0.49685208397241393</c:v>
                </c:pt>
                <c:pt idx="47">
                  <c:v>0.49016434682293569</c:v>
                </c:pt>
                <c:pt idx="48">
                  <c:v>0.45455250202161274</c:v>
                </c:pt>
                <c:pt idx="49">
                  <c:v>0.4530008775532931</c:v>
                </c:pt>
                <c:pt idx="50">
                  <c:v>0.4753853023759948</c:v>
                </c:pt>
                <c:pt idx="51">
                  <c:v>0.51493846317238257</c:v>
                </c:pt>
                <c:pt idx="52">
                  <c:v>0.49980075419383346</c:v>
                </c:pt>
                <c:pt idx="53">
                  <c:v>0.5060420979564596</c:v>
                </c:pt>
                <c:pt idx="54">
                  <c:v>0.49972836634310774</c:v>
                </c:pt>
                <c:pt idx="55">
                  <c:v>0.50483730268941118</c:v>
                </c:pt>
                <c:pt idx="56">
                  <c:v>0.47460199476932419</c:v>
                </c:pt>
                <c:pt idx="57">
                  <c:v>0.49020571480942049</c:v>
                </c:pt>
                <c:pt idx="58">
                  <c:v>0.53002282023417313</c:v>
                </c:pt>
                <c:pt idx="59">
                  <c:v>0.52373890896160524</c:v>
                </c:pt>
                <c:pt idx="60">
                  <c:v>0.48519776738541953</c:v>
                </c:pt>
                <c:pt idx="61">
                  <c:v>0.49507119209535166</c:v>
                </c:pt>
                <c:pt idx="62">
                  <c:v>0.48553422463974022</c:v>
                </c:pt>
                <c:pt idx="63">
                  <c:v>0.5042280565287558</c:v>
                </c:pt>
                <c:pt idx="64">
                  <c:v>0.50810418693032111</c:v>
                </c:pt>
                <c:pt idx="65">
                  <c:v>0.50739235859558152</c:v>
                </c:pt>
                <c:pt idx="66">
                  <c:v>0.48228304756812118</c:v>
                </c:pt>
                <c:pt idx="67">
                  <c:v>0.48990012678255213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402048"/>
        <c:axId val="348404352"/>
      </c:lineChart>
      <c:dateAx>
        <c:axId val="348402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48404352"/>
        <c:crosses val="autoZero"/>
        <c:auto val="1"/>
        <c:lblOffset val="100"/>
        <c:baseTimeUnit val="months"/>
        <c:majorUnit val="3"/>
        <c:majorTimeUnit val="months"/>
      </c:dateAx>
      <c:valAx>
        <c:axId val="348404352"/>
        <c:scaling>
          <c:orientation val="minMax"/>
          <c:max val="0.55000000000000004"/>
          <c:min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48402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>
      <c:oddFooter>&amp;C&amp;Z&amp;F&amp;A</c:oddFooter>
    </c:headerFooter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Sheet1!$B$244</c:f>
              <c:strCache>
                <c:ptCount val="1"/>
                <c:pt idx="0">
                  <c:v>2012-13</c:v>
                </c:pt>
              </c:strCache>
            </c:strRef>
          </c:tx>
          <c:val>
            <c:numRef>
              <c:f>Sheet1!$B$245:$B$256</c:f>
              <c:numCache>
                <c:formatCode>0.0%</c:formatCode>
                <c:ptCount val="12"/>
                <c:pt idx="0">
                  <c:v>0.45248427521500506</c:v>
                </c:pt>
                <c:pt idx="1">
                  <c:v>0.4604124068681324</c:v>
                </c:pt>
                <c:pt idx="2">
                  <c:v>0.47785856166435053</c:v>
                </c:pt>
                <c:pt idx="3">
                  <c:v>0.49141530641716558</c:v>
                </c:pt>
                <c:pt idx="4">
                  <c:v>0.4789443366758257</c:v>
                </c:pt>
                <c:pt idx="5">
                  <c:v>0.48447554057774883</c:v>
                </c:pt>
                <c:pt idx="6">
                  <c:v>0.4609098723915997</c:v>
                </c:pt>
                <c:pt idx="7">
                  <c:v>0.46477812153552001</c:v>
                </c:pt>
                <c:pt idx="8">
                  <c:v>0.46029368763626854</c:v>
                </c:pt>
                <c:pt idx="9">
                  <c:v>0.44733243589377064</c:v>
                </c:pt>
                <c:pt idx="10">
                  <c:v>0.48091861162634086</c:v>
                </c:pt>
                <c:pt idx="11">
                  <c:v>0.477870290121783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Sheet1!$C$244</c:f>
              <c:strCache>
                <c:ptCount val="1"/>
                <c:pt idx="0">
                  <c:v>2013-14</c:v>
                </c:pt>
              </c:strCache>
            </c:strRef>
          </c:tx>
          <c:cat>
            <c:strRef>
              <c:f>Sheet1!$A$245:$A$256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Sheet1!$C$245:$C$256</c:f>
              <c:numCache>
                <c:formatCode>0.0%</c:formatCode>
                <c:ptCount val="12"/>
                <c:pt idx="0">
                  <c:v>0.45455250202161274</c:v>
                </c:pt>
                <c:pt idx="1">
                  <c:v>0.4530008775532931</c:v>
                </c:pt>
                <c:pt idx="2">
                  <c:v>0.4753853023759948</c:v>
                </c:pt>
                <c:pt idx="3">
                  <c:v>0.51493846317238257</c:v>
                </c:pt>
                <c:pt idx="4">
                  <c:v>0.49980075419383346</c:v>
                </c:pt>
                <c:pt idx="5">
                  <c:v>0.5060420979564596</c:v>
                </c:pt>
                <c:pt idx="6">
                  <c:v>0.48534345300884074</c:v>
                </c:pt>
                <c:pt idx="7">
                  <c:v>0.47797477841902486</c:v>
                </c:pt>
                <c:pt idx="8">
                  <c:v>0.43789875320178884</c:v>
                </c:pt>
                <c:pt idx="9">
                  <c:v>0.46281547716538518</c:v>
                </c:pt>
                <c:pt idx="10">
                  <c:v>0.49685208397241393</c:v>
                </c:pt>
                <c:pt idx="11">
                  <c:v>0.49016434682293569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Sheet1!$D$244</c:f>
              <c:strCache>
                <c:ptCount val="1"/>
                <c:pt idx="0">
                  <c:v>2014-15</c:v>
                </c:pt>
              </c:strCache>
            </c:strRef>
          </c:tx>
          <c:cat>
            <c:strRef>
              <c:f>Sheet1!$A$245:$A$256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Sheet1!$D$245:$D$256</c:f>
              <c:numCache>
                <c:formatCode>0.0%</c:formatCode>
                <c:ptCount val="12"/>
                <c:pt idx="0">
                  <c:v>0.48519776738541953</c:v>
                </c:pt>
                <c:pt idx="1">
                  <c:v>0.49507119209535166</c:v>
                </c:pt>
                <c:pt idx="2">
                  <c:v>0.48553422463974022</c:v>
                </c:pt>
                <c:pt idx="3">
                  <c:v>0.5042280565287558</c:v>
                </c:pt>
                <c:pt idx="4">
                  <c:v>0.50810418693032111</c:v>
                </c:pt>
                <c:pt idx="5">
                  <c:v>0.50739235859558152</c:v>
                </c:pt>
                <c:pt idx="6">
                  <c:v>0.48228304756812118</c:v>
                </c:pt>
                <c:pt idx="7">
                  <c:v>0.48990012678255213</c:v>
                </c:pt>
                <c:pt idx="8">
                  <c:v>0.47460199476932419</c:v>
                </c:pt>
                <c:pt idx="9">
                  <c:v>0.49020571480942049</c:v>
                </c:pt>
                <c:pt idx="10">
                  <c:v>0.53002282023417313</c:v>
                </c:pt>
                <c:pt idx="11">
                  <c:v>0.52373890896160524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Sheet1!$E$244</c:f>
              <c:strCache>
                <c:ptCount val="1"/>
                <c:pt idx="0">
                  <c:v>Fcst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Sheet1!$A$245:$A$256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Sheet1!$E$245:$E$256</c:f>
              <c:numCache>
                <c:formatCode>0.0%</c:formatCode>
                <c:ptCount val="12"/>
                <c:pt idx="0">
                  <c:v>0.40700658471593604</c:v>
                </c:pt>
                <c:pt idx="1">
                  <c:v>0.39064861911125159</c:v>
                </c:pt>
                <c:pt idx="2">
                  <c:v>0.39847682954483199</c:v>
                </c:pt>
                <c:pt idx="3">
                  <c:v>0.43768148268963103</c:v>
                </c:pt>
                <c:pt idx="4">
                  <c:v>0.44556124173175526</c:v>
                </c:pt>
                <c:pt idx="5">
                  <c:v>0.44741356040444974</c:v>
                </c:pt>
                <c:pt idx="6">
                  <c:v>0.44359393950448822</c:v>
                </c:pt>
                <c:pt idx="7">
                  <c:v>0.45973211165165184</c:v>
                </c:pt>
                <c:pt idx="8">
                  <c:v>0.4655104241296219</c:v>
                </c:pt>
                <c:pt idx="9">
                  <c:v>0.47740430648052701</c:v>
                </c:pt>
                <c:pt idx="10">
                  <c:v>0.51087220684336387</c:v>
                </c:pt>
                <c:pt idx="11">
                  <c:v>0.47686588976266392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44288"/>
        <c:axId val="70170112"/>
      </c:lineChart>
      <c:catAx>
        <c:axId val="7004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70170112"/>
        <c:crosses val="autoZero"/>
        <c:auto val="1"/>
        <c:lblAlgn val="ctr"/>
        <c:lblOffset val="100"/>
        <c:noMultiLvlLbl val="0"/>
      </c:catAx>
      <c:valAx>
        <c:axId val="70170112"/>
        <c:scaling>
          <c:orientation val="minMax"/>
          <c:min val="0.42000000000000004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0044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Change in Unbilled % of NEL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Sheet1!$A$18:$A$239</c:f>
              <c:numCache>
                <c:formatCode>[$-409]mmm\-yy;@</c:formatCode>
                <c:ptCount val="222"/>
                <c:pt idx="0">
                  <c:v>35810.039999999979</c:v>
                </c:pt>
                <c:pt idx="1">
                  <c:v>35840.459999999977</c:v>
                </c:pt>
                <c:pt idx="2">
                  <c:v>35870.879999999976</c:v>
                </c:pt>
                <c:pt idx="3">
                  <c:v>35901.299999999974</c:v>
                </c:pt>
                <c:pt idx="4">
                  <c:v>35931.719999999972</c:v>
                </c:pt>
                <c:pt idx="5">
                  <c:v>35962.13999999997</c:v>
                </c:pt>
                <c:pt idx="6">
                  <c:v>35992.559999999969</c:v>
                </c:pt>
                <c:pt idx="7">
                  <c:v>36022.979999999967</c:v>
                </c:pt>
                <c:pt idx="8">
                  <c:v>36053.399999999965</c:v>
                </c:pt>
                <c:pt idx="9">
                  <c:v>36083.819999999963</c:v>
                </c:pt>
                <c:pt idx="10">
                  <c:v>36114.239999999962</c:v>
                </c:pt>
                <c:pt idx="11">
                  <c:v>36144.65999999996</c:v>
                </c:pt>
                <c:pt idx="12">
                  <c:v>36175.079999999958</c:v>
                </c:pt>
                <c:pt idx="13">
                  <c:v>36205.499999999956</c:v>
                </c:pt>
                <c:pt idx="14">
                  <c:v>36235.919999999955</c:v>
                </c:pt>
                <c:pt idx="15">
                  <c:v>36266.339999999953</c:v>
                </c:pt>
                <c:pt idx="16">
                  <c:v>36296.759999999951</c:v>
                </c:pt>
                <c:pt idx="17">
                  <c:v>36327.179999999949</c:v>
                </c:pt>
                <c:pt idx="18">
                  <c:v>36357.599999999948</c:v>
                </c:pt>
                <c:pt idx="19">
                  <c:v>36388.019999999946</c:v>
                </c:pt>
                <c:pt idx="20">
                  <c:v>36418.439999999944</c:v>
                </c:pt>
                <c:pt idx="21">
                  <c:v>36448.859999999942</c:v>
                </c:pt>
                <c:pt idx="22">
                  <c:v>36479.279999999941</c:v>
                </c:pt>
                <c:pt idx="23">
                  <c:v>36509.699999999939</c:v>
                </c:pt>
                <c:pt idx="24">
                  <c:v>36540.119999999937</c:v>
                </c:pt>
                <c:pt idx="25">
                  <c:v>36570.539999999935</c:v>
                </c:pt>
                <c:pt idx="26">
                  <c:v>36600.959999999934</c:v>
                </c:pt>
                <c:pt idx="27">
                  <c:v>36631.379999999932</c:v>
                </c:pt>
                <c:pt idx="28">
                  <c:v>36661.79999999993</c:v>
                </c:pt>
                <c:pt idx="29">
                  <c:v>36692.219999999928</c:v>
                </c:pt>
                <c:pt idx="30">
                  <c:v>36722.639999999927</c:v>
                </c:pt>
                <c:pt idx="31">
                  <c:v>36753.059999999925</c:v>
                </c:pt>
                <c:pt idx="32">
                  <c:v>36783.479999999923</c:v>
                </c:pt>
                <c:pt idx="33">
                  <c:v>36813.899999999921</c:v>
                </c:pt>
                <c:pt idx="34">
                  <c:v>36844.31999999992</c:v>
                </c:pt>
                <c:pt idx="35">
                  <c:v>36874.739999999918</c:v>
                </c:pt>
                <c:pt idx="36">
                  <c:v>36905.159999999916</c:v>
                </c:pt>
                <c:pt idx="37">
                  <c:v>36935.579999999914</c:v>
                </c:pt>
                <c:pt idx="38">
                  <c:v>36965.999999999913</c:v>
                </c:pt>
                <c:pt idx="39">
                  <c:v>36996.419999999911</c:v>
                </c:pt>
                <c:pt idx="40">
                  <c:v>37026.839999999909</c:v>
                </c:pt>
                <c:pt idx="41">
                  <c:v>37057.259999999907</c:v>
                </c:pt>
                <c:pt idx="42">
                  <c:v>37087.679999999906</c:v>
                </c:pt>
                <c:pt idx="43">
                  <c:v>37118.099999999904</c:v>
                </c:pt>
                <c:pt idx="44">
                  <c:v>37148.519999999902</c:v>
                </c:pt>
                <c:pt idx="45">
                  <c:v>37178.9399999999</c:v>
                </c:pt>
                <c:pt idx="46">
                  <c:v>37209.359999999899</c:v>
                </c:pt>
                <c:pt idx="47">
                  <c:v>37239.779999999897</c:v>
                </c:pt>
                <c:pt idx="48">
                  <c:v>37270.199999999895</c:v>
                </c:pt>
                <c:pt idx="49">
                  <c:v>37300.619999999893</c:v>
                </c:pt>
                <c:pt idx="50">
                  <c:v>37331.039999999892</c:v>
                </c:pt>
                <c:pt idx="51">
                  <c:v>37361.45999999989</c:v>
                </c:pt>
                <c:pt idx="52">
                  <c:v>37391.879999999888</c:v>
                </c:pt>
                <c:pt idx="53">
                  <c:v>37422.299999999886</c:v>
                </c:pt>
                <c:pt idx="54">
                  <c:v>37452.719999999885</c:v>
                </c:pt>
                <c:pt idx="55">
                  <c:v>37483.139999999883</c:v>
                </c:pt>
                <c:pt idx="56">
                  <c:v>37513.559999999881</c:v>
                </c:pt>
                <c:pt idx="57">
                  <c:v>37543.97999999988</c:v>
                </c:pt>
                <c:pt idx="58">
                  <c:v>37574.399999999878</c:v>
                </c:pt>
                <c:pt idx="59">
                  <c:v>37604.819999999876</c:v>
                </c:pt>
                <c:pt idx="60">
                  <c:v>37635.239999999874</c:v>
                </c:pt>
                <c:pt idx="61">
                  <c:v>37665.659999999873</c:v>
                </c:pt>
                <c:pt idx="62">
                  <c:v>37696.079999999871</c:v>
                </c:pt>
                <c:pt idx="63">
                  <c:v>37726.499999999869</c:v>
                </c:pt>
                <c:pt idx="64">
                  <c:v>37756.919999999867</c:v>
                </c:pt>
                <c:pt idx="65">
                  <c:v>37787.339999999866</c:v>
                </c:pt>
                <c:pt idx="66">
                  <c:v>37817.759999999864</c:v>
                </c:pt>
                <c:pt idx="67">
                  <c:v>37848.179999999862</c:v>
                </c:pt>
                <c:pt idx="68">
                  <c:v>37878.59999999986</c:v>
                </c:pt>
                <c:pt idx="69">
                  <c:v>37909.019999999859</c:v>
                </c:pt>
                <c:pt idx="70">
                  <c:v>37939.439999999857</c:v>
                </c:pt>
                <c:pt idx="71">
                  <c:v>37969.859999999855</c:v>
                </c:pt>
                <c:pt idx="72">
                  <c:v>38000.279999999853</c:v>
                </c:pt>
                <c:pt idx="73">
                  <c:v>38030.699999999852</c:v>
                </c:pt>
                <c:pt idx="74">
                  <c:v>38061.11999999985</c:v>
                </c:pt>
                <c:pt idx="75">
                  <c:v>38091.539999999848</c:v>
                </c:pt>
                <c:pt idx="76">
                  <c:v>38121.959999999846</c:v>
                </c:pt>
                <c:pt idx="77">
                  <c:v>38152.379999999845</c:v>
                </c:pt>
                <c:pt idx="78">
                  <c:v>38182.799999999843</c:v>
                </c:pt>
                <c:pt idx="79">
                  <c:v>38213.219999999841</c:v>
                </c:pt>
                <c:pt idx="80">
                  <c:v>38243.639999999839</c:v>
                </c:pt>
                <c:pt idx="81">
                  <c:v>38274.059999999838</c:v>
                </c:pt>
                <c:pt idx="82">
                  <c:v>38304.479999999836</c:v>
                </c:pt>
                <c:pt idx="83">
                  <c:v>38334.899999999834</c:v>
                </c:pt>
                <c:pt idx="84">
                  <c:v>38365.319999999832</c:v>
                </c:pt>
                <c:pt idx="85">
                  <c:v>38395.739999999831</c:v>
                </c:pt>
                <c:pt idx="86">
                  <c:v>38426.159999999829</c:v>
                </c:pt>
                <c:pt idx="87">
                  <c:v>38456.579999999827</c:v>
                </c:pt>
                <c:pt idx="88">
                  <c:v>38486.999999999825</c:v>
                </c:pt>
                <c:pt idx="89">
                  <c:v>38517.419999999824</c:v>
                </c:pt>
                <c:pt idx="90">
                  <c:v>38547.839999999822</c:v>
                </c:pt>
                <c:pt idx="91">
                  <c:v>38578.25999999982</c:v>
                </c:pt>
                <c:pt idx="92">
                  <c:v>38608.679999999818</c:v>
                </c:pt>
                <c:pt idx="93">
                  <c:v>38639.099999999817</c:v>
                </c:pt>
                <c:pt idx="94">
                  <c:v>38669.519999999815</c:v>
                </c:pt>
                <c:pt idx="95">
                  <c:v>38699.939999999813</c:v>
                </c:pt>
                <c:pt idx="96">
                  <c:v>38730.359999999811</c:v>
                </c:pt>
                <c:pt idx="97">
                  <c:v>38760.77999999981</c:v>
                </c:pt>
                <c:pt idx="98">
                  <c:v>38791.199999999808</c:v>
                </c:pt>
                <c:pt idx="99">
                  <c:v>38821.619999999806</c:v>
                </c:pt>
                <c:pt idx="100">
                  <c:v>38852.039999999804</c:v>
                </c:pt>
                <c:pt idx="101">
                  <c:v>38882.459999999803</c:v>
                </c:pt>
                <c:pt idx="102">
                  <c:v>38912.879999999801</c:v>
                </c:pt>
                <c:pt idx="103">
                  <c:v>38943.299999999799</c:v>
                </c:pt>
                <c:pt idx="104">
                  <c:v>38973.719999999797</c:v>
                </c:pt>
                <c:pt idx="105">
                  <c:v>39004.139999999796</c:v>
                </c:pt>
                <c:pt idx="106">
                  <c:v>39034.559999999794</c:v>
                </c:pt>
                <c:pt idx="107">
                  <c:v>39064.979999999792</c:v>
                </c:pt>
                <c:pt idx="108">
                  <c:v>39095.39999999979</c:v>
                </c:pt>
                <c:pt idx="109">
                  <c:v>39125.819999999789</c:v>
                </c:pt>
                <c:pt idx="110">
                  <c:v>39156.239999999787</c:v>
                </c:pt>
                <c:pt idx="111">
                  <c:v>39186.659999999785</c:v>
                </c:pt>
                <c:pt idx="112">
                  <c:v>39217.079999999783</c:v>
                </c:pt>
                <c:pt idx="113">
                  <c:v>39247.499999999782</c:v>
                </c:pt>
                <c:pt idx="114">
                  <c:v>39277.91999999978</c:v>
                </c:pt>
                <c:pt idx="115">
                  <c:v>39308.339999999778</c:v>
                </c:pt>
                <c:pt idx="116">
                  <c:v>39338.759999999776</c:v>
                </c:pt>
                <c:pt idx="117">
                  <c:v>39369.179999999775</c:v>
                </c:pt>
                <c:pt idx="118">
                  <c:v>39399.599999999773</c:v>
                </c:pt>
                <c:pt idx="119">
                  <c:v>39430.019999999771</c:v>
                </c:pt>
                <c:pt idx="120">
                  <c:v>39460.439999999769</c:v>
                </c:pt>
                <c:pt idx="121">
                  <c:v>39490.859999999768</c:v>
                </c:pt>
                <c:pt idx="122">
                  <c:v>39521.279999999766</c:v>
                </c:pt>
                <c:pt idx="123">
                  <c:v>39551.699999999764</c:v>
                </c:pt>
                <c:pt idx="124">
                  <c:v>39582.119999999763</c:v>
                </c:pt>
                <c:pt idx="125">
                  <c:v>39612.539999999761</c:v>
                </c:pt>
                <c:pt idx="126">
                  <c:v>39642.959999999759</c:v>
                </c:pt>
                <c:pt idx="127">
                  <c:v>39673.379999999757</c:v>
                </c:pt>
                <c:pt idx="128">
                  <c:v>39703.799999999756</c:v>
                </c:pt>
                <c:pt idx="129">
                  <c:v>39734.219999999754</c:v>
                </c:pt>
                <c:pt idx="130">
                  <c:v>39764.639999999752</c:v>
                </c:pt>
                <c:pt idx="131">
                  <c:v>39795.05999999975</c:v>
                </c:pt>
                <c:pt idx="132">
                  <c:v>39825.479999999749</c:v>
                </c:pt>
                <c:pt idx="133">
                  <c:v>39855.899999999747</c:v>
                </c:pt>
                <c:pt idx="134">
                  <c:v>39886.319999999745</c:v>
                </c:pt>
                <c:pt idx="135">
                  <c:v>39916.739999999743</c:v>
                </c:pt>
                <c:pt idx="136">
                  <c:v>39947.159999999742</c:v>
                </c:pt>
                <c:pt idx="137">
                  <c:v>39977.57999999974</c:v>
                </c:pt>
                <c:pt idx="138">
                  <c:v>40007.999999999738</c:v>
                </c:pt>
                <c:pt idx="139">
                  <c:v>40038.419999999736</c:v>
                </c:pt>
                <c:pt idx="140">
                  <c:v>40068.839999999735</c:v>
                </c:pt>
                <c:pt idx="141">
                  <c:v>40099.259999999733</c:v>
                </c:pt>
                <c:pt idx="142">
                  <c:v>40129.679999999731</c:v>
                </c:pt>
                <c:pt idx="143">
                  <c:v>40160.099999999729</c:v>
                </c:pt>
                <c:pt idx="144">
                  <c:v>40190.519999999728</c:v>
                </c:pt>
                <c:pt idx="145">
                  <c:v>40220.939999999726</c:v>
                </c:pt>
                <c:pt idx="146">
                  <c:v>40251.359999999724</c:v>
                </c:pt>
                <c:pt idx="147">
                  <c:v>40281.779999999722</c:v>
                </c:pt>
                <c:pt idx="148">
                  <c:v>40312.199999999721</c:v>
                </c:pt>
                <c:pt idx="149">
                  <c:v>40342.619999999719</c:v>
                </c:pt>
                <c:pt idx="150">
                  <c:v>40373.039999999717</c:v>
                </c:pt>
                <c:pt idx="151">
                  <c:v>40403.459999999715</c:v>
                </c:pt>
                <c:pt idx="152">
                  <c:v>40433.879999999714</c:v>
                </c:pt>
                <c:pt idx="153">
                  <c:v>40464.299999999712</c:v>
                </c:pt>
                <c:pt idx="154">
                  <c:v>40494.71999999971</c:v>
                </c:pt>
                <c:pt idx="155">
                  <c:v>40525.139999999708</c:v>
                </c:pt>
                <c:pt idx="156">
                  <c:v>40555.559999999707</c:v>
                </c:pt>
                <c:pt idx="157">
                  <c:v>40585.979999999705</c:v>
                </c:pt>
                <c:pt idx="158">
                  <c:v>40616.399999999703</c:v>
                </c:pt>
                <c:pt idx="159">
                  <c:v>40646.819999999701</c:v>
                </c:pt>
                <c:pt idx="160">
                  <c:v>40677.2399999997</c:v>
                </c:pt>
                <c:pt idx="161">
                  <c:v>40707.659999999698</c:v>
                </c:pt>
                <c:pt idx="162">
                  <c:v>40738.079999999696</c:v>
                </c:pt>
                <c:pt idx="163">
                  <c:v>40768.499999999694</c:v>
                </c:pt>
                <c:pt idx="164">
                  <c:v>40798.919999999693</c:v>
                </c:pt>
                <c:pt idx="165">
                  <c:v>40829.339999999691</c:v>
                </c:pt>
                <c:pt idx="166">
                  <c:v>40859.759999999689</c:v>
                </c:pt>
                <c:pt idx="167">
                  <c:v>40890.179999999687</c:v>
                </c:pt>
                <c:pt idx="168">
                  <c:v>40920.599999999686</c:v>
                </c:pt>
                <c:pt idx="169">
                  <c:v>40951.019999999684</c:v>
                </c:pt>
                <c:pt idx="170">
                  <c:v>40981.439999999682</c:v>
                </c:pt>
                <c:pt idx="171">
                  <c:v>41011.85999999968</c:v>
                </c:pt>
                <c:pt idx="172">
                  <c:v>41042.279999999679</c:v>
                </c:pt>
                <c:pt idx="173">
                  <c:v>41072.699999999677</c:v>
                </c:pt>
                <c:pt idx="174">
                  <c:v>41103.119999999675</c:v>
                </c:pt>
                <c:pt idx="175">
                  <c:v>41133.539999999673</c:v>
                </c:pt>
                <c:pt idx="176">
                  <c:v>41163.959999999672</c:v>
                </c:pt>
                <c:pt idx="177">
                  <c:v>41194.37999999967</c:v>
                </c:pt>
                <c:pt idx="178">
                  <c:v>41224.799999999668</c:v>
                </c:pt>
                <c:pt idx="179">
                  <c:v>41255.219999999666</c:v>
                </c:pt>
                <c:pt idx="180">
                  <c:v>41285.639999999665</c:v>
                </c:pt>
                <c:pt idx="181">
                  <c:v>41316.059999999663</c:v>
                </c:pt>
                <c:pt idx="182">
                  <c:v>41346.479999999661</c:v>
                </c:pt>
                <c:pt idx="183">
                  <c:v>41376.899999999659</c:v>
                </c:pt>
                <c:pt idx="184">
                  <c:v>41407.319999999658</c:v>
                </c:pt>
                <c:pt idx="185">
                  <c:v>41437.739999999656</c:v>
                </c:pt>
                <c:pt idx="186">
                  <c:v>41467</c:v>
                </c:pt>
                <c:pt idx="187">
                  <c:v>41497</c:v>
                </c:pt>
                <c:pt idx="188">
                  <c:v>41527</c:v>
                </c:pt>
                <c:pt idx="189">
                  <c:v>41557</c:v>
                </c:pt>
                <c:pt idx="190">
                  <c:v>41587</c:v>
                </c:pt>
                <c:pt idx="191">
                  <c:v>41617</c:v>
                </c:pt>
                <c:pt idx="192">
                  <c:v>41647</c:v>
                </c:pt>
                <c:pt idx="193">
                  <c:v>41677</c:v>
                </c:pt>
                <c:pt idx="194">
                  <c:v>41707</c:v>
                </c:pt>
                <c:pt idx="195">
                  <c:v>41737</c:v>
                </c:pt>
                <c:pt idx="196">
                  <c:v>41767</c:v>
                </c:pt>
                <c:pt idx="197">
                  <c:v>41798</c:v>
                </c:pt>
                <c:pt idx="198">
                  <c:v>41828</c:v>
                </c:pt>
                <c:pt idx="199">
                  <c:v>41859</c:v>
                </c:pt>
                <c:pt idx="200">
                  <c:v>41890</c:v>
                </c:pt>
                <c:pt idx="201">
                  <c:v>41920</c:v>
                </c:pt>
                <c:pt idx="202">
                  <c:v>41951</c:v>
                </c:pt>
                <c:pt idx="203">
                  <c:v>41981</c:v>
                </c:pt>
                <c:pt idx="204">
                  <c:v>42012</c:v>
                </c:pt>
                <c:pt idx="205">
                  <c:v>42043</c:v>
                </c:pt>
                <c:pt idx="206">
                  <c:v>42071</c:v>
                </c:pt>
                <c:pt idx="207">
                  <c:v>42102</c:v>
                </c:pt>
                <c:pt idx="208">
                  <c:v>42132</c:v>
                </c:pt>
                <c:pt idx="209">
                  <c:v>42163</c:v>
                </c:pt>
                <c:pt idx="210">
                  <c:v>42193</c:v>
                </c:pt>
                <c:pt idx="211">
                  <c:v>42224</c:v>
                </c:pt>
                <c:pt idx="212">
                  <c:v>42255</c:v>
                </c:pt>
                <c:pt idx="213">
                  <c:v>42285</c:v>
                </c:pt>
                <c:pt idx="214">
                  <c:v>42316</c:v>
                </c:pt>
                <c:pt idx="215">
                  <c:v>42346</c:v>
                </c:pt>
                <c:pt idx="216">
                  <c:v>42377</c:v>
                </c:pt>
                <c:pt idx="217">
                  <c:v>42408</c:v>
                </c:pt>
                <c:pt idx="218">
                  <c:v>42437</c:v>
                </c:pt>
                <c:pt idx="219">
                  <c:v>42468</c:v>
                </c:pt>
                <c:pt idx="220">
                  <c:v>42498</c:v>
                </c:pt>
                <c:pt idx="221">
                  <c:v>42529</c:v>
                </c:pt>
              </c:numCache>
            </c:numRef>
          </c:cat>
          <c:val>
            <c:numRef>
              <c:f>Sheet1!$Z$18:$Z$239</c:f>
              <c:numCache>
                <c:formatCode>0.0%</c:formatCode>
                <c:ptCount val="222"/>
                <c:pt idx="0">
                  <c:v>1.4795377544340793E-2</c:v>
                </c:pt>
                <c:pt idx="1">
                  <c:v>7.3011358350764111E-3</c:v>
                </c:pt>
                <c:pt idx="2">
                  <c:v>-5.7224751813937824E-2</c:v>
                </c:pt>
                <c:pt idx="3">
                  <c:v>-0.12611473387545746</c:v>
                </c:pt>
                <c:pt idx="4">
                  <c:v>-0.15028213046632249</c:v>
                </c:pt>
                <c:pt idx="5">
                  <c:v>-0.13256160652625315</c:v>
                </c:pt>
                <c:pt idx="6">
                  <c:v>-1.2703964279230595E-2</c:v>
                </c:pt>
                <c:pt idx="7">
                  <c:v>-8.4323791859876818E-2</c:v>
                </c:pt>
                <c:pt idx="8">
                  <c:v>-2.7462096505108446E-2</c:v>
                </c:pt>
                <c:pt idx="9">
                  <c:v>4.2672585671057583E-2</c:v>
                </c:pt>
                <c:pt idx="10">
                  <c:v>7.5658732459836897E-2</c:v>
                </c:pt>
                <c:pt idx="11">
                  <c:v>6.0900542206185904E-2</c:v>
                </c:pt>
                <c:pt idx="12">
                  <c:v>-0.10268146652104154</c:v>
                </c:pt>
                <c:pt idx="13">
                  <c:v>-4.9592663073051269E-2</c:v>
                </c:pt>
                <c:pt idx="14">
                  <c:v>4.0385351994129015E-2</c:v>
                </c:pt>
                <c:pt idx="15">
                  <c:v>8.7984598098745259E-2</c:v>
                </c:pt>
                <c:pt idx="16">
                  <c:v>9.3555051603413653E-2</c:v>
                </c:pt>
                <c:pt idx="17">
                  <c:v>8.5689400577342201E-2</c:v>
                </c:pt>
                <c:pt idx="18">
                  <c:v>-1.6082548660996676E-2</c:v>
                </c:pt>
                <c:pt idx="19">
                  <c:v>4.0815264859502598E-2</c:v>
                </c:pt>
                <c:pt idx="20">
                  <c:v>-7.9550422199574422E-2</c:v>
                </c:pt>
                <c:pt idx="21">
                  <c:v>-0.11027458724957606</c:v>
                </c:pt>
                <c:pt idx="22">
                  <c:v>-0.10685904397032664</c:v>
                </c:pt>
                <c:pt idx="23">
                  <c:v>-0.10264799674068592</c:v>
                </c:pt>
                <c:pt idx="24">
                  <c:v>2.7692377700533344E-3</c:v>
                </c:pt>
                <c:pt idx="25">
                  <c:v>-3.7217660757459636E-2</c:v>
                </c:pt>
                <c:pt idx="26">
                  <c:v>-1.3429069824913376E-2</c:v>
                </c:pt>
                <c:pt idx="27">
                  <c:v>-8.0005819711336246E-3</c:v>
                </c:pt>
                <c:pt idx="28">
                  <c:v>1.7909705374685059E-2</c:v>
                </c:pt>
                <c:pt idx="29">
                  <c:v>8.7394912679077397E-3</c:v>
                </c:pt>
                <c:pt idx="30">
                  <c:v>-3.6736549553084696E-3</c:v>
                </c:pt>
                <c:pt idx="31">
                  <c:v>-1.8525353704109904E-2</c:v>
                </c:pt>
                <c:pt idx="32">
                  <c:v>2.340244938115188E-2</c:v>
                </c:pt>
                <c:pt idx="33">
                  <c:v>2.9797043036276949E-2</c:v>
                </c:pt>
                <c:pt idx="34">
                  <c:v>1.0938534842918846E-2</c:v>
                </c:pt>
                <c:pt idx="35">
                  <c:v>-3.7185672996259411E-3</c:v>
                </c:pt>
                <c:pt idx="36">
                  <c:v>-4.7016157635574707E-2</c:v>
                </c:pt>
                <c:pt idx="37">
                  <c:v>-1.1162902227500437E-2</c:v>
                </c:pt>
                <c:pt idx="38">
                  <c:v>-2.5092395430302283E-2</c:v>
                </c:pt>
                <c:pt idx="39">
                  <c:v>-4.6371036909060304E-3</c:v>
                </c:pt>
                <c:pt idx="40">
                  <c:v>-4.8376931944488222E-3</c:v>
                </c:pt>
                <c:pt idx="41">
                  <c:v>-1.5044557813555293E-2</c:v>
                </c:pt>
                <c:pt idx="42">
                  <c:v>-1.808688184398366E-2</c:v>
                </c:pt>
                <c:pt idx="43">
                  <c:v>2.6798040536031076E-2</c:v>
                </c:pt>
                <c:pt idx="44">
                  <c:v>3.594306924629953E-2</c:v>
                </c:pt>
                <c:pt idx="45">
                  <c:v>4.0135108740321446E-2</c:v>
                </c:pt>
                <c:pt idx="46">
                  <c:v>2.5069428049589226E-2</c:v>
                </c:pt>
                <c:pt idx="47">
                  <c:v>1.2557500912615205E-2</c:v>
                </c:pt>
                <c:pt idx="48">
                  <c:v>2.1690992475633331E-2</c:v>
                </c:pt>
                <c:pt idx="49">
                  <c:v>-2.4193880566499071E-2</c:v>
                </c:pt>
                <c:pt idx="50">
                  <c:v>2.2464212605247114E-3</c:v>
                </c:pt>
                <c:pt idx="51">
                  <c:v>-8.2993131653092966E-3</c:v>
                </c:pt>
                <c:pt idx="52">
                  <c:v>-4.9220729431682875E-2</c:v>
                </c:pt>
                <c:pt idx="53">
                  <c:v>-2.724609395307237E-2</c:v>
                </c:pt>
                <c:pt idx="54">
                  <c:v>7.0646209133952143E-3</c:v>
                </c:pt>
                <c:pt idx="55">
                  <c:v>-3.0988995106743356E-2</c:v>
                </c:pt>
                <c:pt idx="56">
                  <c:v>-1.4355142796514619E-2</c:v>
                </c:pt>
                <c:pt idx="57">
                  <c:v>-2.2634590724313175E-2</c:v>
                </c:pt>
                <c:pt idx="58">
                  <c:v>-3.2533563688607714E-2</c:v>
                </c:pt>
                <c:pt idx="59">
                  <c:v>2.4297245601229034E-2</c:v>
                </c:pt>
                <c:pt idx="60">
                  <c:v>4.8484292570738274E-2</c:v>
                </c:pt>
                <c:pt idx="61">
                  <c:v>3.0634345711238797E-2</c:v>
                </c:pt>
                <c:pt idx="62">
                  <c:v>-2.4160535128734173E-2</c:v>
                </c:pt>
                <c:pt idx="63">
                  <c:v>-1.031637294622062E-2</c:v>
                </c:pt>
                <c:pt idx="64">
                  <c:v>-4.1122077613069963E-3</c:v>
                </c:pt>
                <c:pt idx="65">
                  <c:v>-2.7750798714214486E-3</c:v>
                </c:pt>
                <c:pt idx="66">
                  <c:v>-3.0500113350688085E-2</c:v>
                </c:pt>
                <c:pt idx="67">
                  <c:v>-3.0900813761975954E-3</c:v>
                </c:pt>
                <c:pt idx="68">
                  <c:v>-1.6896039319569844E-2</c:v>
                </c:pt>
                <c:pt idx="69">
                  <c:v>-3.2932318820797502E-3</c:v>
                </c:pt>
                <c:pt idx="70">
                  <c:v>2.7453119091980227E-4</c:v>
                </c:pt>
                <c:pt idx="71">
                  <c:v>-3.1352960505860339E-2</c:v>
                </c:pt>
                <c:pt idx="72">
                  <c:v>-7.2082360872268825E-2</c:v>
                </c:pt>
                <c:pt idx="73">
                  <c:v>-4.7079761697314204E-2</c:v>
                </c:pt>
                <c:pt idx="74">
                  <c:v>-2.3344678795903628E-2</c:v>
                </c:pt>
                <c:pt idx="75">
                  <c:v>-1.9379136666540231E-2</c:v>
                </c:pt>
                <c:pt idx="76">
                  <c:v>-8.3326177616758756E-3</c:v>
                </c:pt>
                <c:pt idx="77">
                  <c:v>-8.0579793637068908E-3</c:v>
                </c:pt>
                <c:pt idx="78">
                  <c:v>-3.0106352091736954E-2</c:v>
                </c:pt>
                <c:pt idx="79">
                  <c:v>-1.8546990049261636E-2</c:v>
                </c:pt>
                <c:pt idx="80">
                  <c:v>-9.3235842650518652E-4</c:v>
                </c:pt>
                <c:pt idx="81">
                  <c:v>1.5241683410173179E-3</c:v>
                </c:pt>
                <c:pt idx="82">
                  <c:v>-7.8954558819105403E-3</c:v>
                </c:pt>
                <c:pt idx="83">
                  <c:v>-2.7399209039485228E-2</c:v>
                </c:pt>
                <c:pt idx="84">
                  <c:v>-1.2762713131830639E-2</c:v>
                </c:pt>
                <c:pt idx="85">
                  <c:v>-1.0089937628114221E-2</c:v>
                </c:pt>
                <c:pt idx="86">
                  <c:v>-1.6905679031829657E-2</c:v>
                </c:pt>
                <c:pt idx="87">
                  <c:v>-5.4954404228096776E-2</c:v>
                </c:pt>
                <c:pt idx="88">
                  <c:v>-3.7064962263676837E-2</c:v>
                </c:pt>
                <c:pt idx="89">
                  <c:v>-4.8501266307375002E-2</c:v>
                </c:pt>
                <c:pt idx="90">
                  <c:v>-2.4312221158249381E-2</c:v>
                </c:pt>
                <c:pt idx="91">
                  <c:v>-4.8775391676917135E-2</c:v>
                </c:pt>
                <c:pt idx="92">
                  <c:v>-5.3296430641138925E-2</c:v>
                </c:pt>
                <c:pt idx="93">
                  <c:v>-9.6126559610862361E-2</c:v>
                </c:pt>
                <c:pt idx="94">
                  <c:v>-3.3302274514645291E-2</c:v>
                </c:pt>
                <c:pt idx="95">
                  <c:v>-3.9399340684119433E-2</c:v>
                </c:pt>
                <c:pt idx="96">
                  <c:v>-4.7597741700054319E-2</c:v>
                </c:pt>
                <c:pt idx="97">
                  <c:v>-2.5904218395498391E-2</c:v>
                </c:pt>
                <c:pt idx="98">
                  <c:v>-1.9455834341741474E-2</c:v>
                </c:pt>
                <c:pt idx="99">
                  <c:v>8.6756535667615875E-3</c:v>
                </c:pt>
                <c:pt idx="100">
                  <c:v>-1.1139941131268816E-2</c:v>
                </c:pt>
                <c:pt idx="101">
                  <c:v>-9.2422426441172711E-3</c:v>
                </c:pt>
                <c:pt idx="102">
                  <c:v>-1.3336139075710129E-2</c:v>
                </c:pt>
                <c:pt idx="103">
                  <c:v>-2.1098844680926099E-2</c:v>
                </c:pt>
                <c:pt idx="104">
                  <c:v>-1.2758851337724364E-2</c:v>
                </c:pt>
                <c:pt idx="105">
                  <c:v>9.0878802668626357E-3</c:v>
                </c:pt>
                <c:pt idx="106">
                  <c:v>-4.3447382329431572E-2</c:v>
                </c:pt>
                <c:pt idx="107">
                  <c:v>-2.3071126801237629E-2</c:v>
                </c:pt>
                <c:pt idx="108">
                  <c:v>-2.4113994167980268E-2</c:v>
                </c:pt>
                <c:pt idx="109">
                  <c:v>-3.4034126047934987E-2</c:v>
                </c:pt>
                <c:pt idx="110">
                  <c:v>-2.6714138054822256E-2</c:v>
                </c:pt>
                <c:pt idx="111">
                  <c:v>-2.4108145858331986E-2</c:v>
                </c:pt>
                <c:pt idx="112">
                  <c:v>-3.5089671187586047E-2</c:v>
                </c:pt>
                <c:pt idx="113">
                  <c:v>-1.1007768122803352E-2</c:v>
                </c:pt>
                <c:pt idx="114">
                  <c:v>-2.4676234546809395E-2</c:v>
                </c:pt>
                <c:pt idx="115">
                  <c:v>3.6639571069319032E-4</c:v>
                </c:pt>
                <c:pt idx="116">
                  <c:v>-4.6859080235318373E-2</c:v>
                </c:pt>
                <c:pt idx="117">
                  <c:v>1.2414775060716754E-3</c:v>
                </c:pt>
                <c:pt idx="118">
                  <c:v>-1.6556457962111359E-2</c:v>
                </c:pt>
                <c:pt idx="119">
                  <c:v>-2.3112934465376822E-2</c:v>
                </c:pt>
                <c:pt idx="120">
                  <c:v>-1.2755589400512635E-2</c:v>
                </c:pt>
                <c:pt idx="121">
                  <c:v>9.4779964778918258E-4</c:v>
                </c:pt>
                <c:pt idx="122">
                  <c:v>1.7010841588112779E-2</c:v>
                </c:pt>
                <c:pt idx="123">
                  <c:v>6.6956546089253499E-3</c:v>
                </c:pt>
                <c:pt idx="124">
                  <c:v>2.0401471218204903E-3</c:v>
                </c:pt>
                <c:pt idx="125">
                  <c:v>1.1438274261501846E-2</c:v>
                </c:pt>
                <c:pt idx="126">
                  <c:v>-4.6696022008574367E-5</c:v>
                </c:pt>
                <c:pt idx="127">
                  <c:v>4.2444259822544961E-3</c:v>
                </c:pt>
                <c:pt idx="128">
                  <c:v>3.759152463410903E-2</c:v>
                </c:pt>
                <c:pt idx="129">
                  <c:v>-8.0239000317744447E-3</c:v>
                </c:pt>
                <c:pt idx="130">
                  <c:v>6.0137867719735616E-2</c:v>
                </c:pt>
                <c:pt idx="131">
                  <c:v>-5.2865543629242451E-3</c:v>
                </c:pt>
                <c:pt idx="132">
                  <c:v>1.6087673025450722E-2</c:v>
                </c:pt>
                <c:pt idx="133">
                  <c:v>-2.6209674025233276E-2</c:v>
                </c:pt>
                <c:pt idx="134">
                  <c:v>-9.3496180933322348E-3</c:v>
                </c:pt>
                <c:pt idx="135">
                  <c:v>1.3434932810107436E-3</c:v>
                </c:pt>
                <c:pt idx="136">
                  <c:v>-2.3648986671332195E-2</c:v>
                </c:pt>
                <c:pt idx="137">
                  <c:v>6.5585742272492031E-3</c:v>
                </c:pt>
                <c:pt idx="138">
                  <c:v>-1.4118369633404959E-2</c:v>
                </c:pt>
                <c:pt idx="139">
                  <c:v>-3.064573622204747E-3</c:v>
                </c:pt>
                <c:pt idx="140">
                  <c:v>1.5273381179976508E-2</c:v>
                </c:pt>
                <c:pt idx="141">
                  <c:v>-2.2524288464494113E-2</c:v>
                </c:pt>
                <c:pt idx="142">
                  <c:v>-2.776301154631744E-2</c:v>
                </c:pt>
                <c:pt idx="143">
                  <c:v>-1.8821965694938547E-2</c:v>
                </c:pt>
                <c:pt idx="144">
                  <c:v>-4.0606355083776524E-2</c:v>
                </c:pt>
                <c:pt idx="145">
                  <c:v>1.522715853807477E-3</c:v>
                </c:pt>
                <c:pt idx="146">
                  <c:v>-1.2251269016928135E-2</c:v>
                </c:pt>
                <c:pt idx="147">
                  <c:v>7.15533238617172E-5</c:v>
                </c:pt>
                <c:pt idx="148">
                  <c:v>3.8252048802408511E-3</c:v>
                </c:pt>
                <c:pt idx="149">
                  <c:v>-1.1257839599522201E-2</c:v>
                </c:pt>
                <c:pt idx="150">
                  <c:v>3.3891676781195312E-3</c:v>
                </c:pt>
                <c:pt idx="151">
                  <c:v>-7.4644292801964163E-3</c:v>
                </c:pt>
                <c:pt idx="152">
                  <c:v>-1.1017903001216967E-2</c:v>
                </c:pt>
                <c:pt idx="153">
                  <c:v>1.1010620706696672E-2</c:v>
                </c:pt>
                <c:pt idx="154">
                  <c:v>-1.0819111258476344E-2</c:v>
                </c:pt>
                <c:pt idx="155">
                  <c:v>3.1452103041335888E-2</c:v>
                </c:pt>
                <c:pt idx="156">
                  <c:v>6.7565333491057089E-2</c:v>
                </c:pt>
                <c:pt idx="157">
                  <c:v>7.1890526354905782E-2</c:v>
                </c:pt>
                <c:pt idx="158">
                  <c:v>6.9384841131804986E-2</c:v>
                </c:pt>
                <c:pt idx="159">
                  <c:v>3.404427454070158E-2</c:v>
                </c:pt>
                <c:pt idx="160">
                  <c:v>3.1950367968372639E-2</c:v>
                </c:pt>
                <c:pt idx="161">
                  <c:v>1.0909990995768393E-2</c:v>
                </c:pt>
                <c:pt idx="162">
                  <c:v>0.10371431689293298</c:v>
                </c:pt>
                <c:pt idx="163">
                  <c:v>7.2174687103393032E-2</c:v>
                </c:pt>
                <c:pt idx="164">
                  <c:v>-3.1908513697443408E-3</c:v>
                </c:pt>
                <c:pt idx="165">
                  <c:v>5.1510030515803384E-3</c:v>
                </c:pt>
                <c:pt idx="166">
                  <c:v>2.8029778082000911E-2</c:v>
                </c:pt>
                <c:pt idx="167">
                  <c:v>7.8696332873775476E-2</c:v>
                </c:pt>
                <c:pt idx="168">
                  <c:v>6.6172207432297736E-2</c:v>
                </c:pt>
                <c:pt idx="169">
                  <c:v>0.10609930691884423</c:v>
                </c:pt>
                <c:pt idx="170">
                  <c:v>9.6446321142542424E-2</c:v>
                </c:pt>
                <c:pt idx="171">
                  <c:v>4.5777475278031887E-2</c:v>
                </c:pt>
                <c:pt idx="172">
                  <c:v>8.9389608563269607E-2</c:v>
                </c:pt>
                <c:pt idx="173">
                  <c:v>5.1473245436403581E-2</c:v>
                </c:pt>
                <c:pt idx="174">
                  <c:v>-1.9400990968483856E-2</c:v>
                </c:pt>
                <c:pt idx="175">
                  <c:v>-1.7577567189276611E-2</c:v>
                </c:pt>
                <c:pt idx="176">
                  <c:v>2.4881794363791565E-2</c:v>
                </c:pt>
                <c:pt idx="177">
                  <c:v>7.2156949611911214E-3</c:v>
                </c:pt>
                <c:pt idx="178">
                  <c:v>-2.0967616983167514E-2</c:v>
                </c:pt>
                <c:pt idx="179">
                  <c:v>-2.5271769397934907E-2</c:v>
                </c:pt>
                <c:pt idx="180">
                  <c:v>1.2305407484185404E-2</c:v>
                </c:pt>
                <c:pt idx="181">
                  <c:v>-1.5535075820458544E-2</c:v>
                </c:pt>
                <c:pt idx="182">
                  <c:v>-7.0933401394721596E-3</c:v>
                </c:pt>
                <c:pt idx="183">
                  <c:v>2.4914671107485575E-2</c:v>
                </c:pt>
                <c:pt idx="184">
                  <c:v>-1.7217178626671881E-2</c:v>
                </c:pt>
                <c:pt idx="185">
                  <c:v>1.6577674985876978E-2</c:v>
                </c:pt>
                <c:pt idx="186">
                  <c:v>2.4433580617241046E-2</c:v>
                </c:pt>
                <c:pt idx="187">
                  <c:v>1.3196656883504854E-2</c:v>
                </c:pt>
                <c:pt idx="188">
                  <c:v>-2.2394934434479707E-2</c:v>
                </c:pt>
                <c:pt idx="189">
                  <c:v>1.5483041271614539E-2</c:v>
                </c:pt>
                <c:pt idx="190">
                  <c:v>1.5933472346073063E-2</c:v>
                </c:pt>
                <c:pt idx="191">
                  <c:v>1.2294056701152689E-2</c:v>
                </c:pt>
                <c:pt idx="192">
                  <c:v>2.0682268066076759E-3</c:v>
                </c:pt>
                <c:pt idx="193">
                  <c:v>-7.4115293148392936E-3</c:v>
                </c:pt>
                <c:pt idx="194">
                  <c:v>-2.4732592883557336E-3</c:v>
                </c:pt>
                <c:pt idx="195">
                  <c:v>2.352315675521699E-2</c:v>
                </c:pt>
                <c:pt idx="196">
                  <c:v>2.0856417518007764E-2</c:v>
                </c:pt>
                <c:pt idx="197">
                  <c:v>2.1566557378710771E-2</c:v>
                </c:pt>
                <c:pt idx="198">
                  <c:v>1.4384913334267002E-2</c:v>
                </c:pt>
                <c:pt idx="199">
                  <c:v>2.6862524270386323E-2</c:v>
                </c:pt>
                <c:pt idx="200">
                  <c:v>3.670324156753535E-2</c:v>
                </c:pt>
                <c:pt idx="201">
                  <c:v>2.7390237644035309E-2</c:v>
                </c:pt>
                <c:pt idx="202">
                  <c:v>3.3170736261759204E-2</c:v>
                </c:pt>
                <c:pt idx="203">
                  <c:v>3.357456213866955E-2</c:v>
                </c:pt>
                <c:pt idx="204">
                  <c:v>3.0645265363806795E-2</c:v>
                </c:pt>
                <c:pt idx="205">
                  <c:v>4.2070314542058562E-2</c:v>
                </c:pt>
                <c:pt idx="206">
                  <c:v>1.0148922263745419E-2</c:v>
                </c:pt>
                <c:pt idx="207">
                  <c:v>-1.0710406643626769E-2</c:v>
                </c:pt>
                <c:pt idx="208">
                  <c:v>8.3034327364876481E-3</c:v>
                </c:pt>
                <c:pt idx="209">
                  <c:v>1.3502606391219141E-3</c:v>
                </c:pt>
                <c:pt idx="210">
                  <c:v>-2.8769826668533782E-3</c:v>
                </c:pt>
                <c:pt idx="211">
                  <c:v>-5.3725048540772535E-3</c:v>
                </c:pt>
                <c:pt idx="212">
                  <c:v>-7.3406483135071143E-3</c:v>
                </c:pt>
                <c:pt idx="213">
                  <c:v>-5.4780475288070951E-3</c:v>
                </c:pt>
                <c:pt idx="214">
                  <c:v>-6.6341472523518963E-3</c:v>
                </c:pt>
                <c:pt idx="215">
                  <c:v>-6.7149124277339212E-3</c:v>
                </c:pt>
                <c:pt idx="216">
                  <c:v>-7.6613163409516849E-3</c:v>
                </c:pt>
                <c:pt idx="217">
                  <c:v>-1.0517578635514613E-2</c:v>
                </c:pt>
                <c:pt idx="218">
                  <c:v>-2.5372305659363548E-3</c:v>
                </c:pt>
                <c:pt idx="219">
                  <c:v>2.6776016609066922E-3</c:v>
                </c:pt>
                <c:pt idx="220">
                  <c:v>-2.0758581841219259E-3</c:v>
                </c:pt>
                <c:pt idx="221">
                  <c:v>-3.3756515978045076E-4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52704"/>
        <c:axId val="73352320"/>
      </c:lineChart>
      <c:dateAx>
        <c:axId val="71752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low"/>
        <c:crossAx val="73352320"/>
        <c:crosses val="autoZero"/>
        <c:auto val="1"/>
        <c:lblOffset val="100"/>
        <c:baseTimeUnit val="months"/>
      </c:dateAx>
      <c:valAx>
        <c:axId val="733523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75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Unbilled as a Percent of NEL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768110236220466E-2"/>
          <c:y val="9.5696871609293646E-2"/>
          <c:w val="0.90199790026246718"/>
          <c:h val="0.70645208609893739"/>
        </c:manualLayout>
      </c:layout>
      <c:lineChart>
        <c:grouping val="standard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Unbilled % NEL</c:v>
                </c:pt>
              </c:strCache>
            </c:strRef>
          </c:tx>
          <c:dPt>
            <c:idx val="138"/>
            <c:bubble3D val="0"/>
          </c:dPt>
          <c:dPt>
            <c:idx val="186"/>
            <c:marker>
              <c:spPr>
                <a:solidFill>
                  <a:srgbClr val="00B050"/>
                </a:solidFill>
              </c:spPr>
            </c:marker>
            <c:bubble3D val="0"/>
          </c:dPt>
          <c:cat>
            <c:numRef>
              <c:f>Sheet1!$A$54:$A$239</c:f>
              <c:numCache>
                <c:formatCode>[$-409]mmm\-yy;@</c:formatCode>
                <c:ptCount val="186"/>
                <c:pt idx="0">
                  <c:v>36905.159999999916</c:v>
                </c:pt>
                <c:pt idx="1">
                  <c:v>36935.579999999914</c:v>
                </c:pt>
                <c:pt idx="2">
                  <c:v>36965.999999999913</c:v>
                </c:pt>
                <c:pt idx="3">
                  <c:v>36996.419999999911</c:v>
                </c:pt>
                <c:pt idx="4">
                  <c:v>37026.839999999909</c:v>
                </c:pt>
                <c:pt idx="5">
                  <c:v>37057.259999999907</c:v>
                </c:pt>
                <c:pt idx="6">
                  <c:v>37087.679999999906</c:v>
                </c:pt>
                <c:pt idx="7">
                  <c:v>37118.099999999904</c:v>
                </c:pt>
                <c:pt idx="8">
                  <c:v>37148.519999999902</c:v>
                </c:pt>
                <c:pt idx="9">
                  <c:v>37178.9399999999</c:v>
                </c:pt>
                <c:pt idx="10">
                  <c:v>37209.359999999899</c:v>
                </c:pt>
                <c:pt idx="11">
                  <c:v>37239.779999999897</c:v>
                </c:pt>
                <c:pt idx="12">
                  <c:v>37270.199999999895</c:v>
                </c:pt>
                <c:pt idx="13">
                  <c:v>37300.619999999893</c:v>
                </c:pt>
                <c:pt idx="14">
                  <c:v>37331.039999999892</c:v>
                </c:pt>
                <c:pt idx="15">
                  <c:v>37361.45999999989</c:v>
                </c:pt>
                <c:pt idx="16">
                  <c:v>37391.879999999888</c:v>
                </c:pt>
                <c:pt idx="17">
                  <c:v>37422.299999999886</c:v>
                </c:pt>
                <c:pt idx="18">
                  <c:v>37452.719999999885</c:v>
                </c:pt>
                <c:pt idx="19">
                  <c:v>37483.139999999883</c:v>
                </c:pt>
                <c:pt idx="20">
                  <c:v>37513.559999999881</c:v>
                </c:pt>
                <c:pt idx="21">
                  <c:v>37543.97999999988</c:v>
                </c:pt>
                <c:pt idx="22">
                  <c:v>37574.399999999878</c:v>
                </c:pt>
                <c:pt idx="23">
                  <c:v>37604.819999999876</c:v>
                </c:pt>
                <c:pt idx="24">
                  <c:v>37635.239999999874</c:v>
                </c:pt>
                <c:pt idx="25">
                  <c:v>37665.659999999873</c:v>
                </c:pt>
                <c:pt idx="26">
                  <c:v>37696.079999999871</c:v>
                </c:pt>
                <c:pt idx="27">
                  <c:v>37726.499999999869</c:v>
                </c:pt>
                <c:pt idx="28">
                  <c:v>37756.919999999867</c:v>
                </c:pt>
                <c:pt idx="29">
                  <c:v>37787.339999999866</c:v>
                </c:pt>
                <c:pt idx="30">
                  <c:v>37817.759999999864</c:v>
                </c:pt>
                <c:pt idx="31">
                  <c:v>37848.179999999862</c:v>
                </c:pt>
                <c:pt idx="32">
                  <c:v>37878.59999999986</c:v>
                </c:pt>
                <c:pt idx="33">
                  <c:v>37909.019999999859</c:v>
                </c:pt>
                <c:pt idx="34">
                  <c:v>37939.439999999857</c:v>
                </c:pt>
                <c:pt idx="35">
                  <c:v>37969.859999999855</c:v>
                </c:pt>
                <c:pt idx="36">
                  <c:v>38000.279999999853</c:v>
                </c:pt>
                <c:pt idx="37">
                  <c:v>38030.699999999852</c:v>
                </c:pt>
                <c:pt idx="38">
                  <c:v>38061.11999999985</c:v>
                </c:pt>
                <c:pt idx="39">
                  <c:v>38091.539999999848</c:v>
                </c:pt>
                <c:pt idx="40">
                  <c:v>38121.959999999846</c:v>
                </c:pt>
                <c:pt idx="41">
                  <c:v>38152.379999999845</c:v>
                </c:pt>
                <c:pt idx="42">
                  <c:v>38182.799999999843</c:v>
                </c:pt>
                <c:pt idx="43">
                  <c:v>38213.219999999841</c:v>
                </c:pt>
                <c:pt idx="44">
                  <c:v>38243.639999999839</c:v>
                </c:pt>
                <c:pt idx="45">
                  <c:v>38274.059999999838</c:v>
                </c:pt>
                <c:pt idx="46">
                  <c:v>38304.479999999836</c:v>
                </c:pt>
                <c:pt idx="47">
                  <c:v>38334.899999999834</c:v>
                </c:pt>
                <c:pt idx="48">
                  <c:v>38365.319999999832</c:v>
                </c:pt>
                <c:pt idx="49">
                  <c:v>38395.739999999831</c:v>
                </c:pt>
                <c:pt idx="50">
                  <c:v>38426.159999999829</c:v>
                </c:pt>
                <c:pt idx="51">
                  <c:v>38456.579999999827</c:v>
                </c:pt>
                <c:pt idx="52">
                  <c:v>38486.999999999825</c:v>
                </c:pt>
                <c:pt idx="53">
                  <c:v>38517.419999999824</c:v>
                </c:pt>
                <c:pt idx="54">
                  <c:v>38547.839999999822</c:v>
                </c:pt>
                <c:pt idx="55">
                  <c:v>38578.25999999982</c:v>
                </c:pt>
                <c:pt idx="56">
                  <c:v>38608.679999999818</c:v>
                </c:pt>
                <c:pt idx="57">
                  <c:v>38639.099999999817</c:v>
                </c:pt>
                <c:pt idx="58">
                  <c:v>38669.519999999815</c:v>
                </c:pt>
                <c:pt idx="59">
                  <c:v>38699.939999999813</c:v>
                </c:pt>
                <c:pt idx="60">
                  <c:v>38730.359999999811</c:v>
                </c:pt>
                <c:pt idx="61">
                  <c:v>38760.77999999981</c:v>
                </c:pt>
                <c:pt idx="62">
                  <c:v>38791.199999999808</c:v>
                </c:pt>
                <c:pt idx="63">
                  <c:v>38821.619999999806</c:v>
                </c:pt>
                <c:pt idx="64">
                  <c:v>38852.039999999804</c:v>
                </c:pt>
                <c:pt idx="65">
                  <c:v>38882.459999999803</c:v>
                </c:pt>
                <c:pt idx="66">
                  <c:v>38912.879999999801</c:v>
                </c:pt>
                <c:pt idx="67">
                  <c:v>38943.299999999799</c:v>
                </c:pt>
                <c:pt idx="68">
                  <c:v>38973.719999999797</c:v>
                </c:pt>
                <c:pt idx="69">
                  <c:v>39004.139999999796</c:v>
                </c:pt>
                <c:pt idx="70">
                  <c:v>39034.559999999794</c:v>
                </c:pt>
                <c:pt idx="71">
                  <c:v>39064.979999999792</c:v>
                </c:pt>
                <c:pt idx="72">
                  <c:v>39095.39999999979</c:v>
                </c:pt>
                <c:pt idx="73">
                  <c:v>39125.819999999789</c:v>
                </c:pt>
                <c:pt idx="74">
                  <c:v>39156.239999999787</c:v>
                </c:pt>
                <c:pt idx="75">
                  <c:v>39186.659999999785</c:v>
                </c:pt>
                <c:pt idx="76">
                  <c:v>39217.079999999783</c:v>
                </c:pt>
                <c:pt idx="77">
                  <c:v>39247.499999999782</c:v>
                </c:pt>
                <c:pt idx="78">
                  <c:v>39277.91999999978</c:v>
                </c:pt>
                <c:pt idx="79">
                  <c:v>39308.339999999778</c:v>
                </c:pt>
                <c:pt idx="80">
                  <c:v>39338.759999999776</c:v>
                </c:pt>
                <c:pt idx="81">
                  <c:v>39369.179999999775</c:v>
                </c:pt>
                <c:pt idx="82">
                  <c:v>39399.599999999773</c:v>
                </c:pt>
                <c:pt idx="83">
                  <c:v>39430.019999999771</c:v>
                </c:pt>
                <c:pt idx="84">
                  <c:v>39460.439999999769</c:v>
                </c:pt>
                <c:pt idx="85">
                  <c:v>39490.859999999768</c:v>
                </c:pt>
                <c:pt idx="86">
                  <c:v>39521.279999999766</c:v>
                </c:pt>
                <c:pt idx="87">
                  <c:v>39551.699999999764</c:v>
                </c:pt>
                <c:pt idx="88">
                  <c:v>39582.119999999763</c:v>
                </c:pt>
                <c:pt idx="89">
                  <c:v>39612.539999999761</c:v>
                </c:pt>
                <c:pt idx="90">
                  <c:v>39642.959999999759</c:v>
                </c:pt>
                <c:pt idx="91">
                  <c:v>39673.379999999757</c:v>
                </c:pt>
                <c:pt idx="92">
                  <c:v>39703.799999999756</c:v>
                </c:pt>
                <c:pt idx="93">
                  <c:v>39734.219999999754</c:v>
                </c:pt>
                <c:pt idx="94">
                  <c:v>39764.639999999752</c:v>
                </c:pt>
                <c:pt idx="95">
                  <c:v>39795.05999999975</c:v>
                </c:pt>
                <c:pt idx="96">
                  <c:v>39825.479999999749</c:v>
                </c:pt>
                <c:pt idx="97">
                  <c:v>39855.899999999747</c:v>
                </c:pt>
                <c:pt idx="98">
                  <c:v>39886.319999999745</c:v>
                </c:pt>
                <c:pt idx="99">
                  <c:v>39916.739999999743</c:v>
                </c:pt>
                <c:pt idx="100">
                  <c:v>39947.159999999742</c:v>
                </c:pt>
                <c:pt idx="101">
                  <c:v>39977.57999999974</c:v>
                </c:pt>
                <c:pt idx="102">
                  <c:v>40007.999999999738</c:v>
                </c:pt>
                <c:pt idx="103">
                  <c:v>40038.419999999736</c:v>
                </c:pt>
                <c:pt idx="104">
                  <c:v>40068.839999999735</c:v>
                </c:pt>
                <c:pt idx="105">
                  <c:v>40099.259999999733</c:v>
                </c:pt>
                <c:pt idx="106">
                  <c:v>40129.679999999731</c:v>
                </c:pt>
                <c:pt idx="107">
                  <c:v>40160.099999999729</c:v>
                </c:pt>
                <c:pt idx="108">
                  <c:v>40190.519999999728</c:v>
                </c:pt>
                <c:pt idx="109">
                  <c:v>40220.939999999726</c:v>
                </c:pt>
                <c:pt idx="110">
                  <c:v>40251.359999999724</c:v>
                </c:pt>
                <c:pt idx="111">
                  <c:v>40281.779999999722</c:v>
                </c:pt>
                <c:pt idx="112">
                  <c:v>40312.199999999721</c:v>
                </c:pt>
                <c:pt idx="113">
                  <c:v>40342.619999999719</c:v>
                </c:pt>
                <c:pt idx="114">
                  <c:v>40373.039999999717</c:v>
                </c:pt>
                <c:pt idx="115">
                  <c:v>40403.459999999715</c:v>
                </c:pt>
                <c:pt idx="116">
                  <c:v>40433.879999999714</c:v>
                </c:pt>
                <c:pt idx="117">
                  <c:v>40464.299999999712</c:v>
                </c:pt>
                <c:pt idx="118">
                  <c:v>40494.71999999971</c:v>
                </c:pt>
                <c:pt idx="119">
                  <c:v>40525.139999999708</c:v>
                </c:pt>
                <c:pt idx="120">
                  <c:v>40555.559999999707</c:v>
                </c:pt>
                <c:pt idx="121">
                  <c:v>40585.979999999705</c:v>
                </c:pt>
                <c:pt idx="122">
                  <c:v>40616.399999999703</c:v>
                </c:pt>
                <c:pt idx="123">
                  <c:v>40646.819999999701</c:v>
                </c:pt>
                <c:pt idx="124">
                  <c:v>40677.2399999997</c:v>
                </c:pt>
                <c:pt idx="125">
                  <c:v>40707.659999999698</c:v>
                </c:pt>
                <c:pt idx="126">
                  <c:v>40738.079999999696</c:v>
                </c:pt>
                <c:pt idx="127">
                  <c:v>40768.499999999694</c:v>
                </c:pt>
                <c:pt idx="128">
                  <c:v>40798.919999999693</c:v>
                </c:pt>
                <c:pt idx="129">
                  <c:v>40829.339999999691</c:v>
                </c:pt>
                <c:pt idx="130">
                  <c:v>40859.759999999689</c:v>
                </c:pt>
                <c:pt idx="131">
                  <c:v>40890.179999999687</c:v>
                </c:pt>
                <c:pt idx="132">
                  <c:v>40920.599999999686</c:v>
                </c:pt>
                <c:pt idx="133">
                  <c:v>40951.019999999684</c:v>
                </c:pt>
                <c:pt idx="134">
                  <c:v>40981.439999999682</c:v>
                </c:pt>
                <c:pt idx="135">
                  <c:v>41011.85999999968</c:v>
                </c:pt>
                <c:pt idx="136">
                  <c:v>41042.279999999679</c:v>
                </c:pt>
                <c:pt idx="137">
                  <c:v>41072.699999999677</c:v>
                </c:pt>
                <c:pt idx="138">
                  <c:v>41103.119999999675</c:v>
                </c:pt>
                <c:pt idx="139">
                  <c:v>41133.539999999673</c:v>
                </c:pt>
                <c:pt idx="140">
                  <c:v>41163.959999999672</c:v>
                </c:pt>
                <c:pt idx="141">
                  <c:v>41194.37999999967</c:v>
                </c:pt>
                <c:pt idx="142">
                  <c:v>41224.799999999668</c:v>
                </c:pt>
                <c:pt idx="143">
                  <c:v>41255.219999999666</c:v>
                </c:pt>
                <c:pt idx="144">
                  <c:v>41285.639999999665</c:v>
                </c:pt>
                <c:pt idx="145">
                  <c:v>41316.059999999663</c:v>
                </c:pt>
                <c:pt idx="146">
                  <c:v>41346.479999999661</c:v>
                </c:pt>
                <c:pt idx="147">
                  <c:v>41376.899999999659</c:v>
                </c:pt>
                <c:pt idx="148">
                  <c:v>41407.319999999658</c:v>
                </c:pt>
                <c:pt idx="149">
                  <c:v>41437.739999999656</c:v>
                </c:pt>
                <c:pt idx="150">
                  <c:v>41467</c:v>
                </c:pt>
                <c:pt idx="151">
                  <c:v>41497</c:v>
                </c:pt>
                <c:pt idx="152">
                  <c:v>41527</c:v>
                </c:pt>
                <c:pt idx="153">
                  <c:v>41557</c:v>
                </c:pt>
                <c:pt idx="154">
                  <c:v>41587</c:v>
                </c:pt>
                <c:pt idx="155">
                  <c:v>41617</c:v>
                </c:pt>
                <c:pt idx="156">
                  <c:v>41647</c:v>
                </c:pt>
                <c:pt idx="157">
                  <c:v>41677</c:v>
                </c:pt>
                <c:pt idx="158">
                  <c:v>41707</c:v>
                </c:pt>
                <c:pt idx="159">
                  <c:v>41737</c:v>
                </c:pt>
                <c:pt idx="160">
                  <c:v>41767</c:v>
                </c:pt>
                <c:pt idx="161">
                  <c:v>41798</c:v>
                </c:pt>
                <c:pt idx="162">
                  <c:v>41828</c:v>
                </c:pt>
                <c:pt idx="163">
                  <c:v>41859</c:v>
                </c:pt>
                <c:pt idx="164">
                  <c:v>41890</c:v>
                </c:pt>
                <c:pt idx="165">
                  <c:v>41920</c:v>
                </c:pt>
                <c:pt idx="166">
                  <c:v>41951</c:v>
                </c:pt>
                <c:pt idx="167">
                  <c:v>41981</c:v>
                </c:pt>
                <c:pt idx="168">
                  <c:v>42012</c:v>
                </c:pt>
                <c:pt idx="169">
                  <c:v>42043</c:v>
                </c:pt>
                <c:pt idx="170">
                  <c:v>42071</c:v>
                </c:pt>
                <c:pt idx="171">
                  <c:v>42102</c:v>
                </c:pt>
                <c:pt idx="172">
                  <c:v>42132</c:v>
                </c:pt>
                <c:pt idx="173">
                  <c:v>42163</c:v>
                </c:pt>
                <c:pt idx="174">
                  <c:v>42193</c:v>
                </c:pt>
                <c:pt idx="175">
                  <c:v>42224</c:v>
                </c:pt>
                <c:pt idx="176">
                  <c:v>42255</c:v>
                </c:pt>
                <c:pt idx="177">
                  <c:v>42285</c:v>
                </c:pt>
                <c:pt idx="178">
                  <c:v>42316</c:v>
                </c:pt>
                <c:pt idx="179">
                  <c:v>42346</c:v>
                </c:pt>
                <c:pt idx="180">
                  <c:v>42377</c:v>
                </c:pt>
                <c:pt idx="181">
                  <c:v>42408</c:v>
                </c:pt>
                <c:pt idx="182">
                  <c:v>42437</c:v>
                </c:pt>
                <c:pt idx="183">
                  <c:v>42468</c:v>
                </c:pt>
                <c:pt idx="184">
                  <c:v>42498</c:v>
                </c:pt>
                <c:pt idx="185">
                  <c:v>42529</c:v>
                </c:pt>
              </c:numCache>
            </c:numRef>
          </c:cat>
          <c:val>
            <c:numRef>
              <c:f>Sheet1!$D$54:$D$239</c:f>
              <c:numCache>
                <c:formatCode>0.0%</c:formatCode>
                <c:ptCount val="186"/>
                <c:pt idx="0">
                  <c:v>0.43009712309206571</c:v>
                </c:pt>
                <c:pt idx="1">
                  <c:v>0.43236438656259962</c:v>
                </c:pt>
                <c:pt idx="2">
                  <c:v>0.43204522914412935</c:v>
                </c:pt>
                <c:pt idx="3">
                  <c:v>0.48694990357488604</c:v>
                </c:pt>
                <c:pt idx="4">
                  <c:v>0.53756530297732363</c:v>
                </c:pt>
                <c:pt idx="5">
                  <c:v>0.50560605053296737</c:v>
                </c:pt>
                <c:pt idx="6">
                  <c:v>0.5032388837542433</c:v>
                </c:pt>
                <c:pt idx="7">
                  <c:v>0.53859948572090288</c:v>
                </c:pt>
                <c:pt idx="8">
                  <c:v>0.54185364458612406</c:v>
                </c:pt>
                <c:pt idx="9">
                  <c:v>0.56470416177387472</c:v>
                </c:pt>
                <c:pt idx="10">
                  <c:v>0.58576130879835231</c:v>
                </c:pt>
                <c:pt idx="11">
                  <c:v>0.53714046955731976</c:v>
                </c:pt>
                <c:pt idx="12">
                  <c:v>0.45178811556769904</c:v>
                </c:pt>
                <c:pt idx="13">
                  <c:v>0.40817050599610055</c:v>
                </c:pt>
                <c:pt idx="14">
                  <c:v>0.43429165040465406</c:v>
                </c:pt>
                <c:pt idx="15">
                  <c:v>0.47865059040957675</c:v>
                </c:pt>
                <c:pt idx="16">
                  <c:v>0.48834457354564076</c:v>
                </c:pt>
                <c:pt idx="17">
                  <c:v>0.478359956579895</c:v>
                </c:pt>
                <c:pt idx="18">
                  <c:v>0.51030350466763852</c:v>
                </c:pt>
                <c:pt idx="19">
                  <c:v>0.50761049061415953</c:v>
                </c:pt>
                <c:pt idx="20">
                  <c:v>0.52749850178960944</c:v>
                </c:pt>
                <c:pt idx="21">
                  <c:v>0.54206957104956155</c:v>
                </c:pt>
                <c:pt idx="22">
                  <c:v>0.5532277451097446</c:v>
                </c:pt>
                <c:pt idx="23">
                  <c:v>0.56143771515854879</c:v>
                </c:pt>
                <c:pt idx="24">
                  <c:v>0.50027240813843732</c:v>
                </c:pt>
                <c:pt idx="25">
                  <c:v>0.43880485170733935</c:v>
                </c:pt>
                <c:pt idx="26">
                  <c:v>0.41013111527591989</c:v>
                </c:pt>
                <c:pt idx="27">
                  <c:v>0.46833421746335613</c:v>
                </c:pt>
                <c:pt idx="28">
                  <c:v>0.48423236578433376</c:v>
                </c:pt>
                <c:pt idx="29">
                  <c:v>0.47558487670847355</c:v>
                </c:pt>
                <c:pt idx="30">
                  <c:v>0.47980339131695043</c:v>
                </c:pt>
                <c:pt idx="31">
                  <c:v>0.50452040923796193</c:v>
                </c:pt>
                <c:pt idx="32">
                  <c:v>0.5106024624700396</c:v>
                </c:pt>
                <c:pt idx="33">
                  <c:v>0.5387763391674818</c:v>
                </c:pt>
                <c:pt idx="34">
                  <c:v>0.5535022763006644</c:v>
                </c:pt>
                <c:pt idx="35">
                  <c:v>0.53008475465268845</c:v>
                </c:pt>
                <c:pt idx="36">
                  <c:v>0.42819004726616849</c:v>
                </c:pt>
                <c:pt idx="37">
                  <c:v>0.39172509001002515</c:v>
                </c:pt>
                <c:pt idx="38">
                  <c:v>0.38678643648001626</c:v>
                </c:pt>
                <c:pt idx="39">
                  <c:v>0.4489550807968159</c:v>
                </c:pt>
                <c:pt idx="40">
                  <c:v>0.47589974802265789</c:v>
                </c:pt>
                <c:pt idx="41">
                  <c:v>0.46752689734476666</c:v>
                </c:pt>
                <c:pt idx="42">
                  <c:v>0.44969703922521348</c:v>
                </c:pt>
                <c:pt idx="43">
                  <c:v>0.4859734191887003</c:v>
                </c:pt>
                <c:pt idx="44">
                  <c:v>0.50967010404353441</c:v>
                </c:pt>
                <c:pt idx="45">
                  <c:v>0.54030050750849912</c:v>
                </c:pt>
                <c:pt idx="46">
                  <c:v>0.54560682041875386</c:v>
                </c:pt>
                <c:pt idx="47">
                  <c:v>0.50268554561320322</c:v>
                </c:pt>
                <c:pt idx="48">
                  <c:v>0.41542733413433786</c:v>
                </c:pt>
                <c:pt idx="49">
                  <c:v>0.38163515238191092</c:v>
                </c:pt>
                <c:pt idx="50">
                  <c:v>0.3698807574481866</c:v>
                </c:pt>
                <c:pt idx="51">
                  <c:v>0.39400067656871912</c:v>
                </c:pt>
                <c:pt idx="52">
                  <c:v>0.43883478575898105</c:v>
                </c:pt>
                <c:pt idx="53">
                  <c:v>0.41902563103739165</c:v>
                </c:pt>
                <c:pt idx="54">
                  <c:v>0.4253848180669641</c:v>
                </c:pt>
                <c:pt idx="55">
                  <c:v>0.43719802751178316</c:v>
                </c:pt>
                <c:pt idx="56">
                  <c:v>0.45637367340239549</c:v>
                </c:pt>
                <c:pt idx="57">
                  <c:v>0.44417394789763676</c:v>
                </c:pt>
                <c:pt idx="58">
                  <c:v>0.51230454590410857</c:v>
                </c:pt>
                <c:pt idx="59">
                  <c:v>0.46328620492908379</c:v>
                </c:pt>
                <c:pt idx="60">
                  <c:v>0.36782959243428354</c:v>
                </c:pt>
                <c:pt idx="61">
                  <c:v>0.35573093398641253</c:v>
                </c:pt>
                <c:pt idx="62">
                  <c:v>0.35042492310644513</c:v>
                </c:pt>
                <c:pt idx="63">
                  <c:v>0.40267633013548071</c:v>
                </c:pt>
                <c:pt idx="64">
                  <c:v>0.42769484462771223</c:v>
                </c:pt>
                <c:pt idx="65">
                  <c:v>0.40978338839327438</c:v>
                </c:pt>
                <c:pt idx="66">
                  <c:v>0.41204867899125397</c:v>
                </c:pt>
                <c:pt idx="67">
                  <c:v>0.41609918283085706</c:v>
                </c:pt>
                <c:pt idx="68">
                  <c:v>0.44361482206467112</c:v>
                </c:pt>
                <c:pt idx="69">
                  <c:v>0.45326182816449939</c:v>
                </c:pt>
                <c:pt idx="70">
                  <c:v>0.46885716357467699</c:v>
                </c:pt>
                <c:pt idx="71">
                  <c:v>0.44021507812784616</c:v>
                </c:pt>
                <c:pt idx="72">
                  <c:v>0.34371559826630327</c:v>
                </c:pt>
                <c:pt idx="73">
                  <c:v>0.32169680793847755</c:v>
                </c:pt>
                <c:pt idx="74">
                  <c:v>0.32371078505162287</c:v>
                </c:pt>
                <c:pt idx="75">
                  <c:v>0.37856818427714872</c:v>
                </c:pt>
                <c:pt idx="76">
                  <c:v>0.39260517344012619</c:v>
                </c:pt>
                <c:pt idx="77">
                  <c:v>0.39877562027047103</c:v>
                </c:pt>
                <c:pt idx="78">
                  <c:v>0.38737244444444457</c:v>
                </c:pt>
                <c:pt idx="79">
                  <c:v>0.41646557854155025</c:v>
                </c:pt>
                <c:pt idx="80">
                  <c:v>0.39675574182935275</c:v>
                </c:pt>
                <c:pt idx="81">
                  <c:v>0.45450330567057107</c:v>
                </c:pt>
                <c:pt idx="82">
                  <c:v>0.45230070561256563</c:v>
                </c:pt>
                <c:pt idx="83">
                  <c:v>0.41710214366246934</c:v>
                </c:pt>
                <c:pt idx="84">
                  <c:v>0.33096000886579063</c:v>
                </c:pt>
                <c:pt idx="85">
                  <c:v>0.32264460758626673</c:v>
                </c:pt>
                <c:pt idx="86">
                  <c:v>0.34072162663973565</c:v>
                </c:pt>
                <c:pt idx="87">
                  <c:v>0.38526383888607407</c:v>
                </c:pt>
                <c:pt idx="88">
                  <c:v>0.39464532056194668</c:v>
                </c:pt>
                <c:pt idx="89">
                  <c:v>0.41021389453197288</c:v>
                </c:pt>
                <c:pt idx="90">
                  <c:v>0.387325748422436</c:v>
                </c:pt>
                <c:pt idx="91">
                  <c:v>0.42071000452380475</c:v>
                </c:pt>
                <c:pt idx="92">
                  <c:v>0.43434726646346178</c:v>
                </c:pt>
                <c:pt idx="93">
                  <c:v>0.44647940563879662</c:v>
                </c:pt>
                <c:pt idx="94">
                  <c:v>0.51243857333230125</c:v>
                </c:pt>
                <c:pt idx="95">
                  <c:v>0.41181558929954509</c:v>
                </c:pt>
                <c:pt idx="96">
                  <c:v>0.34704768189124136</c:v>
                </c:pt>
                <c:pt idx="97">
                  <c:v>0.29643493356103345</c:v>
                </c:pt>
                <c:pt idx="98">
                  <c:v>0.33137200854640342</c:v>
                </c:pt>
                <c:pt idx="99">
                  <c:v>0.38660733216708482</c:v>
                </c:pt>
                <c:pt idx="100">
                  <c:v>0.37099633389061448</c:v>
                </c:pt>
                <c:pt idx="101">
                  <c:v>0.41677246875922208</c:v>
                </c:pt>
                <c:pt idx="102">
                  <c:v>0.37320737878903104</c:v>
                </c:pt>
                <c:pt idx="103">
                  <c:v>0.4176454309016</c:v>
                </c:pt>
                <c:pt idx="104">
                  <c:v>0.44962064764343829</c:v>
                </c:pt>
                <c:pt idx="105">
                  <c:v>0.42395511717430251</c:v>
                </c:pt>
                <c:pt idx="106">
                  <c:v>0.48467556178598381</c:v>
                </c:pt>
                <c:pt idx="107">
                  <c:v>0.39299362360460655</c:v>
                </c:pt>
                <c:pt idx="108">
                  <c:v>0.30644132680746483</c:v>
                </c:pt>
                <c:pt idx="109">
                  <c:v>0.29795764941484093</c:v>
                </c:pt>
                <c:pt idx="110">
                  <c:v>0.31912073952947528</c:v>
                </c:pt>
                <c:pt idx="111">
                  <c:v>0.38667888549094653</c:v>
                </c:pt>
                <c:pt idx="112">
                  <c:v>0.37482153877085533</c:v>
                </c:pt>
                <c:pt idx="113">
                  <c:v>0.40551462915969988</c:v>
                </c:pt>
                <c:pt idx="114">
                  <c:v>0.37659654646715057</c:v>
                </c:pt>
                <c:pt idx="115">
                  <c:v>0.41018100162140358</c:v>
                </c:pt>
                <c:pt idx="116">
                  <c:v>0.43860274464222132</c:v>
                </c:pt>
                <c:pt idx="117">
                  <c:v>0.43496573788099918</c:v>
                </c:pt>
                <c:pt idx="118">
                  <c:v>0.47385645052750747</c:v>
                </c:pt>
                <c:pt idx="119">
                  <c:v>0.42444572664594243</c:v>
                </c:pt>
                <c:pt idx="120">
                  <c:v>0.37400666029852192</c:v>
                </c:pt>
                <c:pt idx="121">
                  <c:v>0.36984817576974671</c:v>
                </c:pt>
                <c:pt idx="122">
                  <c:v>0.38850558066128027</c:v>
                </c:pt>
                <c:pt idx="123">
                  <c:v>0.42072316003164811</c:v>
                </c:pt>
                <c:pt idx="124">
                  <c:v>0.40677190673922797</c:v>
                </c:pt>
                <c:pt idx="125">
                  <c:v>0.41642462015546827</c:v>
                </c:pt>
                <c:pt idx="126">
                  <c:v>0.48031086336008355</c:v>
                </c:pt>
                <c:pt idx="127">
                  <c:v>0.48235568872479662</c:v>
                </c:pt>
                <c:pt idx="128">
                  <c:v>0.43541189327247698</c:v>
                </c:pt>
                <c:pt idx="129">
                  <c:v>0.44011674093257952</c:v>
                </c:pt>
                <c:pt idx="130">
                  <c:v>0.50188622860950838</c:v>
                </c:pt>
                <c:pt idx="131">
                  <c:v>0.50314205951971791</c:v>
                </c:pt>
                <c:pt idx="132">
                  <c:v>0.44017886773081966</c:v>
                </c:pt>
                <c:pt idx="133">
                  <c:v>0.47594748268859094</c:v>
                </c:pt>
                <c:pt idx="134">
                  <c:v>0.48495190180382269</c:v>
                </c:pt>
                <c:pt idx="135">
                  <c:v>0.46650063530968</c:v>
                </c:pt>
                <c:pt idx="136">
                  <c:v>0.49616151530249758</c:v>
                </c:pt>
                <c:pt idx="137">
                  <c:v>0.46789786559187185</c:v>
                </c:pt>
                <c:pt idx="138">
                  <c:v>0.4609098723915997</c:v>
                </c:pt>
                <c:pt idx="139">
                  <c:v>0.46477812153552001</c:v>
                </c:pt>
                <c:pt idx="140">
                  <c:v>0.46029368763626854</c:v>
                </c:pt>
                <c:pt idx="141">
                  <c:v>0.44733243589377064</c:v>
                </c:pt>
                <c:pt idx="142">
                  <c:v>0.48091861162634086</c:v>
                </c:pt>
                <c:pt idx="143">
                  <c:v>0.477870290121783</c:v>
                </c:pt>
                <c:pt idx="144">
                  <c:v>0.45248427521500506</c:v>
                </c:pt>
                <c:pt idx="145">
                  <c:v>0.4604124068681324</c:v>
                </c:pt>
                <c:pt idx="146">
                  <c:v>0.47785856166435053</c:v>
                </c:pt>
                <c:pt idx="147">
                  <c:v>0.49141530641716558</c:v>
                </c:pt>
                <c:pt idx="148">
                  <c:v>0.4789443366758257</c:v>
                </c:pt>
                <c:pt idx="149">
                  <c:v>0.48447554057774883</c:v>
                </c:pt>
                <c:pt idx="150">
                  <c:v>0.48534345300884074</c:v>
                </c:pt>
                <c:pt idx="151">
                  <c:v>0.47797477841902486</c:v>
                </c:pt>
                <c:pt idx="152">
                  <c:v>0.43789875320178884</c:v>
                </c:pt>
                <c:pt idx="153">
                  <c:v>0.46281547716538518</c:v>
                </c:pt>
                <c:pt idx="154">
                  <c:v>0.49685208397241393</c:v>
                </c:pt>
                <c:pt idx="155">
                  <c:v>0.49016434682293569</c:v>
                </c:pt>
                <c:pt idx="156">
                  <c:v>0.45455250202161274</c:v>
                </c:pt>
                <c:pt idx="157">
                  <c:v>0.4530008775532931</c:v>
                </c:pt>
                <c:pt idx="158">
                  <c:v>0.4753853023759948</c:v>
                </c:pt>
                <c:pt idx="159">
                  <c:v>0.51493846317238257</c:v>
                </c:pt>
                <c:pt idx="160">
                  <c:v>0.49980075419383346</c:v>
                </c:pt>
                <c:pt idx="161">
                  <c:v>0.5060420979564596</c:v>
                </c:pt>
                <c:pt idx="162">
                  <c:v>0.49972836634310774</c:v>
                </c:pt>
                <c:pt idx="163">
                  <c:v>0.50483730268941118</c:v>
                </c:pt>
                <c:pt idx="164">
                  <c:v>0.47460199476932419</c:v>
                </c:pt>
                <c:pt idx="165">
                  <c:v>0.49020571480942049</c:v>
                </c:pt>
                <c:pt idx="166">
                  <c:v>0.53002282023417313</c:v>
                </c:pt>
                <c:pt idx="167">
                  <c:v>0.52373890896160524</c:v>
                </c:pt>
                <c:pt idx="168">
                  <c:v>0.48519776738541953</c:v>
                </c:pt>
                <c:pt idx="169">
                  <c:v>0.49507119209535166</c:v>
                </c:pt>
                <c:pt idx="170">
                  <c:v>0.48553422463974022</c:v>
                </c:pt>
                <c:pt idx="171">
                  <c:v>0.5042280565287558</c:v>
                </c:pt>
                <c:pt idx="172">
                  <c:v>0.50810418693032111</c:v>
                </c:pt>
                <c:pt idx="173">
                  <c:v>0.50739235859558152</c:v>
                </c:pt>
                <c:pt idx="174">
                  <c:v>0.44359393950448822</c:v>
                </c:pt>
                <c:pt idx="175">
                  <c:v>0.45973211165165184</c:v>
                </c:pt>
                <c:pt idx="176">
                  <c:v>0.4655104241296219</c:v>
                </c:pt>
                <c:pt idx="177">
                  <c:v>0.47740430648052701</c:v>
                </c:pt>
                <c:pt idx="178">
                  <c:v>0.51087220684336387</c:v>
                </c:pt>
                <c:pt idx="179">
                  <c:v>0.47686588976266392</c:v>
                </c:pt>
                <c:pt idx="180">
                  <c:v>0.40700658471593604</c:v>
                </c:pt>
                <c:pt idx="181">
                  <c:v>0.39064861911125159</c:v>
                </c:pt>
                <c:pt idx="182">
                  <c:v>0.39847682954483199</c:v>
                </c:pt>
                <c:pt idx="183">
                  <c:v>0.43768148268963103</c:v>
                </c:pt>
                <c:pt idx="184">
                  <c:v>0.44556124173175526</c:v>
                </c:pt>
                <c:pt idx="185">
                  <c:v>0.44741356040444974</c:v>
                </c:pt>
              </c:numCache>
            </c:numRef>
          </c:val>
          <c:smooth val="0"/>
        </c:ser>
        <c:ser>
          <c:idx val="1"/>
          <c:order val="1"/>
          <c:tx>
            <c:v>Annual Unbilled %</c:v>
          </c:tx>
          <c:cat>
            <c:numRef>
              <c:f>Sheet1!$A$54:$A$239</c:f>
              <c:numCache>
                <c:formatCode>[$-409]mmm\-yy;@</c:formatCode>
                <c:ptCount val="186"/>
                <c:pt idx="0">
                  <c:v>36905.159999999916</c:v>
                </c:pt>
                <c:pt idx="1">
                  <c:v>36935.579999999914</c:v>
                </c:pt>
                <c:pt idx="2">
                  <c:v>36965.999999999913</c:v>
                </c:pt>
                <c:pt idx="3">
                  <c:v>36996.419999999911</c:v>
                </c:pt>
                <c:pt idx="4">
                  <c:v>37026.839999999909</c:v>
                </c:pt>
                <c:pt idx="5">
                  <c:v>37057.259999999907</c:v>
                </c:pt>
                <c:pt idx="6">
                  <c:v>37087.679999999906</c:v>
                </c:pt>
                <c:pt idx="7">
                  <c:v>37118.099999999904</c:v>
                </c:pt>
                <c:pt idx="8">
                  <c:v>37148.519999999902</c:v>
                </c:pt>
                <c:pt idx="9">
                  <c:v>37178.9399999999</c:v>
                </c:pt>
                <c:pt idx="10">
                  <c:v>37209.359999999899</c:v>
                </c:pt>
                <c:pt idx="11">
                  <c:v>37239.779999999897</c:v>
                </c:pt>
                <c:pt idx="12">
                  <c:v>37270.199999999895</c:v>
                </c:pt>
                <c:pt idx="13">
                  <c:v>37300.619999999893</c:v>
                </c:pt>
                <c:pt idx="14">
                  <c:v>37331.039999999892</c:v>
                </c:pt>
                <c:pt idx="15">
                  <c:v>37361.45999999989</c:v>
                </c:pt>
                <c:pt idx="16">
                  <c:v>37391.879999999888</c:v>
                </c:pt>
                <c:pt idx="17">
                  <c:v>37422.299999999886</c:v>
                </c:pt>
                <c:pt idx="18">
                  <c:v>37452.719999999885</c:v>
                </c:pt>
                <c:pt idx="19">
                  <c:v>37483.139999999883</c:v>
                </c:pt>
                <c:pt idx="20">
                  <c:v>37513.559999999881</c:v>
                </c:pt>
                <c:pt idx="21">
                  <c:v>37543.97999999988</c:v>
                </c:pt>
                <c:pt idx="22">
                  <c:v>37574.399999999878</c:v>
                </c:pt>
                <c:pt idx="23">
                  <c:v>37604.819999999876</c:v>
                </c:pt>
                <c:pt idx="24">
                  <c:v>37635.239999999874</c:v>
                </c:pt>
                <c:pt idx="25">
                  <c:v>37665.659999999873</c:v>
                </c:pt>
                <c:pt idx="26">
                  <c:v>37696.079999999871</c:v>
                </c:pt>
                <c:pt idx="27">
                  <c:v>37726.499999999869</c:v>
                </c:pt>
                <c:pt idx="28">
                  <c:v>37756.919999999867</c:v>
                </c:pt>
                <c:pt idx="29">
                  <c:v>37787.339999999866</c:v>
                </c:pt>
                <c:pt idx="30">
                  <c:v>37817.759999999864</c:v>
                </c:pt>
                <c:pt idx="31">
                  <c:v>37848.179999999862</c:v>
                </c:pt>
                <c:pt idx="32">
                  <c:v>37878.59999999986</c:v>
                </c:pt>
                <c:pt idx="33">
                  <c:v>37909.019999999859</c:v>
                </c:pt>
                <c:pt idx="34">
                  <c:v>37939.439999999857</c:v>
                </c:pt>
                <c:pt idx="35">
                  <c:v>37969.859999999855</c:v>
                </c:pt>
                <c:pt idx="36">
                  <c:v>38000.279999999853</c:v>
                </c:pt>
                <c:pt idx="37">
                  <c:v>38030.699999999852</c:v>
                </c:pt>
                <c:pt idx="38">
                  <c:v>38061.11999999985</c:v>
                </c:pt>
                <c:pt idx="39">
                  <c:v>38091.539999999848</c:v>
                </c:pt>
                <c:pt idx="40">
                  <c:v>38121.959999999846</c:v>
                </c:pt>
                <c:pt idx="41">
                  <c:v>38152.379999999845</c:v>
                </c:pt>
                <c:pt idx="42">
                  <c:v>38182.799999999843</c:v>
                </c:pt>
                <c:pt idx="43">
                  <c:v>38213.219999999841</c:v>
                </c:pt>
                <c:pt idx="44">
                  <c:v>38243.639999999839</c:v>
                </c:pt>
                <c:pt idx="45">
                  <c:v>38274.059999999838</c:v>
                </c:pt>
                <c:pt idx="46">
                  <c:v>38304.479999999836</c:v>
                </c:pt>
                <c:pt idx="47">
                  <c:v>38334.899999999834</c:v>
                </c:pt>
                <c:pt idx="48">
                  <c:v>38365.319999999832</c:v>
                </c:pt>
                <c:pt idx="49">
                  <c:v>38395.739999999831</c:v>
                </c:pt>
                <c:pt idx="50">
                  <c:v>38426.159999999829</c:v>
                </c:pt>
                <c:pt idx="51">
                  <c:v>38456.579999999827</c:v>
                </c:pt>
                <c:pt idx="52">
                  <c:v>38486.999999999825</c:v>
                </c:pt>
                <c:pt idx="53">
                  <c:v>38517.419999999824</c:v>
                </c:pt>
                <c:pt idx="54">
                  <c:v>38547.839999999822</c:v>
                </c:pt>
                <c:pt idx="55">
                  <c:v>38578.25999999982</c:v>
                </c:pt>
                <c:pt idx="56">
                  <c:v>38608.679999999818</c:v>
                </c:pt>
                <c:pt idx="57">
                  <c:v>38639.099999999817</c:v>
                </c:pt>
                <c:pt idx="58">
                  <c:v>38669.519999999815</c:v>
                </c:pt>
                <c:pt idx="59">
                  <c:v>38699.939999999813</c:v>
                </c:pt>
                <c:pt idx="60">
                  <c:v>38730.359999999811</c:v>
                </c:pt>
                <c:pt idx="61">
                  <c:v>38760.77999999981</c:v>
                </c:pt>
                <c:pt idx="62">
                  <c:v>38791.199999999808</c:v>
                </c:pt>
                <c:pt idx="63">
                  <c:v>38821.619999999806</c:v>
                </c:pt>
                <c:pt idx="64">
                  <c:v>38852.039999999804</c:v>
                </c:pt>
                <c:pt idx="65">
                  <c:v>38882.459999999803</c:v>
                </c:pt>
                <c:pt idx="66">
                  <c:v>38912.879999999801</c:v>
                </c:pt>
                <c:pt idx="67">
                  <c:v>38943.299999999799</c:v>
                </c:pt>
                <c:pt idx="68">
                  <c:v>38973.719999999797</c:v>
                </c:pt>
                <c:pt idx="69">
                  <c:v>39004.139999999796</c:v>
                </c:pt>
                <c:pt idx="70">
                  <c:v>39034.559999999794</c:v>
                </c:pt>
                <c:pt idx="71">
                  <c:v>39064.979999999792</c:v>
                </c:pt>
                <c:pt idx="72">
                  <c:v>39095.39999999979</c:v>
                </c:pt>
                <c:pt idx="73">
                  <c:v>39125.819999999789</c:v>
                </c:pt>
                <c:pt idx="74">
                  <c:v>39156.239999999787</c:v>
                </c:pt>
                <c:pt idx="75">
                  <c:v>39186.659999999785</c:v>
                </c:pt>
                <c:pt idx="76">
                  <c:v>39217.079999999783</c:v>
                </c:pt>
                <c:pt idx="77">
                  <c:v>39247.499999999782</c:v>
                </c:pt>
                <c:pt idx="78">
                  <c:v>39277.91999999978</c:v>
                </c:pt>
                <c:pt idx="79">
                  <c:v>39308.339999999778</c:v>
                </c:pt>
                <c:pt idx="80">
                  <c:v>39338.759999999776</c:v>
                </c:pt>
                <c:pt idx="81">
                  <c:v>39369.179999999775</c:v>
                </c:pt>
                <c:pt idx="82">
                  <c:v>39399.599999999773</c:v>
                </c:pt>
                <c:pt idx="83">
                  <c:v>39430.019999999771</c:v>
                </c:pt>
                <c:pt idx="84">
                  <c:v>39460.439999999769</c:v>
                </c:pt>
                <c:pt idx="85">
                  <c:v>39490.859999999768</c:v>
                </c:pt>
                <c:pt idx="86">
                  <c:v>39521.279999999766</c:v>
                </c:pt>
                <c:pt idx="87">
                  <c:v>39551.699999999764</c:v>
                </c:pt>
                <c:pt idx="88">
                  <c:v>39582.119999999763</c:v>
                </c:pt>
                <c:pt idx="89">
                  <c:v>39612.539999999761</c:v>
                </c:pt>
                <c:pt idx="90">
                  <c:v>39642.959999999759</c:v>
                </c:pt>
                <c:pt idx="91">
                  <c:v>39673.379999999757</c:v>
                </c:pt>
                <c:pt idx="92">
                  <c:v>39703.799999999756</c:v>
                </c:pt>
                <c:pt idx="93">
                  <c:v>39734.219999999754</c:v>
                </c:pt>
                <c:pt idx="94">
                  <c:v>39764.639999999752</c:v>
                </c:pt>
                <c:pt idx="95">
                  <c:v>39795.05999999975</c:v>
                </c:pt>
                <c:pt idx="96">
                  <c:v>39825.479999999749</c:v>
                </c:pt>
                <c:pt idx="97">
                  <c:v>39855.899999999747</c:v>
                </c:pt>
                <c:pt idx="98">
                  <c:v>39886.319999999745</c:v>
                </c:pt>
                <c:pt idx="99">
                  <c:v>39916.739999999743</c:v>
                </c:pt>
                <c:pt idx="100">
                  <c:v>39947.159999999742</c:v>
                </c:pt>
                <c:pt idx="101">
                  <c:v>39977.57999999974</c:v>
                </c:pt>
                <c:pt idx="102">
                  <c:v>40007.999999999738</c:v>
                </c:pt>
                <c:pt idx="103">
                  <c:v>40038.419999999736</c:v>
                </c:pt>
                <c:pt idx="104">
                  <c:v>40068.839999999735</c:v>
                </c:pt>
                <c:pt idx="105">
                  <c:v>40099.259999999733</c:v>
                </c:pt>
                <c:pt idx="106">
                  <c:v>40129.679999999731</c:v>
                </c:pt>
                <c:pt idx="107">
                  <c:v>40160.099999999729</c:v>
                </c:pt>
                <c:pt idx="108">
                  <c:v>40190.519999999728</c:v>
                </c:pt>
                <c:pt idx="109">
                  <c:v>40220.939999999726</c:v>
                </c:pt>
                <c:pt idx="110">
                  <c:v>40251.359999999724</c:v>
                </c:pt>
                <c:pt idx="111">
                  <c:v>40281.779999999722</c:v>
                </c:pt>
                <c:pt idx="112">
                  <c:v>40312.199999999721</c:v>
                </c:pt>
                <c:pt idx="113">
                  <c:v>40342.619999999719</c:v>
                </c:pt>
                <c:pt idx="114">
                  <c:v>40373.039999999717</c:v>
                </c:pt>
                <c:pt idx="115">
                  <c:v>40403.459999999715</c:v>
                </c:pt>
                <c:pt idx="116">
                  <c:v>40433.879999999714</c:v>
                </c:pt>
                <c:pt idx="117">
                  <c:v>40464.299999999712</c:v>
                </c:pt>
                <c:pt idx="118">
                  <c:v>40494.71999999971</c:v>
                </c:pt>
                <c:pt idx="119">
                  <c:v>40525.139999999708</c:v>
                </c:pt>
                <c:pt idx="120">
                  <c:v>40555.559999999707</c:v>
                </c:pt>
                <c:pt idx="121">
                  <c:v>40585.979999999705</c:v>
                </c:pt>
                <c:pt idx="122">
                  <c:v>40616.399999999703</c:v>
                </c:pt>
                <c:pt idx="123">
                  <c:v>40646.819999999701</c:v>
                </c:pt>
                <c:pt idx="124">
                  <c:v>40677.2399999997</c:v>
                </c:pt>
                <c:pt idx="125">
                  <c:v>40707.659999999698</c:v>
                </c:pt>
                <c:pt idx="126">
                  <c:v>40738.079999999696</c:v>
                </c:pt>
                <c:pt idx="127">
                  <c:v>40768.499999999694</c:v>
                </c:pt>
                <c:pt idx="128">
                  <c:v>40798.919999999693</c:v>
                </c:pt>
                <c:pt idx="129">
                  <c:v>40829.339999999691</c:v>
                </c:pt>
                <c:pt idx="130">
                  <c:v>40859.759999999689</c:v>
                </c:pt>
                <c:pt idx="131">
                  <c:v>40890.179999999687</c:v>
                </c:pt>
                <c:pt idx="132">
                  <c:v>40920.599999999686</c:v>
                </c:pt>
                <c:pt idx="133">
                  <c:v>40951.019999999684</c:v>
                </c:pt>
                <c:pt idx="134">
                  <c:v>40981.439999999682</c:v>
                </c:pt>
                <c:pt idx="135">
                  <c:v>41011.85999999968</c:v>
                </c:pt>
                <c:pt idx="136">
                  <c:v>41042.279999999679</c:v>
                </c:pt>
                <c:pt idx="137">
                  <c:v>41072.699999999677</c:v>
                </c:pt>
                <c:pt idx="138">
                  <c:v>41103.119999999675</c:v>
                </c:pt>
                <c:pt idx="139">
                  <c:v>41133.539999999673</c:v>
                </c:pt>
                <c:pt idx="140">
                  <c:v>41163.959999999672</c:v>
                </c:pt>
                <c:pt idx="141">
                  <c:v>41194.37999999967</c:v>
                </c:pt>
                <c:pt idx="142">
                  <c:v>41224.799999999668</c:v>
                </c:pt>
                <c:pt idx="143">
                  <c:v>41255.219999999666</c:v>
                </c:pt>
                <c:pt idx="144">
                  <c:v>41285.639999999665</c:v>
                </c:pt>
                <c:pt idx="145">
                  <c:v>41316.059999999663</c:v>
                </c:pt>
                <c:pt idx="146">
                  <c:v>41346.479999999661</c:v>
                </c:pt>
                <c:pt idx="147">
                  <c:v>41376.899999999659</c:v>
                </c:pt>
                <c:pt idx="148">
                  <c:v>41407.319999999658</c:v>
                </c:pt>
                <c:pt idx="149">
                  <c:v>41437.739999999656</c:v>
                </c:pt>
                <c:pt idx="150">
                  <c:v>41467</c:v>
                </c:pt>
                <c:pt idx="151">
                  <c:v>41497</c:v>
                </c:pt>
                <c:pt idx="152">
                  <c:v>41527</c:v>
                </c:pt>
                <c:pt idx="153">
                  <c:v>41557</c:v>
                </c:pt>
                <c:pt idx="154">
                  <c:v>41587</c:v>
                </c:pt>
                <c:pt idx="155">
                  <c:v>41617</c:v>
                </c:pt>
                <c:pt idx="156">
                  <c:v>41647</c:v>
                </c:pt>
                <c:pt idx="157">
                  <c:v>41677</c:v>
                </c:pt>
                <c:pt idx="158">
                  <c:v>41707</c:v>
                </c:pt>
                <c:pt idx="159">
                  <c:v>41737</c:v>
                </c:pt>
                <c:pt idx="160">
                  <c:v>41767</c:v>
                </c:pt>
                <c:pt idx="161">
                  <c:v>41798</c:v>
                </c:pt>
                <c:pt idx="162">
                  <c:v>41828</c:v>
                </c:pt>
                <c:pt idx="163">
                  <c:v>41859</c:v>
                </c:pt>
                <c:pt idx="164">
                  <c:v>41890</c:v>
                </c:pt>
                <c:pt idx="165">
                  <c:v>41920</c:v>
                </c:pt>
                <c:pt idx="166">
                  <c:v>41951</c:v>
                </c:pt>
                <c:pt idx="167">
                  <c:v>41981</c:v>
                </c:pt>
                <c:pt idx="168">
                  <c:v>42012</c:v>
                </c:pt>
                <c:pt idx="169">
                  <c:v>42043</c:v>
                </c:pt>
                <c:pt idx="170">
                  <c:v>42071</c:v>
                </c:pt>
                <c:pt idx="171">
                  <c:v>42102</c:v>
                </c:pt>
                <c:pt idx="172">
                  <c:v>42132</c:v>
                </c:pt>
                <c:pt idx="173">
                  <c:v>42163</c:v>
                </c:pt>
                <c:pt idx="174">
                  <c:v>42193</c:v>
                </c:pt>
                <c:pt idx="175">
                  <c:v>42224</c:v>
                </c:pt>
                <c:pt idx="176">
                  <c:v>42255</c:v>
                </c:pt>
                <c:pt idx="177">
                  <c:v>42285</c:v>
                </c:pt>
                <c:pt idx="178">
                  <c:v>42316</c:v>
                </c:pt>
                <c:pt idx="179">
                  <c:v>42346</c:v>
                </c:pt>
                <c:pt idx="180">
                  <c:v>42377</c:v>
                </c:pt>
                <c:pt idx="181">
                  <c:v>42408</c:v>
                </c:pt>
                <c:pt idx="182">
                  <c:v>42437</c:v>
                </c:pt>
                <c:pt idx="183">
                  <c:v>42468</c:v>
                </c:pt>
                <c:pt idx="184">
                  <c:v>42498</c:v>
                </c:pt>
                <c:pt idx="185">
                  <c:v>42529</c:v>
                </c:pt>
              </c:numCache>
            </c:numRef>
          </c:cat>
          <c:val>
            <c:numRef>
              <c:f>Sheet1!$F$54:$F$239</c:f>
              <c:numCache>
                <c:formatCode>General</c:formatCode>
                <c:ptCount val="186"/>
                <c:pt idx="11" formatCode="0.0%">
                  <c:v>0.50978135118190393</c:v>
                </c:pt>
                <c:pt idx="23" formatCode="0.0%">
                  <c:v>0.4978364532675153</c:v>
                </c:pt>
                <c:pt idx="35" formatCode="0.0%">
                  <c:v>0.49177571438000178</c:v>
                </c:pt>
                <c:pt idx="47" formatCode="0.0%">
                  <c:v>0.472020163856538</c:v>
                </c:pt>
                <c:pt idx="59" formatCode="0.0%">
                  <c:v>0.43107498124936994</c:v>
                </c:pt>
                <c:pt idx="71" formatCode="0.0%">
                  <c:v>0.4143225287740252</c:v>
                </c:pt>
                <c:pt idx="83" formatCode="0.0%">
                  <c:v>0.39293032272081874</c:v>
                </c:pt>
                <c:pt idx="95" formatCode="0.0%">
                  <c:v>0.40093649033481743</c:v>
                </c:pt>
                <c:pt idx="107" formatCode="0.0%">
                  <c:v>0.39419786284699043</c:v>
                </c:pt>
                <c:pt idx="119" formatCode="0.0%">
                  <c:v>0.38929377538156307</c:v>
                </c:pt>
                <c:pt idx="131" formatCode="0.0%">
                  <c:v>0.43696492841249612</c:v>
                </c:pt>
                <c:pt idx="143" formatCode="0.0%">
                  <c:v>0.46829644222591776</c:v>
                </c:pt>
                <c:pt idx="155" formatCode="0.0%">
                  <c:v>0.47475900204554411</c:v>
                </c:pt>
                <c:pt idx="167" formatCode="0.0%">
                  <c:v>0.49442274009906956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22976"/>
        <c:axId val="73825664"/>
      </c:lineChart>
      <c:dateAx>
        <c:axId val="738229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3825664"/>
        <c:crosses val="autoZero"/>
        <c:auto val="1"/>
        <c:lblOffset val="100"/>
        <c:baseTimeUnit val="months"/>
        <c:majorUnit val="6"/>
        <c:majorTimeUnit val="months"/>
      </c:dateAx>
      <c:valAx>
        <c:axId val="73825664"/>
        <c:scaling>
          <c:orientation val="minMax"/>
          <c:max val="0.60000000000000009"/>
          <c:min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3822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>
      <c:oddFooter>&amp;C&amp;Z&amp;F&amp;A</c:oddFooter>
    </c:headerFooter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Sheet1!$I$5</c:f>
              <c:strCache>
                <c:ptCount val="1"/>
                <c:pt idx="0">
                  <c:v>Jan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Sheet1!$I$6:$I$26</c:f>
              <c:numCache>
                <c:formatCode>0.0%</c:formatCode>
                <c:ptCount val="21"/>
                <c:pt idx="0">
                  <c:v>0.56223013193428784</c:v>
                </c:pt>
                <c:pt idx="1">
                  <c:v>0.57702550947862863</c:v>
                </c:pt>
                <c:pt idx="2">
                  <c:v>0.47434404295758709</c:v>
                </c:pt>
                <c:pt idx="3">
                  <c:v>0.47711328072764042</c:v>
                </c:pt>
                <c:pt idx="4">
                  <c:v>0.43009712309206571</c:v>
                </c:pt>
                <c:pt idx="5">
                  <c:v>0.45178811556769904</c:v>
                </c:pt>
                <c:pt idx="6">
                  <c:v>0.50027240813843732</c:v>
                </c:pt>
                <c:pt idx="7">
                  <c:v>0.42819004726616849</c:v>
                </c:pt>
                <c:pt idx="8">
                  <c:v>0.41542733413433786</c:v>
                </c:pt>
                <c:pt idx="9">
                  <c:v>0.36782959243428354</c:v>
                </c:pt>
                <c:pt idx="10">
                  <c:v>0.34371559826630327</c:v>
                </c:pt>
                <c:pt idx="11">
                  <c:v>0.33096000886579063</c:v>
                </c:pt>
                <c:pt idx="12">
                  <c:v>0.34704768189124136</c:v>
                </c:pt>
                <c:pt idx="13">
                  <c:v>0.30644132680746483</c:v>
                </c:pt>
                <c:pt idx="14">
                  <c:v>0.37400666029852192</c:v>
                </c:pt>
                <c:pt idx="15">
                  <c:v>0.44017886773081966</c:v>
                </c:pt>
                <c:pt idx="16">
                  <c:v>0.45248427521500506</c:v>
                </c:pt>
                <c:pt idx="17">
                  <c:v>0.45455250202161274</c:v>
                </c:pt>
                <c:pt idx="18">
                  <c:v>0.48519776738541953</c:v>
                </c:pt>
                <c:pt idx="20">
                  <c:v>0.40700658471593604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05344"/>
        <c:axId val="90107264"/>
      </c:lineChart>
      <c:catAx>
        <c:axId val="901053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0107264"/>
        <c:crosses val="autoZero"/>
        <c:auto val="1"/>
        <c:lblAlgn val="ctr"/>
        <c:lblOffset val="100"/>
        <c:noMultiLvlLbl val="0"/>
      </c:catAx>
      <c:valAx>
        <c:axId val="90107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010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Sheet1!$J$5</c:f>
              <c:strCache>
                <c:ptCount val="1"/>
                <c:pt idx="0">
                  <c:v>Feb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Sheet1!$J$6:$J$26</c:f>
              <c:numCache>
                <c:formatCode>0.0%</c:formatCode>
                <c:ptCount val="21"/>
                <c:pt idx="0">
                  <c:v>0.52303647678553455</c:v>
                </c:pt>
                <c:pt idx="1">
                  <c:v>0.53033761262061097</c:v>
                </c:pt>
                <c:pt idx="2">
                  <c:v>0.4807449495475597</c:v>
                </c:pt>
                <c:pt idx="3">
                  <c:v>0.44352728879010006</c:v>
                </c:pt>
                <c:pt idx="4">
                  <c:v>0.43236438656259962</c:v>
                </c:pt>
                <c:pt idx="5">
                  <c:v>0.40817050599610055</c:v>
                </c:pt>
                <c:pt idx="6">
                  <c:v>0.43880485170733935</c:v>
                </c:pt>
                <c:pt idx="7">
                  <c:v>0.39172509001002515</c:v>
                </c:pt>
                <c:pt idx="8">
                  <c:v>0.38163515238191092</c:v>
                </c:pt>
                <c:pt idx="9">
                  <c:v>0.35573093398641253</c:v>
                </c:pt>
                <c:pt idx="10">
                  <c:v>0.32169680793847755</c:v>
                </c:pt>
                <c:pt idx="11">
                  <c:v>0.32264460758626673</c:v>
                </c:pt>
                <c:pt idx="12">
                  <c:v>0.29643493356103345</c:v>
                </c:pt>
                <c:pt idx="13">
                  <c:v>0.29795764941484093</c:v>
                </c:pt>
                <c:pt idx="14">
                  <c:v>0.36984817576974671</c:v>
                </c:pt>
                <c:pt idx="15">
                  <c:v>0.47594748268859094</c:v>
                </c:pt>
                <c:pt idx="16">
                  <c:v>0.4604124068681324</c:v>
                </c:pt>
                <c:pt idx="17">
                  <c:v>0.4530008775532931</c:v>
                </c:pt>
                <c:pt idx="18">
                  <c:v>0.49507119209535166</c:v>
                </c:pt>
                <c:pt idx="20">
                  <c:v>0.39064861911125159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0880"/>
        <c:axId val="101851904"/>
      </c:lineChart>
      <c:catAx>
        <c:axId val="968908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1851904"/>
        <c:crosses val="autoZero"/>
        <c:auto val="1"/>
        <c:lblAlgn val="ctr"/>
        <c:lblOffset val="100"/>
        <c:noMultiLvlLbl val="0"/>
      </c:catAx>
      <c:valAx>
        <c:axId val="1018519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689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Sheet1!$L$5</c:f>
              <c:strCache>
                <c:ptCount val="1"/>
                <c:pt idx="0">
                  <c:v>Apr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Sheet1!$L$6:$L$26</c:f>
              <c:numCache>
                <c:formatCode>0.0%</c:formatCode>
                <c:ptCount val="21"/>
                <c:pt idx="0">
                  <c:v>0.5377177250136379</c:v>
                </c:pt>
                <c:pt idx="1">
                  <c:v>0.41160299113818044</c:v>
                </c:pt>
                <c:pt idx="2">
                  <c:v>0.4995875892369257</c:v>
                </c:pt>
                <c:pt idx="3">
                  <c:v>0.49158700726579208</c:v>
                </c:pt>
                <c:pt idx="4">
                  <c:v>0.48694990357488604</c:v>
                </c:pt>
                <c:pt idx="5">
                  <c:v>0.47865059040957675</c:v>
                </c:pt>
                <c:pt idx="6">
                  <c:v>0.46833421746335613</c:v>
                </c:pt>
                <c:pt idx="7">
                  <c:v>0.4489550807968159</c:v>
                </c:pt>
                <c:pt idx="8">
                  <c:v>0.39400067656871912</c:v>
                </c:pt>
                <c:pt idx="9">
                  <c:v>0.40267633013548071</c:v>
                </c:pt>
                <c:pt idx="10">
                  <c:v>0.37856818427714872</c:v>
                </c:pt>
                <c:pt idx="11">
                  <c:v>0.38526383888607407</c:v>
                </c:pt>
                <c:pt idx="12">
                  <c:v>0.38660733216708482</c:v>
                </c:pt>
                <c:pt idx="13">
                  <c:v>0.38667888549094653</c:v>
                </c:pt>
                <c:pt idx="14">
                  <c:v>0.42072316003164811</c:v>
                </c:pt>
                <c:pt idx="15">
                  <c:v>0.46650063530968</c:v>
                </c:pt>
                <c:pt idx="16">
                  <c:v>0.49141530641716558</c:v>
                </c:pt>
                <c:pt idx="17">
                  <c:v>0.51493846317238257</c:v>
                </c:pt>
                <c:pt idx="18">
                  <c:v>0.5042280565287558</c:v>
                </c:pt>
                <c:pt idx="20">
                  <c:v>0.43768148268963103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0528"/>
        <c:axId val="102184832"/>
      </c:lineChart>
      <c:catAx>
        <c:axId val="102070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2184832"/>
        <c:crosses val="autoZero"/>
        <c:auto val="1"/>
        <c:lblAlgn val="ctr"/>
        <c:lblOffset val="100"/>
        <c:noMultiLvlLbl val="0"/>
      </c:catAx>
      <c:valAx>
        <c:axId val="1021848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207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Sheet1!$K$5</c:f>
              <c:strCache>
                <c:ptCount val="1"/>
                <c:pt idx="0">
                  <c:v>Mar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Sheet1!$K$6:$K$26</c:f>
              <c:numCache>
                <c:formatCode>0.0%</c:formatCode>
                <c:ptCount val="21"/>
                <c:pt idx="0">
                  <c:v>0.48740609421915382</c:v>
                </c:pt>
                <c:pt idx="1">
                  <c:v>0.43018134240521599</c:v>
                </c:pt>
                <c:pt idx="2">
                  <c:v>0.47056669439934501</c:v>
                </c:pt>
                <c:pt idx="3">
                  <c:v>0.45713762457443163</c:v>
                </c:pt>
                <c:pt idx="4">
                  <c:v>0.43204522914412935</c:v>
                </c:pt>
                <c:pt idx="5">
                  <c:v>0.43429165040465406</c:v>
                </c:pt>
                <c:pt idx="6">
                  <c:v>0.41013111527591989</c:v>
                </c:pt>
                <c:pt idx="7">
                  <c:v>0.38678643648001626</c:v>
                </c:pt>
                <c:pt idx="8">
                  <c:v>0.3698807574481866</c:v>
                </c:pt>
                <c:pt idx="9">
                  <c:v>0.35042492310644513</c:v>
                </c:pt>
                <c:pt idx="10">
                  <c:v>0.32371078505162287</c:v>
                </c:pt>
                <c:pt idx="11">
                  <c:v>0.34072162663973565</c:v>
                </c:pt>
                <c:pt idx="12">
                  <c:v>0.33137200854640342</c:v>
                </c:pt>
                <c:pt idx="13">
                  <c:v>0.31912073952947528</c:v>
                </c:pt>
                <c:pt idx="14">
                  <c:v>0.38850558066128027</c:v>
                </c:pt>
                <c:pt idx="15">
                  <c:v>0.48495190180382269</c:v>
                </c:pt>
                <c:pt idx="16">
                  <c:v>0.47785856166435053</c:v>
                </c:pt>
                <c:pt idx="17">
                  <c:v>0.4753853023759948</c:v>
                </c:pt>
                <c:pt idx="18">
                  <c:v>0.48553422463974022</c:v>
                </c:pt>
                <c:pt idx="20">
                  <c:v>0.39847682954483199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1136"/>
        <c:axId val="102333056"/>
      </c:lineChart>
      <c:catAx>
        <c:axId val="102331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2333056"/>
        <c:crosses val="autoZero"/>
        <c:auto val="1"/>
        <c:lblAlgn val="ctr"/>
        <c:lblOffset val="100"/>
        <c:noMultiLvlLbl val="0"/>
      </c:catAx>
      <c:valAx>
        <c:axId val="1023330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233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Sheet1!$M$5</c:f>
              <c:strCache>
                <c:ptCount val="1"/>
                <c:pt idx="0">
                  <c:v>May</c:v>
                </c:pt>
              </c:strCache>
            </c:strRef>
          </c:tx>
          <c:cat>
            <c:strRef>
              <c:f>Sheet1!$H$6:$H$26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20">
                  <c:v>Fcst</c:v>
                </c:pt>
              </c:strCache>
            </c:strRef>
          </c:cat>
          <c:val>
            <c:numRef>
              <c:f>Sheet1!$M$6:$M$26</c:f>
              <c:numCache>
                <c:formatCode>0.0%</c:formatCode>
                <c:ptCount val="21"/>
                <c:pt idx="0">
                  <c:v>0.58122036965999624</c:v>
                </c:pt>
                <c:pt idx="1">
                  <c:v>0.43093823919367374</c:v>
                </c:pt>
                <c:pt idx="2">
                  <c:v>0.5244932907970874</c:v>
                </c:pt>
                <c:pt idx="3">
                  <c:v>0.54240299617177246</c:v>
                </c:pt>
                <c:pt idx="4">
                  <c:v>0.53756530297732363</c:v>
                </c:pt>
                <c:pt idx="5">
                  <c:v>0.48834457354564076</c:v>
                </c:pt>
                <c:pt idx="6">
                  <c:v>0.48423236578433376</c:v>
                </c:pt>
                <c:pt idx="7">
                  <c:v>0.47589974802265789</c:v>
                </c:pt>
                <c:pt idx="8">
                  <c:v>0.43883478575898105</c:v>
                </c:pt>
                <c:pt idx="9">
                  <c:v>0.42769484462771223</c:v>
                </c:pt>
                <c:pt idx="10">
                  <c:v>0.39260517344012619</c:v>
                </c:pt>
                <c:pt idx="11">
                  <c:v>0.39464532056194668</c:v>
                </c:pt>
                <c:pt idx="12">
                  <c:v>0.37099633389061448</c:v>
                </c:pt>
                <c:pt idx="13">
                  <c:v>0.37482153877085533</c:v>
                </c:pt>
                <c:pt idx="14">
                  <c:v>0.40677190673922797</c:v>
                </c:pt>
                <c:pt idx="15">
                  <c:v>0.49616151530249758</c:v>
                </c:pt>
                <c:pt idx="16">
                  <c:v>0.4789443366758257</c:v>
                </c:pt>
                <c:pt idx="17">
                  <c:v>0.49980075419383346</c:v>
                </c:pt>
                <c:pt idx="18">
                  <c:v>0.50810418693032111</c:v>
                </c:pt>
                <c:pt idx="20">
                  <c:v>0.44556124173175526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9296"/>
        <c:axId val="122682752"/>
      </c:lineChart>
      <c:catAx>
        <c:axId val="1226792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2682752"/>
        <c:crosses val="autoZero"/>
        <c:auto val="1"/>
        <c:lblAlgn val="ctr"/>
        <c:lblOffset val="100"/>
        <c:noMultiLvlLbl val="0"/>
      </c:catAx>
      <c:valAx>
        <c:axId val="1226827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267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52916</xdr:colOff>
      <xdr:row>199</xdr:row>
      <xdr:rowOff>4232</xdr:rowOff>
    </xdr:from>
    <xdr:to>
      <xdr:col>22</xdr:col>
      <xdr:colOff>560916</xdr:colOff>
      <xdr:row>219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328082</xdr:colOff>
      <xdr:row>242</xdr:row>
      <xdr:rowOff>14816</xdr:rowOff>
    </xdr:from>
    <xdr:to>
      <xdr:col>16</xdr:col>
      <xdr:colOff>370414</xdr:colOff>
      <xdr:row>258</xdr:row>
      <xdr:rowOff>10584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42334</xdr:colOff>
      <xdr:row>220</xdr:row>
      <xdr:rowOff>137583</xdr:rowOff>
    </xdr:from>
    <xdr:to>
      <xdr:col>22</xdr:col>
      <xdr:colOff>550334</xdr:colOff>
      <xdr:row>241</xdr:row>
      <xdr:rowOff>27517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0</xdr:rowOff>
    </xdr:from>
    <xdr:to>
      <xdr:col>17</xdr:col>
      <xdr:colOff>66675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26</xdr:row>
      <xdr:rowOff>152400</xdr:rowOff>
    </xdr:from>
    <xdr:to>
      <xdr:col>7</xdr:col>
      <xdr:colOff>152400</xdr:colOff>
      <xdr:row>38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409575</xdr:colOff>
      <xdr:row>26</xdr:row>
      <xdr:rowOff>161925</xdr:rowOff>
    </xdr:from>
    <xdr:to>
      <xdr:col>14</xdr:col>
      <xdr:colOff>333375</xdr:colOff>
      <xdr:row>38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419100</xdr:colOff>
      <xdr:row>38</xdr:row>
      <xdr:rowOff>123825</xdr:rowOff>
    </xdr:from>
    <xdr:to>
      <xdr:col>14</xdr:col>
      <xdr:colOff>342900</xdr:colOff>
      <xdr:row>49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38</xdr:row>
      <xdr:rowOff>95250</xdr:rowOff>
    </xdr:from>
    <xdr:to>
      <xdr:col>7</xdr:col>
      <xdr:colOff>142875</xdr:colOff>
      <xdr:row>49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238125</xdr:colOff>
      <xdr:row>50</xdr:row>
      <xdr:rowOff>104775</xdr:rowOff>
    </xdr:from>
    <xdr:to>
      <xdr:col>7</xdr:col>
      <xdr:colOff>161925</xdr:colOff>
      <xdr:row>61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62</xdr:row>
      <xdr:rowOff>28575</xdr:rowOff>
    </xdr:from>
    <xdr:to>
      <xdr:col>7</xdr:col>
      <xdr:colOff>171450</xdr:colOff>
      <xdr:row>73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314325</xdr:colOff>
      <xdr:row>50</xdr:row>
      <xdr:rowOff>104775</xdr:rowOff>
    </xdr:from>
    <xdr:to>
      <xdr:col>14</xdr:col>
      <xdr:colOff>238125</xdr:colOff>
      <xdr:row>61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314325</xdr:colOff>
      <xdr:row>62</xdr:row>
      <xdr:rowOff>28575</xdr:rowOff>
    </xdr:from>
    <xdr:to>
      <xdr:col>14</xdr:col>
      <xdr:colOff>238125</xdr:colOff>
      <xdr:row>73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74</xdr:row>
      <xdr:rowOff>133350</xdr:rowOff>
    </xdr:from>
    <xdr:to>
      <xdr:col>7</xdr:col>
      <xdr:colOff>123825</xdr:colOff>
      <xdr:row>85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333375</xdr:colOff>
      <xdr:row>74</xdr:row>
      <xdr:rowOff>142875</xdr:rowOff>
    </xdr:from>
    <xdr:to>
      <xdr:col>14</xdr:col>
      <xdr:colOff>257175</xdr:colOff>
      <xdr:row>86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333375</xdr:colOff>
      <xdr:row>86</xdr:row>
      <xdr:rowOff>104775</xdr:rowOff>
    </xdr:from>
    <xdr:to>
      <xdr:col>14</xdr:col>
      <xdr:colOff>257175</xdr:colOff>
      <xdr:row>97</xdr:row>
      <xdr:rowOff>152400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190500</xdr:colOff>
      <xdr:row>86</xdr:row>
      <xdr:rowOff>85725</xdr:rowOff>
    </xdr:from>
    <xdr:to>
      <xdr:col>7</xdr:col>
      <xdr:colOff>114300</xdr:colOff>
      <xdr:row>97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457200</xdr:colOff>
      <xdr:row>98</xdr:row>
      <xdr:rowOff>152400</xdr:rowOff>
    </xdr:from>
    <xdr:to>
      <xdr:col>16</xdr:col>
      <xdr:colOff>523876</xdr:colOff>
      <xdr:row>121</xdr:row>
      <xdr:rowOff>171450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0.90883</cdr:x>
      <cdr:y>0.09741</cdr:y>
    </cdr:from>
    <cdr:to>
      <cdr:x>0.90883</cdr:x>
      <cdr:y>0.79871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8924960" y="428642"/>
          <a:ext cx="0" cy="30861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0.56352</cdr:x>
      <cdr:y>0.45454</cdr:y>
    </cdr:from>
    <cdr:to>
      <cdr:x>0.6741</cdr:x>
      <cdr:y>0.58441</cdr:y>
    </cdr:to>
    <cdr:sp macro="" textlink="">
      <cdr:nvSpPr>
        <cdr:cNvPr id="4" name="Cloud 3"/>
        <cdr:cNvSpPr/>
      </cdr:nvSpPr>
      <cdr:spPr>
        <a:xfrm xmlns:a="http://schemas.openxmlformats.org/drawingml/2006/main">
          <a:off x="5533937" y="2000226"/>
          <a:ext cx="1085926" cy="571499"/>
        </a:xfrm>
        <a:prstGeom xmlns:a="http://schemas.openxmlformats.org/drawingml/2006/main" prst="cloud">
          <a:avLst/>
        </a:prstGeom>
        <a:solidFill xmlns:a="http://schemas.openxmlformats.org/drawingml/2006/main">
          <a:schemeClr val="accent1">
            <a:alpha val="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0.63918</cdr:x>
      <cdr:y>0.59523</cdr:y>
    </cdr:from>
    <cdr:to>
      <cdr:x>0.78273</cdr:x>
      <cdr:y>0.6948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276961" y="2619346"/>
          <a:ext cx="1409700" cy="438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Prior Forecast based on average of 2009-2010</a:t>
          </a:r>
        </a:p>
      </cdr:txBody>
    </cdr:sp>
  </cdr:relSizeAnchor>
  <cdr:relSizeAnchor xmlns:cdr="http://schemas.openxmlformats.org/drawingml/2006/chartDrawing">
    <cdr:from>
      <cdr:x>0.91368</cdr:x>
      <cdr:y>0.19914</cdr:y>
    </cdr:from>
    <cdr:to>
      <cdr:x>0.99224</cdr:x>
      <cdr:y>0.24243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972580" y="876319"/>
          <a:ext cx="771481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Forecast</a:t>
          </a:r>
        </a:p>
      </cdr:txBody>
    </cdr:sp>
  </cdr:relSizeAnchor>
  <cdr:relSizeAnchor xmlns:cdr="http://schemas.openxmlformats.org/drawingml/2006/chartDrawing">
    <cdr:from>
      <cdr:x>0.68186</cdr:x>
      <cdr:y>0.29221</cdr:y>
    </cdr:from>
    <cdr:to>
      <cdr:x>0.83996</cdr:x>
      <cdr:y>0.49783</cdr:y>
    </cdr:to>
    <cdr:sp macro="" textlink="">
      <cdr:nvSpPr>
        <cdr:cNvPr id="2" name="Cloud 1"/>
        <cdr:cNvSpPr/>
      </cdr:nvSpPr>
      <cdr:spPr>
        <a:xfrm xmlns:a="http://schemas.openxmlformats.org/drawingml/2006/main">
          <a:off x="6696071" y="1285880"/>
          <a:ext cx="1552585" cy="904841"/>
        </a:xfrm>
        <a:prstGeom xmlns:a="http://schemas.openxmlformats.org/drawingml/2006/main" prst="cloud">
          <a:avLst/>
        </a:prstGeom>
        <a:solidFill xmlns:a="http://schemas.openxmlformats.org/drawingml/2006/main">
          <a:schemeClr val="accent1">
            <a:alpha val="2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0.71872</cdr:x>
      <cdr:y>0.13636</cdr:y>
    </cdr:from>
    <cdr:to>
      <cdr:x>0.84772</cdr:x>
      <cdr:y>0.27706</cdr:y>
    </cdr:to>
    <cdr:sp macro="" textlink="">
      <cdr:nvSpPr>
        <cdr:cNvPr id="7" name="Rounded Rectangle 6"/>
        <cdr:cNvSpPr/>
      </cdr:nvSpPr>
      <cdr:spPr>
        <a:xfrm xmlns:a="http://schemas.openxmlformats.org/drawingml/2006/main">
          <a:off x="7058026" y="600075"/>
          <a:ext cx="1266825" cy="619125"/>
        </a:xfrm>
        <a:prstGeom xmlns:a="http://schemas.openxmlformats.org/drawingml/2006/main" prst="roundRect">
          <a:avLst>
            <a:gd name="adj" fmla="val 38095"/>
          </a:avLst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>
              <a:solidFill>
                <a:sysClr val="windowText" lastClr="000000"/>
              </a:solidFill>
            </a:rPr>
            <a:t>Includes</a:t>
          </a:r>
          <a:r>
            <a:rPr lang="en-US" baseline="0">
              <a:solidFill>
                <a:sysClr val="windowText" lastClr="000000"/>
              </a:solidFill>
            </a:rPr>
            <a:t> change to calendar NEL</a:t>
          </a:r>
          <a:endParaRPr lang="en-US">
            <a:solidFill>
              <a:sysClr val="windowText" lastClr="00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0.8196</cdr:x>
      <cdr:y>0.09524</cdr:y>
    </cdr:from>
    <cdr:to>
      <cdr:x>0.82154</cdr:x>
      <cdr:y>0.80303</cdr:y>
    </cdr:to>
    <cdr:cxnSp macro="">
      <cdr:nvCxnSpPr>
        <cdr:cNvPr id="9" name="Straight Connector 8"/>
        <cdr:cNvCxnSpPr/>
      </cdr:nvCxnSpPr>
      <cdr:spPr>
        <a:xfrm xmlns:a="http://schemas.openxmlformats.org/drawingml/2006/main" flipH="1" flipV="1">
          <a:off x="8048651" y="419089"/>
          <a:ext cx="19052" cy="31146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0.71484</cdr:x>
      <cdr:y>0.10389</cdr:y>
    </cdr:from>
    <cdr:to>
      <cdr:x>0.77498</cdr:x>
      <cdr:y>0.15801</cdr:y>
    </cdr:to>
    <cdr:sp macro="" textlink="">
      <cdr:nvSpPr>
        <cdr:cNvPr id="11" name="Rounded Rectangle 10"/>
        <cdr:cNvSpPr/>
      </cdr:nvSpPr>
      <cdr:spPr>
        <a:xfrm xmlns:a="http://schemas.openxmlformats.org/drawingml/2006/main">
          <a:off x="7019905" y="457173"/>
          <a:ext cx="590591" cy="238158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>
              <a:solidFill>
                <a:srgbClr val="FF0000"/>
              </a:solidFill>
            </a:rPr>
            <a:t>Actual</a:t>
          </a:r>
        </a:p>
      </cdr:txBody>
    </cdr:sp>
  </cdr:relSizeAnchor>
  <cdr:relSizeAnchor xmlns:cdr="http://schemas.openxmlformats.org/drawingml/2006/chartDrawing">
    <cdr:from>
      <cdr:x>0.86906</cdr:x>
      <cdr:y>0.1039</cdr:y>
    </cdr:from>
    <cdr:to>
      <cdr:x>0.94471</cdr:x>
      <cdr:y>0.15369</cdr:y>
    </cdr:to>
    <cdr:sp macro="" textlink="">
      <cdr:nvSpPr>
        <cdr:cNvPr id="12" name="Rounded Rectangle 11"/>
        <cdr:cNvSpPr/>
      </cdr:nvSpPr>
      <cdr:spPr>
        <a:xfrm xmlns:a="http://schemas.openxmlformats.org/drawingml/2006/main">
          <a:off x="8534432" y="457197"/>
          <a:ext cx="742904" cy="219104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>
              <a:solidFill>
                <a:srgbClr val="FF0000"/>
              </a:solidFill>
            </a:rPr>
            <a:t>Forecast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4"/>
  <sheetViews>
    <sheetView tabSelected="1" zoomScale="90" zoomScaleNormal="90" workbookViewId="0">
      <pane ySplit="5" topLeftCell="A6" activePane="bottomLeft" state="frozen"/>
      <selection pane="bottomLeft" sqref="A1:A2"/>
    </sheetView>
  </sheetViews>
  <sheetFormatPr defaultRowHeight="14.4" x14ac:dyDescent="0.3"/>
  <cols>
    <col min="1" max="1" width="12.5546875" customWidth="1"/>
    <col min="2" max="2" width="10.109375" style="16" bestFit="1" customWidth="1"/>
    <col min="3" max="3" width="8.33203125" style="16" bestFit="1" customWidth="1"/>
    <col min="4" max="4" width="13.88671875" style="16" bestFit="1" customWidth="1"/>
    <col min="5" max="5" width="9.5546875" style="16" customWidth="1"/>
    <col min="6" max="6" width="6.5546875" customWidth="1"/>
    <col min="8" max="8" width="10.44140625" bestFit="1" customWidth="1"/>
    <col min="9" max="14" width="5.88671875" bestFit="1" customWidth="1"/>
    <col min="15" max="15" width="7.33203125" customWidth="1"/>
    <col min="16" max="17" width="7.44140625" bestFit="1" customWidth="1"/>
    <col min="18" max="20" width="5.88671875" bestFit="1" customWidth="1"/>
    <col min="25" max="25" width="14.6640625" bestFit="1" customWidth="1"/>
  </cols>
  <sheetData>
    <row r="1" spans="1:26" x14ac:dyDescent="0.3">
      <c r="A1" s="42" t="s">
        <v>32</v>
      </c>
    </row>
    <row r="2" spans="1:26" x14ac:dyDescent="0.3">
      <c r="A2" s="42" t="s">
        <v>33</v>
      </c>
    </row>
    <row r="4" spans="1:26" s="4" customFormat="1" ht="10.199999999999999" x14ac:dyDescent="0.2">
      <c r="B4" s="12" t="s">
        <v>1</v>
      </c>
      <c r="C4" s="13" t="s">
        <v>2</v>
      </c>
      <c r="E4" s="33" t="s">
        <v>24</v>
      </c>
      <c r="G4" s="14"/>
      <c r="I4" s="41" t="s">
        <v>3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Z4" s="40" t="s">
        <v>24</v>
      </c>
    </row>
    <row r="5" spans="1:26" s="4" customFormat="1" x14ac:dyDescent="0.3">
      <c r="A5" s="13" t="s">
        <v>4</v>
      </c>
      <c r="B5" s="13" t="s">
        <v>5</v>
      </c>
      <c r="C5" s="13" t="s">
        <v>6</v>
      </c>
      <c r="D5" s="13" t="s">
        <v>3</v>
      </c>
      <c r="E5" s="33" t="s">
        <v>25</v>
      </c>
      <c r="G5" s="26" t="s">
        <v>20</v>
      </c>
      <c r="H5" s="13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0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17</v>
      </c>
      <c r="T5" s="4" t="s">
        <v>18</v>
      </c>
      <c r="Y5" s="40" t="s">
        <v>3</v>
      </c>
      <c r="Z5" s="40" t="s">
        <v>25</v>
      </c>
    </row>
    <row r="6" spans="1:26" x14ac:dyDescent="0.3">
      <c r="A6" s="17">
        <v>35445</v>
      </c>
      <c r="B6" s="1">
        <v>6423046</v>
      </c>
      <c r="C6" s="2">
        <v>3611230</v>
      </c>
      <c r="D6" s="15">
        <f>(C6/B6)</f>
        <v>0.56223013193428784</v>
      </c>
      <c r="E6" s="15"/>
      <c r="H6" s="18">
        <v>1997</v>
      </c>
      <c r="I6" s="15">
        <v>0.56223013193428784</v>
      </c>
      <c r="J6" s="15">
        <v>0.52303647678553455</v>
      </c>
      <c r="K6" s="15">
        <v>0.48740609421915382</v>
      </c>
      <c r="L6" s="15">
        <v>0.5377177250136379</v>
      </c>
      <c r="M6" s="15">
        <v>0.58122036965999624</v>
      </c>
      <c r="N6" s="15">
        <v>0.55878332302752587</v>
      </c>
      <c r="O6" s="15">
        <v>0.55378593349376271</v>
      </c>
      <c r="P6" s="15">
        <v>0.57383532588935593</v>
      </c>
      <c r="Q6" s="15">
        <v>0.58952064466335552</v>
      </c>
      <c r="R6" s="15">
        <v>0.56237401157579481</v>
      </c>
      <c r="S6" s="15">
        <v>0.58095365741633398</v>
      </c>
      <c r="T6" s="15">
        <v>0.57004899047883051</v>
      </c>
      <c r="Y6" s="32">
        <f>+D6</f>
        <v>0.56223013193428784</v>
      </c>
    </row>
    <row r="7" spans="1:26" x14ac:dyDescent="0.3">
      <c r="A7" s="17">
        <v>35475.42</v>
      </c>
      <c r="B7" s="3">
        <v>5781266</v>
      </c>
      <c r="C7" s="2">
        <v>3023813</v>
      </c>
      <c r="D7" s="15">
        <f t="shared" ref="D7:D70" si="0">(C7/B7)</f>
        <v>0.52303647678553455</v>
      </c>
      <c r="E7" s="15"/>
      <c r="G7" s="30">
        <f t="shared" ref="G7:G70" si="1">+C7/B7</f>
        <v>0.52303647678553455</v>
      </c>
      <c r="H7" s="18">
        <v>1998</v>
      </c>
      <c r="I7" s="15">
        <v>0.57702550947862863</v>
      </c>
      <c r="J7" s="15">
        <v>0.53033761262061097</v>
      </c>
      <c r="K7" s="15">
        <v>0.43018134240521599</v>
      </c>
      <c r="L7" s="15">
        <v>0.41160299113818044</v>
      </c>
      <c r="M7" s="15">
        <v>0.43093823919367374</v>
      </c>
      <c r="N7" s="15">
        <v>0.42622171650127272</v>
      </c>
      <c r="O7" s="15">
        <v>0.54108196921453211</v>
      </c>
      <c r="P7" s="15">
        <v>0.48951153402947911</v>
      </c>
      <c r="Q7" s="15">
        <v>0.56205854815824707</v>
      </c>
      <c r="R7" s="15">
        <v>0.60504659724685239</v>
      </c>
      <c r="S7" s="15">
        <v>0.65661238987617088</v>
      </c>
      <c r="T7" s="15">
        <v>0.63094953268501641</v>
      </c>
      <c r="Y7" s="32">
        <f t="shared" ref="Y7:Y70" si="2">+D7</f>
        <v>0.52303647678553455</v>
      </c>
    </row>
    <row r="8" spans="1:26" x14ac:dyDescent="0.3">
      <c r="A8" s="17">
        <v>35505.839999999997</v>
      </c>
      <c r="B8" s="3">
        <v>6832114</v>
      </c>
      <c r="C8" s="2">
        <v>3330014</v>
      </c>
      <c r="D8" s="15">
        <f t="shared" si="0"/>
        <v>0.48740609421915382</v>
      </c>
      <c r="E8" s="15"/>
      <c r="G8" s="30">
        <f t="shared" si="1"/>
        <v>0.48740609421915382</v>
      </c>
      <c r="H8" s="18">
        <v>1999</v>
      </c>
      <c r="I8" s="15">
        <v>0.47434404295758709</v>
      </c>
      <c r="J8" s="15">
        <v>0.4807449495475597</v>
      </c>
      <c r="K8" s="15">
        <v>0.47056669439934501</v>
      </c>
      <c r="L8" s="15">
        <v>0.4995875892369257</v>
      </c>
      <c r="M8" s="15">
        <v>0.5244932907970874</v>
      </c>
      <c r="N8" s="15">
        <v>0.51191111707861492</v>
      </c>
      <c r="O8" s="15">
        <v>0.52499942055353543</v>
      </c>
      <c r="P8" s="15">
        <v>0.53032679888898171</v>
      </c>
      <c r="Q8" s="15">
        <v>0.48250812595867265</v>
      </c>
      <c r="R8" s="15">
        <v>0.49477200999727633</v>
      </c>
      <c r="S8" s="15">
        <v>0.54975334590584424</v>
      </c>
      <c r="T8" s="15">
        <v>0.52830153594433049</v>
      </c>
      <c r="Y8" s="32">
        <f t="shared" si="2"/>
        <v>0.48740609421915382</v>
      </c>
    </row>
    <row r="9" spans="1:26" x14ac:dyDescent="0.3">
      <c r="A9" s="17">
        <v>35536.259999999995</v>
      </c>
      <c r="B9" s="3">
        <v>6626765</v>
      </c>
      <c r="C9" s="2">
        <v>3563329</v>
      </c>
      <c r="D9" s="15">
        <f t="shared" si="0"/>
        <v>0.5377177250136379</v>
      </c>
      <c r="E9" s="15"/>
      <c r="G9" s="30">
        <f t="shared" si="1"/>
        <v>0.5377177250136379</v>
      </c>
      <c r="H9" s="18">
        <v>2000</v>
      </c>
      <c r="I9" s="15">
        <v>0.47711328072764042</v>
      </c>
      <c r="J9" s="15">
        <v>0.44352728879010006</v>
      </c>
      <c r="K9" s="15">
        <v>0.45713762457443163</v>
      </c>
      <c r="L9" s="15">
        <v>0.49158700726579208</v>
      </c>
      <c r="M9" s="15">
        <v>0.54240299617177246</v>
      </c>
      <c r="N9" s="15">
        <v>0.52065060834652266</v>
      </c>
      <c r="O9" s="15">
        <v>0.52132576559822696</v>
      </c>
      <c r="P9" s="15">
        <v>0.51180144518487181</v>
      </c>
      <c r="Q9" s="15">
        <v>0.50591057533982453</v>
      </c>
      <c r="R9" s="15">
        <v>0.52456905303355328</v>
      </c>
      <c r="S9" s="15">
        <v>0.56069188074876308</v>
      </c>
      <c r="T9" s="15">
        <v>0.52458296864470455</v>
      </c>
      <c r="Y9" s="32">
        <f t="shared" si="2"/>
        <v>0.5377177250136379</v>
      </c>
    </row>
    <row r="10" spans="1:26" x14ac:dyDescent="0.3">
      <c r="A10" s="17">
        <v>35566.679999999993</v>
      </c>
      <c r="B10" s="3">
        <v>7374831</v>
      </c>
      <c r="C10" s="2">
        <v>4286402</v>
      </c>
      <c r="D10" s="15">
        <f t="shared" si="0"/>
        <v>0.58122036965999624</v>
      </c>
      <c r="E10" s="15"/>
      <c r="G10" s="30">
        <f t="shared" si="1"/>
        <v>0.58122036965999624</v>
      </c>
      <c r="H10" s="18">
        <v>2001</v>
      </c>
      <c r="I10" s="15">
        <v>0.43009712309206571</v>
      </c>
      <c r="J10" s="15">
        <v>0.43236438656259962</v>
      </c>
      <c r="K10" s="15">
        <v>0.43204522914412935</v>
      </c>
      <c r="L10" s="15">
        <v>0.48694990357488604</v>
      </c>
      <c r="M10" s="15">
        <v>0.53756530297732363</v>
      </c>
      <c r="N10" s="15">
        <v>0.50560605053296737</v>
      </c>
      <c r="O10" s="15">
        <v>0.5032388837542433</v>
      </c>
      <c r="P10" s="15">
        <v>0.53859948572090288</v>
      </c>
      <c r="Q10" s="15">
        <v>0.54185364458612406</v>
      </c>
      <c r="R10" s="15">
        <v>0.56470416177387472</v>
      </c>
      <c r="S10" s="15">
        <v>0.58576130879835231</v>
      </c>
      <c r="T10" s="15">
        <v>0.53714046955731976</v>
      </c>
      <c r="Y10" s="32">
        <f t="shared" si="2"/>
        <v>0.58122036965999624</v>
      </c>
    </row>
    <row r="11" spans="1:26" x14ac:dyDescent="0.3">
      <c r="A11" s="17">
        <v>35597.099999999991</v>
      </c>
      <c r="B11" s="3">
        <v>8179854</v>
      </c>
      <c r="C11" s="2">
        <v>4570766</v>
      </c>
      <c r="D11" s="15">
        <f t="shared" si="0"/>
        <v>0.55878332302752587</v>
      </c>
      <c r="E11" s="15"/>
      <c r="G11" s="30">
        <f t="shared" si="1"/>
        <v>0.55878332302752587</v>
      </c>
      <c r="H11" s="18">
        <v>2002</v>
      </c>
      <c r="I11" s="15">
        <v>0.45178811556769904</v>
      </c>
      <c r="J11" s="15">
        <v>0.40817050599610055</v>
      </c>
      <c r="K11" s="15">
        <v>0.43429165040465406</v>
      </c>
      <c r="L11" s="15">
        <v>0.47865059040957675</v>
      </c>
      <c r="M11" s="15">
        <v>0.48834457354564076</v>
      </c>
      <c r="N11" s="15">
        <v>0.478359956579895</v>
      </c>
      <c r="O11" s="15">
        <v>0.51030350466763852</v>
      </c>
      <c r="P11" s="15">
        <v>0.50761049061415953</v>
      </c>
      <c r="Q11" s="15">
        <v>0.52749850178960944</v>
      </c>
      <c r="R11" s="15">
        <v>0.54206957104956155</v>
      </c>
      <c r="S11" s="15">
        <v>0.5532277451097446</v>
      </c>
      <c r="T11" s="15">
        <v>0.56143771515854879</v>
      </c>
      <c r="Y11" s="32">
        <f t="shared" si="2"/>
        <v>0.55878332302752587</v>
      </c>
    </row>
    <row r="12" spans="1:26" x14ac:dyDescent="0.3">
      <c r="A12" s="17">
        <v>35627.51999999999</v>
      </c>
      <c r="B12" s="3">
        <v>8429044</v>
      </c>
      <c r="C12" s="2">
        <v>4667886</v>
      </c>
      <c r="D12" s="15">
        <f t="shared" si="0"/>
        <v>0.55378593349376271</v>
      </c>
      <c r="E12" s="15"/>
      <c r="G12" s="30">
        <f t="shared" si="1"/>
        <v>0.55378593349376271</v>
      </c>
      <c r="H12" s="18">
        <v>2003</v>
      </c>
      <c r="I12" s="15">
        <v>0.50027240813843732</v>
      </c>
      <c r="J12" s="15">
        <v>0.43880485170733935</v>
      </c>
      <c r="K12" s="15">
        <v>0.41013111527591989</v>
      </c>
      <c r="L12" s="15">
        <v>0.46833421746335613</v>
      </c>
      <c r="M12" s="15">
        <v>0.48423236578433376</v>
      </c>
      <c r="N12" s="15">
        <v>0.47558487670847355</v>
      </c>
      <c r="O12" s="15">
        <v>0.47980339131695043</v>
      </c>
      <c r="P12" s="15">
        <v>0.50452040923796193</v>
      </c>
      <c r="Q12" s="15">
        <v>0.5106024624700396</v>
      </c>
      <c r="R12" s="15">
        <v>0.5387763391674818</v>
      </c>
      <c r="S12" s="15">
        <v>0.5535022763006644</v>
      </c>
      <c r="T12" s="15">
        <v>0.53008475465268845</v>
      </c>
      <c r="Y12" s="32">
        <f t="shared" si="2"/>
        <v>0.55378593349376271</v>
      </c>
    </row>
    <row r="13" spans="1:26" x14ac:dyDescent="0.3">
      <c r="A13" s="17">
        <v>35657.939999999988</v>
      </c>
      <c r="B13" s="3">
        <v>8842495</v>
      </c>
      <c r="C13" s="2">
        <v>5074136</v>
      </c>
      <c r="D13" s="15">
        <f t="shared" si="0"/>
        <v>0.57383532588935593</v>
      </c>
      <c r="E13" s="15"/>
      <c r="G13" s="30">
        <f t="shared" si="1"/>
        <v>0.57383532588935593</v>
      </c>
      <c r="H13" s="18">
        <v>2004</v>
      </c>
      <c r="I13" s="15">
        <v>0.42819004726616849</v>
      </c>
      <c r="J13" s="15">
        <v>0.39172509001002515</v>
      </c>
      <c r="K13" s="15">
        <v>0.38678643648001626</v>
      </c>
      <c r="L13" s="15">
        <v>0.4489550807968159</v>
      </c>
      <c r="M13" s="15">
        <v>0.47589974802265789</v>
      </c>
      <c r="N13" s="15">
        <v>0.46752689734476666</v>
      </c>
      <c r="O13" s="15">
        <v>0.44969703922521348</v>
      </c>
      <c r="P13" s="15">
        <v>0.4859734191887003</v>
      </c>
      <c r="Q13" s="15">
        <v>0.50967010404353441</v>
      </c>
      <c r="R13" s="15">
        <v>0.54030050750849912</v>
      </c>
      <c r="S13" s="15">
        <v>0.54560682041875386</v>
      </c>
      <c r="T13" s="15">
        <v>0.50268554561320322</v>
      </c>
      <c r="Y13" s="32">
        <f t="shared" si="2"/>
        <v>0.57383532588935593</v>
      </c>
    </row>
    <row r="14" spans="1:26" x14ac:dyDescent="0.3">
      <c r="A14" s="17">
        <v>35688.359999999986</v>
      </c>
      <c r="B14" s="3">
        <v>8333776</v>
      </c>
      <c r="C14" s="2">
        <v>4912933</v>
      </c>
      <c r="D14" s="15">
        <f t="shared" si="0"/>
        <v>0.58952064466335552</v>
      </c>
      <c r="E14" s="15"/>
      <c r="G14" s="30">
        <f t="shared" si="1"/>
        <v>0.58952064466335552</v>
      </c>
      <c r="H14" s="18">
        <v>2005</v>
      </c>
      <c r="I14" s="15">
        <v>0.41542733413433786</v>
      </c>
      <c r="J14" s="15">
        <v>0.38163515238191092</v>
      </c>
      <c r="K14" s="15">
        <v>0.3698807574481866</v>
      </c>
      <c r="L14" s="15">
        <v>0.39400067656871912</v>
      </c>
      <c r="M14" s="15">
        <v>0.43883478575898105</v>
      </c>
      <c r="N14" s="15">
        <v>0.41902563103739165</v>
      </c>
      <c r="O14" s="15">
        <v>0.4253848180669641</v>
      </c>
      <c r="P14" s="15">
        <v>0.43719802751178316</v>
      </c>
      <c r="Q14" s="15">
        <v>0.45637367340239549</v>
      </c>
      <c r="R14" s="15">
        <v>0.44417394789763676</v>
      </c>
      <c r="S14" s="15">
        <v>0.51230454590410857</v>
      </c>
      <c r="T14" s="15">
        <v>0.46328620492908379</v>
      </c>
      <c r="Y14" s="32">
        <f t="shared" si="2"/>
        <v>0.58952064466335552</v>
      </c>
    </row>
    <row r="15" spans="1:26" x14ac:dyDescent="0.3">
      <c r="A15" s="17">
        <v>35718.779999999984</v>
      </c>
      <c r="B15" s="3">
        <v>7281919</v>
      </c>
      <c r="C15" s="2">
        <v>4095162</v>
      </c>
      <c r="D15" s="15">
        <f t="shared" si="0"/>
        <v>0.56237401157579481</v>
      </c>
      <c r="E15" s="15"/>
      <c r="G15" s="30">
        <f t="shared" si="1"/>
        <v>0.56237401157579481</v>
      </c>
      <c r="H15" s="18">
        <v>2006</v>
      </c>
      <c r="I15" s="15">
        <v>0.36782959243428354</v>
      </c>
      <c r="J15" s="15">
        <v>0.35573093398641253</v>
      </c>
      <c r="K15" s="15">
        <v>0.35042492310644513</v>
      </c>
      <c r="L15" s="15">
        <v>0.40267633013548071</v>
      </c>
      <c r="M15" s="15">
        <v>0.42769484462771223</v>
      </c>
      <c r="N15" s="15">
        <v>0.40978338839327438</v>
      </c>
      <c r="O15" s="15">
        <v>0.41204867899125397</v>
      </c>
      <c r="P15" s="15">
        <v>0.41609918283085706</v>
      </c>
      <c r="Q15" s="15">
        <v>0.44361482206467112</v>
      </c>
      <c r="R15" s="15">
        <v>0.45326182816449939</v>
      </c>
      <c r="S15" s="15">
        <v>0.46885716357467699</v>
      </c>
      <c r="T15" s="15">
        <v>0.44021507812784616</v>
      </c>
      <c r="Y15" s="32">
        <f t="shared" si="2"/>
        <v>0.56237401157579481</v>
      </c>
    </row>
    <row r="16" spans="1:26" x14ac:dyDescent="0.3">
      <c r="A16" s="17">
        <v>35749.199999999983</v>
      </c>
      <c r="B16" s="3">
        <v>6379230</v>
      </c>
      <c r="C16" s="2">
        <v>3706037</v>
      </c>
      <c r="D16" s="15">
        <f t="shared" si="0"/>
        <v>0.58095365741633398</v>
      </c>
      <c r="E16" s="15"/>
      <c r="G16" s="30">
        <f t="shared" si="1"/>
        <v>0.58095365741633398</v>
      </c>
      <c r="H16" s="18">
        <v>2007</v>
      </c>
      <c r="I16" s="15">
        <v>0.34371559826630327</v>
      </c>
      <c r="J16" s="15">
        <v>0.32169680793847755</v>
      </c>
      <c r="K16" s="15">
        <v>0.32371078505162287</v>
      </c>
      <c r="L16" s="15">
        <v>0.37856818427714872</v>
      </c>
      <c r="M16" s="15">
        <v>0.39260517344012619</v>
      </c>
      <c r="N16" s="15">
        <v>0.39877562027047103</v>
      </c>
      <c r="O16" s="15">
        <v>0.38737244444444457</v>
      </c>
      <c r="P16" s="15">
        <v>0.41646557854155025</v>
      </c>
      <c r="Q16" s="15">
        <v>0.39675574182935275</v>
      </c>
      <c r="R16" s="15">
        <v>0.45450330567057107</v>
      </c>
      <c r="S16" s="15">
        <v>0.45230070561256563</v>
      </c>
      <c r="T16" s="15">
        <v>0.41710214366246934</v>
      </c>
      <c r="Y16" s="32">
        <f t="shared" si="2"/>
        <v>0.58095365741633398</v>
      </c>
    </row>
    <row r="17" spans="1:26" x14ac:dyDescent="0.3">
      <c r="A17" s="17">
        <v>35779.619999999981</v>
      </c>
      <c r="B17" s="3">
        <v>6367648</v>
      </c>
      <c r="C17" s="2">
        <v>3629871.3141245442</v>
      </c>
      <c r="D17" s="15">
        <f t="shared" si="0"/>
        <v>0.57004899047883051</v>
      </c>
      <c r="E17" s="15"/>
      <c r="F17" s="15">
        <f>SUM(C6:C17)/SUM(B6:B17)</f>
        <v>0.55809406819938934</v>
      </c>
      <c r="G17" s="30">
        <f t="shared" si="1"/>
        <v>0.57004899047883051</v>
      </c>
      <c r="H17" s="18">
        <v>2008</v>
      </c>
      <c r="I17" s="15">
        <v>0.33096000886579063</v>
      </c>
      <c r="J17" s="15">
        <v>0.32264460758626673</v>
      </c>
      <c r="K17" s="15">
        <v>0.34072162663973565</v>
      </c>
      <c r="L17" s="15">
        <v>0.38526383888607407</v>
      </c>
      <c r="M17" s="15">
        <v>0.39464532056194668</v>
      </c>
      <c r="N17" s="15">
        <v>0.41021389453197288</v>
      </c>
      <c r="O17" s="15">
        <v>0.387325748422436</v>
      </c>
      <c r="P17" s="15">
        <v>0.42071000452380475</v>
      </c>
      <c r="Q17" s="15">
        <v>0.43434726646346178</v>
      </c>
      <c r="R17" s="15">
        <v>0.44647940563879662</v>
      </c>
      <c r="S17" s="15">
        <v>0.51243857333230125</v>
      </c>
      <c r="T17" s="15">
        <v>0.41181558929954509</v>
      </c>
      <c r="Y17" s="32">
        <f t="shared" si="2"/>
        <v>0.57004899047883051</v>
      </c>
    </row>
    <row r="18" spans="1:26" x14ac:dyDescent="0.3">
      <c r="A18" s="17">
        <v>35810.039999999979</v>
      </c>
      <c r="B18" s="3">
        <v>6339040</v>
      </c>
      <c r="C18" s="2">
        <v>3657787.7856054059</v>
      </c>
      <c r="D18" s="15">
        <f t="shared" si="0"/>
        <v>0.57702550947862863</v>
      </c>
      <c r="E18" s="15">
        <f>+D18-D6</f>
        <v>1.4795377544340793E-2</v>
      </c>
      <c r="G18" s="30">
        <f t="shared" si="1"/>
        <v>0.57702550947862863</v>
      </c>
      <c r="H18" s="18">
        <v>2009</v>
      </c>
      <c r="I18" s="15">
        <v>0.34704768189124136</v>
      </c>
      <c r="J18" s="15">
        <v>0.29643493356103345</v>
      </c>
      <c r="K18" s="15">
        <v>0.33137200854640342</v>
      </c>
      <c r="L18" s="15">
        <v>0.38660733216708482</v>
      </c>
      <c r="M18" s="15">
        <v>0.37099633389061448</v>
      </c>
      <c r="N18" s="15">
        <v>0.41677246875922208</v>
      </c>
      <c r="O18" s="15">
        <v>0.37320737878903104</v>
      </c>
      <c r="P18" s="15">
        <v>0.4176454309016</v>
      </c>
      <c r="Q18" s="15">
        <v>0.44962064764343829</v>
      </c>
      <c r="R18" s="15">
        <v>0.42395511717430251</v>
      </c>
      <c r="S18" s="15">
        <v>0.48467556178598381</v>
      </c>
      <c r="T18" s="15">
        <v>0.39299362360460655</v>
      </c>
      <c r="Y18" s="32">
        <f t="shared" si="2"/>
        <v>0.57702550947862863</v>
      </c>
      <c r="Z18" s="15">
        <f>+Y18-Y6</f>
        <v>1.4795377544340793E-2</v>
      </c>
    </row>
    <row r="19" spans="1:26" x14ac:dyDescent="0.3">
      <c r="A19" s="17">
        <v>35840.459999999977</v>
      </c>
      <c r="B19" s="2">
        <v>5850246</v>
      </c>
      <c r="C19" s="2">
        <v>3102605.4968832787</v>
      </c>
      <c r="D19" s="15">
        <f t="shared" si="0"/>
        <v>0.53033761262061097</v>
      </c>
      <c r="E19" s="15">
        <f t="shared" ref="E19:E82" si="3">+D19-D7</f>
        <v>7.3011358350764111E-3</v>
      </c>
      <c r="G19" s="30">
        <f t="shared" si="1"/>
        <v>0.53033761262061097</v>
      </c>
      <c r="H19" s="18">
        <v>2010</v>
      </c>
      <c r="I19" s="15">
        <v>0.30644132680746483</v>
      </c>
      <c r="J19" s="15">
        <v>0.29795764941484093</v>
      </c>
      <c r="K19" s="15">
        <v>0.31912073952947528</v>
      </c>
      <c r="L19" s="15">
        <v>0.38667888549094653</v>
      </c>
      <c r="M19" s="15">
        <v>0.37482153877085533</v>
      </c>
      <c r="N19" s="15">
        <v>0.40551462915969988</v>
      </c>
      <c r="O19" s="15">
        <v>0.37659654646715057</v>
      </c>
      <c r="P19" s="15">
        <v>0.41018100162140358</v>
      </c>
      <c r="Q19" s="15">
        <v>0.43860274464222132</v>
      </c>
      <c r="R19" s="15">
        <v>0.43496573788099918</v>
      </c>
      <c r="S19" s="15">
        <v>0.47385645052750747</v>
      </c>
      <c r="T19" s="15">
        <v>0.42444572664594243</v>
      </c>
      <c r="Y19" s="32">
        <f t="shared" si="2"/>
        <v>0.53033761262061097</v>
      </c>
      <c r="Z19" s="15">
        <f t="shared" ref="Z19:Z82" si="4">+Y19-Y7</f>
        <v>7.3011358350764111E-3</v>
      </c>
    </row>
    <row r="20" spans="1:26" x14ac:dyDescent="0.3">
      <c r="A20" s="17">
        <v>35870.879999999976</v>
      </c>
      <c r="B20" s="3">
        <v>6392059</v>
      </c>
      <c r="C20" s="2">
        <v>2749744.5213533426</v>
      </c>
      <c r="D20" s="15">
        <f t="shared" si="0"/>
        <v>0.43018134240521599</v>
      </c>
      <c r="E20" s="15">
        <f t="shared" si="3"/>
        <v>-5.7224751813937824E-2</v>
      </c>
      <c r="G20" s="30">
        <f t="shared" si="1"/>
        <v>0.43018134240521599</v>
      </c>
      <c r="H20" s="18">
        <v>2011</v>
      </c>
      <c r="I20" s="15">
        <v>0.37400666029852192</v>
      </c>
      <c r="J20" s="15">
        <v>0.36984817576974671</v>
      </c>
      <c r="K20" s="15">
        <v>0.38850558066128027</v>
      </c>
      <c r="L20" s="15">
        <v>0.42072316003164811</v>
      </c>
      <c r="M20" s="15">
        <v>0.40677190673922797</v>
      </c>
      <c r="N20" s="15">
        <v>0.41642462015546827</v>
      </c>
      <c r="O20" s="24">
        <v>0.48031086336008355</v>
      </c>
      <c r="P20" s="24">
        <v>0.48235568872479662</v>
      </c>
      <c r="Q20" s="24">
        <v>0.43541189327247698</v>
      </c>
      <c r="R20" s="24">
        <v>0.44011674093257952</v>
      </c>
      <c r="S20" s="24">
        <v>0.50188622860950838</v>
      </c>
      <c r="T20" s="24">
        <v>0.50314205951971791</v>
      </c>
      <c r="Y20" s="32">
        <f t="shared" si="2"/>
        <v>0.43018134240521599</v>
      </c>
      <c r="Z20" s="15">
        <f t="shared" si="4"/>
        <v>-5.7224751813937824E-2</v>
      </c>
    </row>
    <row r="21" spans="1:26" x14ac:dyDescent="0.3">
      <c r="A21" s="17">
        <v>35901.299999999974</v>
      </c>
      <c r="B21" s="3">
        <v>6977447</v>
      </c>
      <c r="C21" s="2">
        <v>2871938.0557081238</v>
      </c>
      <c r="D21" s="15">
        <f t="shared" si="0"/>
        <v>0.41160299113818044</v>
      </c>
      <c r="E21" s="15">
        <f t="shared" si="3"/>
        <v>-0.12611473387545746</v>
      </c>
      <c r="G21" s="30">
        <f t="shared" si="1"/>
        <v>0.41160299113818044</v>
      </c>
      <c r="H21" s="18">
        <v>2012</v>
      </c>
      <c r="I21" s="24">
        <v>0.44017886773081966</v>
      </c>
      <c r="J21" s="24">
        <v>0.47594748268859094</v>
      </c>
      <c r="K21" s="24">
        <v>0.48495190180382269</v>
      </c>
      <c r="L21" s="24">
        <v>0.46650063530968</v>
      </c>
      <c r="M21" s="24">
        <v>0.49616151530249758</v>
      </c>
      <c r="N21" s="24">
        <v>0.46789786559187185</v>
      </c>
      <c r="O21" s="24">
        <v>0.4609098723915997</v>
      </c>
      <c r="P21" s="24">
        <v>0.46477812153552001</v>
      </c>
      <c r="Q21" s="24">
        <v>0.46029368763626854</v>
      </c>
      <c r="R21" s="24">
        <v>0.44733243589377064</v>
      </c>
      <c r="S21" s="24">
        <v>0.48091861162634086</v>
      </c>
      <c r="T21" s="24">
        <v>0.477870290121783</v>
      </c>
      <c r="U21" t="s">
        <v>26</v>
      </c>
      <c r="V21" t="s">
        <v>26</v>
      </c>
      <c r="Y21" s="32">
        <f t="shared" si="2"/>
        <v>0.41160299113818044</v>
      </c>
      <c r="Z21" s="15">
        <f t="shared" si="4"/>
        <v>-0.12611473387545746</v>
      </c>
    </row>
    <row r="22" spans="1:26" x14ac:dyDescent="0.3">
      <c r="A22" s="17">
        <v>35931.719999999972</v>
      </c>
      <c r="B22" s="3">
        <v>7811598</v>
      </c>
      <c r="C22" s="2">
        <v>3366316.2874088236</v>
      </c>
      <c r="D22" s="15">
        <f t="shared" si="0"/>
        <v>0.43093823919367374</v>
      </c>
      <c r="E22" s="15">
        <f t="shared" si="3"/>
        <v>-0.15028213046632249</v>
      </c>
      <c r="G22" s="30">
        <f t="shared" si="1"/>
        <v>0.43093823919367374</v>
      </c>
      <c r="H22" s="18">
        <v>2013</v>
      </c>
      <c r="I22" s="24">
        <v>0.45248427521500506</v>
      </c>
      <c r="J22" s="24">
        <v>0.4604124068681324</v>
      </c>
      <c r="K22" s="24">
        <v>0.47785856166435053</v>
      </c>
      <c r="L22" s="24">
        <v>0.49141530641716558</v>
      </c>
      <c r="M22" s="24">
        <v>0.4789443366758257</v>
      </c>
      <c r="N22" s="24">
        <v>0.48447554057774883</v>
      </c>
      <c r="O22" s="20">
        <v>0.48534345300884074</v>
      </c>
      <c r="P22" s="20">
        <v>0.47797477841902486</v>
      </c>
      <c r="Q22" s="20">
        <v>0.43789875320178884</v>
      </c>
      <c r="R22" s="20">
        <v>0.46281547716538518</v>
      </c>
      <c r="S22" s="20">
        <v>0.49685208397241393</v>
      </c>
      <c r="T22" s="20">
        <v>0.49016434682293569</v>
      </c>
      <c r="U22" s="34">
        <f>1-U23</f>
        <v>0.19999999999999996</v>
      </c>
      <c r="V22" s="34"/>
      <c r="Y22" s="32">
        <f t="shared" si="2"/>
        <v>0.43093823919367374</v>
      </c>
      <c r="Z22" s="15">
        <f t="shared" si="4"/>
        <v>-0.15028213046632249</v>
      </c>
    </row>
    <row r="23" spans="1:26" x14ac:dyDescent="0.3">
      <c r="A23" s="17">
        <v>35962.13999999997</v>
      </c>
      <c r="B23" s="3">
        <v>9649455</v>
      </c>
      <c r="C23" s="2">
        <v>4112807.2734017884</v>
      </c>
      <c r="D23" s="15">
        <f t="shared" si="0"/>
        <v>0.42622171650127272</v>
      </c>
      <c r="E23" s="15">
        <f t="shared" si="3"/>
        <v>-0.13256160652625315</v>
      </c>
      <c r="G23" s="30">
        <f t="shared" si="1"/>
        <v>0.42622171650127272</v>
      </c>
      <c r="H23" s="18">
        <v>2014</v>
      </c>
      <c r="I23" s="20">
        <v>0.45455250202161274</v>
      </c>
      <c r="J23" s="20">
        <v>0.4530008775532931</v>
      </c>
      <c r="K23" s="20">
        <v>0.4753853023759948</v>
      </c>
      <c r="L23" s="20">
        <v>0.51493846317238257</v>
      </c>
      <c r="M23" s="20">
        <v>0.49980075419383346</v>
      </c>
      <c r="N23" s="20">
        <v>0.5060420979564596</v>
      </c>
      <c r="O23" s="20">
        <v>0.49972836634310774</v>
      </c>
      <c r="P23" s="20">
        <v>0.50483730268941118</v>
      </c>
      <c r="Q23" s="20">
        <v>0.47460199476932419</v>
      </c>
      <c r="R23" s="20">
        <v>0.49020571480942049</v>
      </c>
      <c r="S23" s="20">
        <v>0.53002282023417313</v>
      </c>
      <c r="T23" s="20">
        <v>0.52373890896160524</v>
      </c>
      <c r="U23" s="38">
        <v>0.8</v>
      </c>
      <c r="V23" s="34">
        <f>1-V24</f>
        <v>0.25</v>
      </c>
      <c r="Y23" s="32">
        <f t="shared" si="2"/>
        <v>0.42622171650127272</v>
      </c>
      <c r="Z23" s="15">
        <f t="shared" si="4"/>
        <v>-0.13256160652625315</v>
      </c>
    </row>
    <row r="24" spans="1:26" x14ac:dyDescent="0.3">
      <c r="A24" s="17">
        <v>35992.559999999969</v>
      </c>
      <c r="B24" s="3">
        <v>9086962</v>
      </c>
      <c r="C24" s="2">
        <v>4916791.293137623</v>
      </c>
      <c r="D24" s="15">
        <f t="shared" si="0"/>
        <v>0.54108196921453211</v>
      </c>
      <c r="E24" s="15">
        <f t="shared" si="3"/>
        <v>-1.2703964279230595E-2</v>
      </c>
      <c r="G24" s="30">
        <f t="shared" si="1"/>
        <v>0.54108196921453211</v>
      </c>
      <c r="H24" s="18">
        <v>2015</v>
      </c>
      <c r="I24" s="20">
        <v>0.48519776738541953</v>
      </c>
      <c r="J24" s="20">
        <v>0.49507119209535166</v>
      </c>
      <c r="K24" s="20">
        <v>0.48553422463974022</v>
      </c>
      <c r="L24" s="20">
        <v>0.5042280565287558</v>
      </c>
      <c r="M24" s="20">
        <v>0.50810418693032111</v>
      </c>
      <c r="N24" s="20">
        <v>0.50739235859558152</v>
      </c>
      <c r="O24" s="24">
        <v>0.48228304756812118</v>
      </c>
      <c r="P24" s="24">
        <v>0.48990012678255213</v>
      </c>
      <c r="Q24" s="24"/>
      <c r="R24" s="24"/>
      <c r="S24" s="24"/>
      <c r="T24" s="24"/>
      <c r="V24" s="38">
        <v>0.75</v>
      </c>
      <c r="Y24" s="32">
        <f t="shared" si="2"/>
        <v>0.54108196921453211</v>
      </c>
      <c r="Z24" s="15">
        <f t="shared" si="4"/>
        <v>-1.2703964279230595E-2</v>
      </c>
    </row>
    <row r="25" spans="1:26" x14ac:dyDescent="0.3">
      <c r="A25" s="17">
        <v>36022.979999999967</v>
      </c>
      <c r="B25" s="3">
        <v>9571772</v>
      </c>
      <c r="C25" s="2">
        <v>4685492.7951004151</v>
      </c>
      <c r="D25" s="15">
        <f t="shared" si="0"/>
        <v>0.48951153402947911</v>
      </c>
      <c r="E25" s="15">
        <f t="shared" si="3"/>
        <v>-8.4323791859876818E-2</v>
      </c>
      <c r="G25" s="30">
        <f t="shared" si="1"/>
        <v>0.48951153402947911</v>
      </c>
      <c r="Y25" s="32">
        <f t="shared" si="2"/>
        <v>0.48951153402947911</v>
      </c>
      <c r="Z25" s="15">
        <f t="shared" si="4"/>
        <v>-8.4323791859876818E-2</v>
      </c>
    </row>
    <row r="26" spans="1:26" x14ac:dyDescent="0.3">
      <c r="A26" s="17">
        <v>36053.399999999965</v>
      </c>
      <c r="B26" s="3">
        <v>8965870</v>
      </c>
      <c r="C26" s="2">
        <v>5039343.8751755822</v>
      </c>
      <c r="D26" s="15">
        <f t="shared" si="0"/>
        <v>0.56205854815824707</v>
      </c>
      <c r="E26" s="15">
        <f t="shared" si="3"/>
        <v>-2.7462096505108446E-2</v>
      </c>
      <c r="G26" s="30">
        <f t="shared" si="1"/>
        <v>0.56205854815824707</v>
      </c>
      <c r="H26" s="18" t="s">
        <v>19</v>
      </c>
      <c r="I26" s="35">
        <f>AVERAGE(I11:I24)</f>
        <v>0.40700658471593604</v>
      </c>
      <c r="J26" s="35">
        <f t="shared" ref="J26:P26" si="5">AVERAGE(J11:J24)</f>
        <v>0.39064861911125159</v>
      </c>
      <c r="K26" s="35">
        <f t="shared" si="5"/>
        <v>0.39847682954483199</v>
      </c>
      <c r="L26" s="35">
        <f t="shared" si="5"/>
        <v>0.43768148268963103</v>
      </c>
      <c r="M26" s="35">
        <f t="shared" si="5"/>
        <v>0.44556124173175526</v>
      </c>
      <c r="N26" s="35">
        <f t="shared" si="5"/>
        <v>0.44741356040444974</v>
      </c>
      <c r="O26" s="35">
        <f t="shared" si="5"/>
        <v>0.44359393950448822</v>
      </c>
      <c r="P26" s="35">
        <f t="shared" si="5"/>
        <v>0.45973211165165184</v>
      </c>
      <c r="Q26" s="35">
        <f>AVERAGE(Q10:Q23)</f>
        <v>0.4655104241296219</v>
      </c>
      <c r="R26" s="35">
        <f t="shared" ref="R26:T26" si="6">AVERAGE(R10:R23)</f>
        <v>0.47740430648052701</v>
      </c>
      <c r="S26" s="35">
        <f t="shared" si="6"/>
        <v>0.51087220684336387</v>
      </c>
      <c r="T26" s="35">
        <f t="shared" si="6"/>
        <v>0.47686588976266392</v>
      </c>
      <c r="U26" t="s">
        <v>31</v>
      </c>
      <c r="Y26" s="32">
        <f t="shared" si="2"/>
        <v>0.56205854815824707</v>
      </c>
      <c r="Z26" s="15">
        <f t="shared" si="4"/>
        <v>-2.7462096505108446E-2</v>
      </c>
    </row>
    <row r="27" spans="1:26" x14ac:dyDescent="0.3">
      <c r="A27" s="17">
        <v>36083.819999999963</v>
      </c>
      <c r="B27" s="3">
        <v>8211615</v>
      </c>
      <c r="C27" s="2">
        <v>4968409.7136512119</v>
      </c>
      <c r="D27" s="15">
        <f t="shared" si="0"/>
        <v>0.60504659724685239</v>
      </c>
      <c r="E27" s="15">
        <f t="shared" si="3"/>
        <v>4.2672585671057583E-2</v>
      </c>
      <c r="G27" s="30">
        <f t="shared" si="1"/>
        <v>0.60504659724685239</v>
      </c>
      <c r="H27" s="18" t="s">
        <v>22</v>
      </c>
      <c r="I27" s="21">
        <v>0.4535183886183089</v>
      </c>
      <c r="J27" s="21">
        <v>0.45670664221071278</v>
      </c>
      <c r="K27" s="21">
        <v>0.47662193202017267</v>
      </c>
      <c r="L27" s="21">
        <v>0.51493846317238257</v>
      </c>
      <c r="M27" s="21">
        <v>0.48937254543482955</v>
      </c>
      <c r="N27" s="21">
        <v>0.5060420979564596</v>
      </c>
      <c r="O27" s="21">
        <v>0.49972836634310774</v>
      </c>
      <c r="P27" s="21">
        <v>0.47137644997727246</v>
      </c>
      <c r="Q27" s="21">
        <v>0.44909622041902869</v>
      </c>
      <c r="R27" s="21">
        <v>0.46281547716538518</v>
      </c>
      <c r="S27" s="21">
        <v>0.48888534779937742</v>
      </c>
      <c r="T27" s="21">
        <v>0.48401731847235935</v>
      </c>
      <c r="Y27" s="32">
        <f t="shared" si="2"/>
        <v>0.60504659724685239</v>
      </c>
      <c r="Z27" s="15">
        <f t="shared" si="4"/>
        <v>4.2672585671057583E-2</v>
      </c>
    </row>
    <row r="28" spans="1:26" x14ac:dyDescent="0.3">
      <c r="A28" s="17">
        <v>36114.239999999962</v>
      </c>
      <c r="B28" s="3">
        <v>7137139</v>
      </c>
      <c r="C28" s="2">
        <v>4686333.8956684247</v>
      </c>
      <c r="D28" s="15">
        <f t="shared" si="0"/>
        <v>0.65661238987617088</v>
      </c>
      <c r="E28" s="15">
        <f t="shared" si="3"/>
        <v>7.5658732459836897E-2</v>
      </c>
      <c r="G28" s="30">
        <f t="shared" si="1"/>
        <v>0.65661238987617088</v>
      </c>
      <c r="H28" s="18" t="s">
        <v>23</v>
      </c>
      <c r="I28" s="32">
        <f>+I26-I27</f>
        <v>-4.6511803902372861E-2</v>
      </c>
      <c r="J28" s="32">
        <f t="shared" ref="J28:T28" si="7">+J26-J27</f>
        <v>-6.6058023099461183E-2</v>
      </c>
      <c r="K28" s="32">
        <f t="shared" si="7"/>
        <v>-7.8145102475340678E-2</v>
      </c>
      <c r="L28" s="32">
        <f t="shared" si="7"/>
        <v>-7.7256980482751536E-2</v>
      </c>
      <c r="M28" s="32">
        <f t="shared" si="7"/>
        <v>-4.3811303703074289E-2</v>
      </c>
      <c r="N28" s="32">
        <f t="shared" si="7"/>
        <v>-5.8628537552009863E-2</v>
      </c>
      <c r="O28" s="32">
        <f t="shared" si="7"/>
        <v>-5.6134426838619522E-2</v>
      </c>
      <c r="P28" s="32">
        <f t="shared" si="7"/>
        <v>-1.1644338325620618E-2</v>
      </c>
      <c r="Q28" s="32">
        <f t="shared" si="7"/>
        <v>1.6414203710593211E-2</v>
      </c>
      <c r="R28" s="32">
        <f t="shared" si="7"/>
        <v>1.4588829315141827E-2</v>
      </c>
      <c r="S28" s="32">
        <f t="shared" si="7"/>
        <v>2.1986859043986451E-2</v>
      </c>
      <c r="T28" s="32">
        <f t="shared" si="7"/>
        <v>-7.1514287096954288E-3</v>
      </c>
      <c r="Y28" s="32">
        <f t="shared" si="2"/>
        <v>0.65661238987617088</v>
      </c>
      <c r="Z28" s="15">
        <f t="shared" si="4"/>
        <v>7.5658732459836897E-2</v>
      </c>
    </row>
    <row r="29" spans="1:26" x14ac:dyDescent="0.3">
      <c r="A29" s="17">
        <v>36144.65999999996</v>
      </c>
      <c r="B29" s="3">
        <v>6669767</v>
      </c>
      <c r="C29" s="2">
        <v>4208286.3717679437</v>
      </c>
      <c r="D29" s="15">
        <f t="shared" si="0"/>
        <v>0.63094953268501641</v>
      </c>
      <c r="E29" s="15">
        <f t="shared" si="3"/>
        <v>6.0900542206185904E-2</v>
      </c>
      <c r="F29" s="15">
        <f>SUM(C18:C29)/SUM(B18:B29)</f>
        <v>0.52195453442580086</v>
      </c>
      <c r="G29" s="30">
        <f t="shared" si="1"/>
        <v>0.63094953268501641</v>
      </c>
      <c r="H29" s="18"/>
      <c r="I29" s="35">
        <f>(I24*$V$24)+(I23*$V$23)</f>
        <v>0.47753645104446785</v>
      </c>
      <c r="J29" s="35">
        <f t="shared" ref="J29:N29" si="8">(J24*$V$24)+(J23*$V$23)</f>
        <v>0.48455361345983705</v>
      </c>
      <c r="K29" s="35">
        <f t="shared" si="8"/>
        <v>0.48299699407380386</v>
      </c>
      <c r="L29" s="35">
        <f t="shared" si="8"/>
        <v>0.50690565818966249</v>
      </c>
      <c r="M29" s="35">
        <f t="shared" si="8"/>
        <v>0.50602832874619919</v>
      </c>
      <c r="N29" s="35">
        <f t="shared" si="8"/>
        <v>0.50705479343580107</v>
      </c>
      <c r="O29" s="35">
        <f>(O23*$U$23)+(O22*$U$22)</f>
        <v>0.49685138367625437</v>
      </c>
      <c r="P29" s="35">
        <f t="shared" ref="P29:T29" si="9">(P23*$U$23)+(P22*$U$22)</f>
        <v>0.49946479783533393</v>
      </c>
      <c r="Q29" s="35">
        <f t="shared" si="9"/>
        <v>0.46726134645581707</v>
      </c>
      <c r="R29" s="35">
        <f t="shared" si="9"/>
        <v>0.48472766728061339</v>
      </c>
      <c r="S29" s="35">
        <f t="shared" si="9"/>
        <v>0.52338867298182123</v>
      </c>
      <c r="T29" s="35">
        <f t="shared" si="9"/>
        <v>0.51702399653387132</v>
      </c>
      <c r="U29" t="s">
        <v>30</v>
      </c>
      <c r="Y29" s="32">
        <f t="shared" si="2"/>
        <v>0.63094953268501641</v>
      </c>
      <c r="Z29" s="15">
        <f t="shared" si="4"/>
        <v>6.0900542206185904E-2</v>
      </c>
    </row>
    <row r="30" spans="1:26" x14ac:dyDescent="0.3">
      <c r="A30" s="17">
        <v>36175.079999999958</v>
      </c>
      <c r="B30" s="3">
        <v>6716920</v>
      </c>
      <c r="C30" s="2">
        <v>3186130.9890226759</v>
      </c>
      <c r="D30" s="15">
        <f t="shared" si="0"/>
        <v>0.47434404295758709</v>
      </c>
      <c r="E30" s="15">
        <f t="shared" si="3"/>
        <v>-0.10268146652104154</v>
      </c>
      <c r="G30" s="30">
        <f t="shared" si="1"/>
        <v>0.47434404295758709</v>
      </c>
      <c r="H30" s="18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Y30" s="32">
        <f t="shared" si="2"/>
        <v>0.47434404295758709</v>
      </c>
      <c r="Z30" s="15">
        <f t="shared" si="4"/>
        <v>-0.10268146652104154</v>
      </c>
    </row>
    <row r="31" spans="1:26" x14ac:dyDescent="0.3">
      <c r="A31" s="17">
        <v>36205.499999999956</v>
      </c>
      <c r="B31" s="5">
        <v>5974369</v>
      </c>
      <c r="C31" s="2">
        <v>2872147.7234835047</v>
      </c>
      <c r="D31" s="15">
        <f t="shared" si="0"/>
        <v>0.4807449495475597</v>
      </c>
      <c r="E31" s="15">
        <f t="shared" si="3"/>
        <v>-4.9592663073051269E-2</v>
      </c>
      <c r="G31" s="30">
        <f t="shared" si="1"/>
        <v>0.4807449495475597</v>
      </c>
      <c r="H31" s="18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Y31" s="32">
        <f t="shared" si="2"/>
        <v>0.4807449495475597</v>
      </c>
      <c r="Z31" s="15">
        <f t="shared" si="4"/>
        <v>-4.9592663073051269E-2</v>
      </c>
    </row>
    <row r="32" spans="1:26" x14ac:dyDescent="0.3">
      <c r="A32" s="17">
        <v>36235.919999999955</v>
      </c>
      <c r="B32" s="3">
        <v>6373052</v>
      </c>
      <c r="C32" s="2">
        <v>2998946.0128751346</v>
      </c>
      <c r="D32" s="15">
        <f t="shared" si="0"/>
        <v>0.47056669439934501</v>
      </c>
      <c r="E32" s="15">
        <f t="shared" si="3"/>
        <v>4.0385351994129015E-2</v>
      </c>
      <c r="G32" s="30">
        <f t="shared" si="1"/>
        <v>0.47056669439934501</v>
      </c>
      <c r="H32" s="18"/>
      <c r="Y32" s="32">
        <f t="shared" si="2"/>
        <v>0.47056669439934501</v>
      </c>
      <c r="Z32" s="15">
        <f t="shared" si="4"/>
        <v>4.0385351994129015E-2</v>
      </c>
    </row>
    <row r="33" spans="1:26" x14ac:dyDescent="0.3">
      <c r="A33" s="17">
        <v>36266.339999999953</v>
      </c>
      <c r="B33" s="2">
        <v>7618041</v>
      </c>
      <c r="C33" s="2">
        <v>3805878.7378980587</v>
      </c>
      <c r="D33" s="15">
        <f t="shared" si="0"/>
        <v>0.4995875892369257</v>
      </c>
      <c r="E33" s="15">
        <f t="shared" si="3"/>
        <v>8.7984598098745259E-2</v>
      </c>
      <c r="G33" s="30">
        <f t="shared" si="1"/>
        <v>0.4995875892369257</v>
      </c>
      <c r="H33" s="18"/>
      <c r="Y33" s="32">
        <f t="shared" si="2"/>
        <v>0.4995875892369257</v>
      </c>
      <c r="Z33" s="15">
        <f t="shared" si="4"/>
        <v>8.7984598098745259E-2</v>
      </c>
    </row>
    <row r="34" spans="1:26" x14ac:dyDescent="0.3">
      <c r="A34" s="17">
        <v>36296.759999999951</v>
      </c>
      <c r="B34" s="3">
        <v>7668203</v>
      </c>
      <c r="C34" s="2">
        <v>4021921.0259700976</v>
      </c>
      <c r="D34" s="15">
        <f t="shared" si="0"/>
        <v>0.5244932907970874</v>
      </c>
      <c r="E34" s="15">
        <f t="shared" si="3"/>
        <v>9.3555051603413653E-2</v>
      </c>
      <c r="G34" s="30">
        <f t="shared" si="1"/>
        <v>0.5244932907970874</v>
      </c>
      <c r="H34" s="18"/>
      <c r="Y34" s="32">
        <f t="shared" si="2"/>
        <v>0.5244932907970874</v>
      </c>
      <c r="Z34" s="15">
        <f t="shared" si="4"/>
        <v>9.3555051603413653E-2</v>
      </c>
    </row>
    <row r="35" spans="1:26" x14ac:dyDescent="0.3">
      <c r="A35" s="17">
        <v>36327.179999999949</v>
      </c>
      <c r="B35" s="3">
        <v>8296675</v>
      </c>
      <c r="C35" s="2">
        <v>4247160.1672882177</v>
      </c>
      <c r="D35" s="15">
        <f t="shared" si="0"/>
        <v>0.51191111707861492</v>
      </c>
      <c r="E35" s="15">
        <f t="shared" si="3"/>
        <v>8.5689400577342201E-2</v>
      </c>
      <c r="G35" s="30">
        <f t="shared" si="1"/>
        <v>0.51191111707861492</v>
      </c>
      <c r="H35" s="18"/>
      <c r="Y35" s="32">
        <f t="shared" si="2"/>
        <v>0.51191111707861492</v>
      </c>
      <c r="Z35" s="15">
        <f t="shared" si="4"/>
        <v>8.5689400577342201E-2</v>
      </c>
    </row>
    <row r="36" spans="1:26" x14ac:dyDescent="0.3">
      <c r="A36" s="17">
        <v>36357.599999999948</v>
      </c>
      <c r="B36" s="3">
        <v>8991905</v>
      </c>
      <c r="C36" s="2">
        <v>4720744.9146724381</v>
      </c>
      <c r="D36" s="15">
        <f t="shared" si="0"/>
        <v>0.52499942055353543</v>
      </c>
      <c r="E36" s="15">
        <f t="shared" si="3"/>
        <v>-1.6082548660996676E-2</v>
      </c>
      <c r="G36" s="30">
        <f t="shared" si="1"/>
        <v>0.52499942055353543</v>
      </c>
      <c r="H36" s="18"/>
      <c r="Y36" s="32">
        <f t="shared" si="2"/>
        <v>0.52499942055353543</v>
      </c>
      <c r="Z36" s="15">
        <f t="shared" si="4"/>
        <v>-1.6082548660996676E-2</v>
      </c>
    </row>
    <row r="37" spans="1:26" x14ac:dyDescent="0.3">
      <c r="A37" s="17">
        <v>36388.019999999946</v>
      </c>
      <c r="B37" s="3">
        <v>9443272</v>
      </c>
      <c r="C37" s="2">
        <v>5008020.2107979525</v>
      </c>
      <c r="D37" s="15">
        <f t="shared" si="0"/>
        <v>0.53032679888898171</v>
      </c>
      <c r="E37" s="15">
        <f t="shared" si="3"/>
        <v>4.0815264859502598E-2</v>
      </c>
      <c r="G37" s="30">
        <f t="shared" si="1"/>
        <v>0.53032679888898171</v>
      </c>
      <c r="H37" s="18"/>
      <c r="Y37" s="32">
        <f t="shared" si="2"/>
        <v>0.53032679888898171</v>
      </c>
      <c r="Z37" s="15">
        <f t="shared" si="4"/>
        <v>4.0815264859502598E-2</v>
      </c>
    </row>
    <row r="38" spans="1:26" x14ac:dyDescent="0.3">
      <c r="A38" s="17">
        <v>36418.439999999944</v>
      </c>
      <c r="B38" s="3">
        <v>8920985</v>
      </c>
      <c r="C38" s="2">
        <v>4304447.7540554293</v>
      </c>
      <c r="D38" s="15">
        <f t="shared" si="0"/>
        <v>0.48250812595867265</v>
      </c>
      <c r="E38" s="15">
        <f t="shared" si="3"/>
        <v>-7.9550422199574422E-2</v>
      </c>
      <c r="G38" s="30">
        <f t="shared" si="1"/>
        <v>0.48250812595867265</v>
      </c>
      <c r="H38" s="18"/>
      <c r="Y38" s="32">
        <f t="shared" si="2"/>
        <v>0.48250812595867265</v>
      </c>
      <c r="Z38" s="15">
        <f t="shared" si="4"/>
        <v>-7.9550422199574422E-2</v>
      </c>
    </row>
    <row r="39" spans="1:26" x14ac:dyDescent="0.3">
      <c r="A39" s="17">
        <v>36448.859999999942</v>
      </c>
      <c r="B39" s="3">
        <v>7927794</v>
      </c>
      <c r="C39" s="2">
        <v>3922450.5722243474</v>
      </c>
      <c r="D39" s="15">
        <f t="shared" si="0"/>
        <v>0.49477200999727633</v>
      </c>
      <c r="E39" s="15">
        <f t="shared" si="3"/>
        <v>-0.11027458724957606</v>
      </c>
      <c r="G39" s="30">
        <f t="shared" si="1"/>
        <v>0.49477200999727633</v>
      </c>
      <c r="H39" s="18"/>
      <c r="Y39" s="32">
        <f t="shared" si="2"/>
        <v>0.49477200999727633</v>
      </c>
      <c r="Z39" s="15">
        <f t="shared" si="4"/>
        <v>-0.11027458724957606</v>
      </c>
    </row>
    <row r="40" spans="1:26" x14ac:dyDescent="0.3">
      <c r="A40" s="17">
        <v>36479.279999999941</v>
      </c>
      <c r="B40" s="3">
        <v>6951148</v>
      </c>
      <c r="C40" s="2">
        <v>3821416.870886717</v>
      </c>
      <c r="D40" s="15">
        <f t="shared" si="0"/>
        <v>0.54975334590584424</v>
      </c>
      <c r="E40" s="15">
        <f t="shared" si="3"/>
        <v>-0.10685904397032664</v>
      </c>
      <c r="G40" s="30">
        <f t="shared" si="1"/>
        <v>0.54975334590584424</v>
      </c>
      <c r="H40" s="18"/>
      <c r="Y40" s="32">
        <f t="shared" si="2"/>
        <v>0.54975334590584424</v>
      </c>
      <c r="Z40" s="15">
        <f t="shared" si="4"/>
        <v>-0.10685904397032664</v>
      </c>
    </row>
    <row r="41" spans="1:26" x14ac:dyDescent="0.3">
      <c r="A41" s="17">
        <v>36509.699999999939</v>
      </c>
      <c r="B41" s="3">
        <v>6577297</v>
      </c>
      <c r="C41" s="2">
        <v>3474796.1074620369</v>
      </c>
      <c r="D41" s="15">
        <f t="shared" si="0"/>
        <v>0.52830153594433049</v>
      </c>
      <c r="E41" s="15">
        <f t="shared" si="3"/>
        <v>-0.10264799674068592</v>
      </c>
      <c r="F41" s="15">
        <f>SUM(C30:C41)/SUM(B30:B41)</f>
        <v>0.50715321464658181</v>
      </c>
      <c r="G41" s="30">
        <f t="shared" si="1"/>
        <v>0.52830153594433049</v>
      </c>
      <c r="H41" s="18"/>
      <c r="Y41" s="32">
        <f t="shared" si="2"/>
        <v>0.52830153594433049</v>
      </c>
      <c r="Z41" s="15">
        <f t="shared" si="4"/>
        <v>-0.10264799674068592</v>
      </c>
    </row>
    <row r="42" spans="1:26" x14ac:dyDescent="0.3">
      <c r="A42" s="17">
        <v>36540.119999999937</v>
      </c>
      <c r="B42" s="3">
        <v>6947155</v>
      </c>
      <c r="C42" s="2">
        <v>3314579.913773431</v>
      </c>
      <c r="D42" s="15">
        <f t="shared" si="0"/>
        <v>0.47711328072764042</v>
      </c>
      <c r="E42" s="15">
        <f t="shared" si="3"/>
        <v>2.7692377700533344E-3</v>
      </c>
      <c r="G42" s="30">
        <f t="shared" si="1"/>
        <v>0.47711328072764042</v>
      </c>
      <c r="H42" s="18"/>
      <c r="Y42" s="32">
        <f t="shared" si="2"/>
        <v>0.47711328072764042</v>
      </c>
      <c r="Z42" s="15">
        <f t="shared" si="4"/>
        <v>2.7692377700533344E-3</v>
      </c>
    </row>
    <row r="43" spans="1:26" x14ac:dyDescent="0.3">
      <c r="A43" s="17">
        <v>36570.539999999935</v>
      </c>
      <c r="B43" s="3">
        <v>6377135</v>
      </c>
      <c r="C43" s="2">
        <v>2828433.3967984547</v>
      </c>
      <c r="D43" s="15">
        <f t="shared" si="0"/>
        <v>0.44352728879010006</v>
      </c>
      <c r="E43" s="15">
        <f t="shared" si="3"/>
        <v>-3.7217660757459636E-2</v>
      </c>
      <c r="G43" s="30">
        <f t="shared" si="1"/>
        <v>0.44352728879010006</v>
      </c>
      <c r="H43" s="18"/>
      <c r="Y43" s="32">
        <f t="shared" si="2"/>
        <v>0.44352728879010006</v>
      </c>
      <c r="Z43" s="15">
        <f t="shared" si="4"/>
        <v>-3.7217660757459636E-2</v>
      </c>
    </row>
    <row r="44" spans="1:26" x14ac:dyDescent="0.3">
      <c r="A44" s="17">
        <v>36600.959999999934</v>
      </c>
      <c r="B44" s="3">
        <v>7098643</v>
      </c>
      <c r="C44" s="2">
        <v>3245056.798721917</v>
      </c>
      <c r="D44" s="15">
        <f t="shared" si="0"/>
        <v>0.45713762457443163</v>
      </c>
      <c r="E44" s="15">
        <f t="shared" si="3"/>
        <v>-1.3429069824913376E-2</v>
      </c>
      <c r="G44" s="30">
        <f t="shared" si="1"/>
        <v>0.45713762457443163</v>
      </c>
      <c r="H44" s="18"/>
      <c r="Y44" s="32">
        <f t="shared" si="2"/>
        <v>0.45713762457443163</v>
      </c>
      <c r="Z44" s="15">
        <f t="shared" si="4"/>
        <v>-1.3429069824913376E-2</v>
      </c>
    </row>
    <row r="45" spans="1:26" x14ac:dyDescent="0.3">
      <c r="A45" s="17">
        <v>36631.379999999932</v>
      </c>
      <c r="B45" s="5">
        <v>7423928</v>
      </c>
      <c r="C45" s="2">
        <v>3649506.5476767174</v>
      </c>
      <c r="D45" s="15">
        <f t="shared" si="0"/>
        <v>0.49158700726579208</v>
      </c>
      <c r="E45" s="15">
        <f t="shared" si="3"/>
        <v>-8.0005819711336246E-3</v>
      </c>
      <c r="G45" s="30">
        <f t="shared" si="1"/>
        <v>0.49158700726579208</v>
      </c>
      <c r="H45" s="18"/>
      <c r="Y45" s="32">
        <f t="shared" si="2"/>
        <v>0.49158700726579208</v>
      </c>
      <c r="Z45" s="15">
        <f t="shared" si="4"/>
        <v>-8.0005819711336246E-3</v>
      </c>
    </row>
    <row r="46" spans="1:26" x14ac:dyDescent="0.3">
      <c r="A46" s="17">
        <v>36661.79999999993</v>
      </c>
      <c r="B46" s="3">
        <v>8286679</v>
      </c>
      <c r="C46" s="2">
        <v>4494719.5179137075</v>
      </c>
      <c r="D46" s="15">
        <f t="shared" si="0"/>
        <v>0.54240299617177246</v>
      </c>
      <c r="E46" s="15">
        <f t="shared" si="3"/>
        <v>1.7909705374685059E-2</v>
      </c>
      <c r="G46" s="30">
        <f t="shared" si="1"/>
        <v>0.54240299617177246</v>
      </c>
      <c r="H46" s="18"/>
      <c r="Y46" s="32">
        <f t="shared" si="2"/>
        <v>0.54240299617177246</v>
      </c>
      <c r="Z46" s="15">
        <f t="shared" si="4"/>
        <v>1.7909705374685059E-2</v>
      </c>
    </row>
    <row r="47" spans="1:26" x14ac:dyDescent="0.3">
      <c r="A47" s="17">
        <v>36692.219999999928</v>
      </c>
      <c r="B47" s="2">
        <v>9336154</v>
      </c>
      <c r="C47" s="2">
        <v>4860874.2597168209</v>
      </c>
      <c r="D47" s="15">
        <f t="shared" si="0"/>
        <v>0.52065060834652266</v>
      </c>
      <c r="E47" s="15">
        <f t="shared" si="3"/>
        <v>8.7394912679077397E-3</v>
      </c>
      <c r="G47" s="30">
        <f t="shared" si="1"/>
        <v>0.52065060834652266</v>
      </c>
      <c r="H47" s="18"/>
      <c r="Y47" s="32">
        <f t="shared" si="2"/>
        <v>0.52065060834652266</v>
      </c>
      <c r="Z47" s="15">
        <f t="shared" si="4"/>
        <v>8.7394912679077397E-3</v>
      </c>
    </row>
    <row r="48" spans="1:26" x14ac:dyDescent="0.3">
      <c r="A48" s="17">
        <v>36722.639999999927</v>
      </c>
      <c r="B48" s="3">
        <v>9215876</v>
      </c>
      <c r="C48" s="2">
        <v>4804473.6113583259</v>
      </c>
      <c r="D48" s="15">
        <f t="shared" si="0"/>
        <v>0.52132576559822696</v>
      </c>
      <c r="E48" s="15">
        <f t="shared" si="3"/>
        <v>-3.6736549553084696E-3</v>
      </c>
      <c r="G48" s="30">
        <f t="shared" si="1"/>
        <v>0.52132576559822696</v>
      </c>
      <c r="H48" s="18"/>
      <c r="Y48" s="32">
        <f t="shared" si="2"/>
        <v>0.52132576559822696</v>
      </c>
      <c r="Z48" s="15">
        <f t="shared" si="4"/>
        <v>-3.6736549553084696E-3</v>
      </c>
    </row>
    <row r="49" spans="1:26" x14ac:dyDescent="0.3">
      <c r="A49" s="17">
        <v>36753.059999999925</v>
      </c>
      <c r="B49" s="3">
        <v>9743216</v>
      </c>
      <c r="C49" s="2">
        <v>4986592.0295483656</v>
      </c>
      <c r="D49" s="15">
        <f t="shared" si="0"/>
        <v>0.51180144518487181</v>
      </c>
      <c r="E49" s="15">
        <f t="shared" si="3"/>
        <v>-1.8525353704109904E-2</v>
      </c>
      <c r="G49" s="30">
        <f t="shared" si="1"/>
        <v>0.51180144518487181</v>
      </c>
      <c r="H49" s="18"/>
      <c r="Y49" s="32">
        <f t="shared" si="2"/>
        <v>0.51180144518487181</v>
      </c>
      <c r="Z49" s="15">
        <f t="shared" si="4"/>
        <v>-1.8525353704109904E-2</v>
      </c>
    </row>
    <row r="50" spans="1:26" x14ac:dyDescent="0.3">
      <c r="A50" s="17">
        <v>36783.479999999923</v>
      </c>
      <c r="B50" s="3">
        <v>9693981</v>
      </c>
      <c r="C50" s="2">
        <v>4904287.5050433278</v>
      </c>
      <c r="D50" s="15">
        <f t="shared" si="0"/>
        <v>0.50591057533982453</v>
      </c>
      <c r="E50" s="15">
        <f t="shared" si="3"/>
        <v>2.340244938115188E-2</v>
      </c>
      <c r="G50" s="30">
        <f t="shared" si="1"/>
        <v>0.50591057533982453</v>
      </c>
      <c r="H50" s="18"/>
      <c r="Y50" s="32">
        <f t="shared" si="2"/>
        <v>0.50591057533982453</v>
      </c>
      <c r="Z50" s="15">
        <f t="shared" si="4"/>
        <v>2.340244938115188E-2</v>
      </c>
    </row>
    <row r="51" spans="1:26" x14ac:dyDescent="0.3">
      <c r="A51" s="17">
        <v>36813.899999999921</v>
      </c>
      <c r="B51" s="3">
        <v>7711842</v>
      </c>
      <c r="C51" s="2">
        <v>4045393.6550843837</v>
      </c>
      <c r="D51" s="15">
        <f t="shared" si="0"/>
        <v>0.52456905303355328</v>
      </c>
      <c r="E51" s="15">
        <f t="shared" si="3"/>
        <v>2.9797043036276949E-2</v>
      </c>
      <c r="G51" s="30">
        <f t="shared" si="1"/>
        <v>0.52456905303355328</v>
      </c>
      <c r="H51" s="18"/>
      <c r="Y51" s="32">
        <f t="shared" si="2"/>
        <v>0.52456905303355328</v>
      </c>
      <c r="Z51" s="15">
        <f t="shared" si="4"/>
        <v>2.9797043036276949E-2</v>
      </c>
    </row>
    <row r="52" spans="1:26" x14ac:dyDescent="0.3">
      <c r="A52" s="17">
        <v>36844.31999999992</v>
      </c>
      <c r="B52" s="3">
        <v>7183513</v>
      </c>
      <c r="C52" s="2">
        <v>4027737.4143531891</v>
      </c>
      <c r="D52" s="15">
        <f t="shared" si="0"/>
        <v>0.56069188074876308</v>
      </c>
      <c r="E52" s="15">
        <f t="shared" si="3"/>
        <v>1.0938534842918846E-2</v>
      </c>
      <c r="G52" s="30">
        <f t="shared" si="1"/>
        <v>0.56069188074876308</v>
      </c>
      <c r="H52" s="18"/>
      <c r="Y52" s="32">
        <f t="shared" si="2"/>
        <v>0.56069188074876308</v>
      </c>
      <c r="Z52" s="15">
        <f t="shared" si="4"/>
        <v>1.0938534842918846E-2</v>
      </c>
    </row>
    <row r="53" spans="1:26" x14ac:dyDescent="0.3">
      <c r="A53" s="17">
        <v>36874.739999999918</v>
      </c>
      <c r="B53" s="3">
        <v>6970883</v>
      </c>
      <c r="C53" s="2">
        <v>3656806.4982149042</v>
      </c>
      <c r="D53" s="15">
        <f t="shared" si="0"/>
        <v>0.52458296864470455</v>
      </c>
      <c r="E53" s="15">
        <f t="shared" si="3"/>
        <v>-3.7185672996259411E-3</v>
      </c>
      <c r="F53" s="15">
        <f>SUM(C42:C53)/SUM(B42:B53)</f>
        <v>0.50858388570861368</v>
      </c>
      <c r="G53" s="30">
        <f t="shared" si="1"/>
        <v>0.52458296864470455</v>
      </c>
      <c r="H53" s="18"/>
      <c r="Y53" s="32">
        <f t="shared" si="2"/>
        <v>0.52458296864470455</v>
      </c>
      <c r="Z53" s="15">
        <f t="shared" si="4"/>
        <v>-3.7185672996259411E-3</v>
      </c>
    </row>
    <row r="54" spans="1:26" x14ac:dyDescent="0.3">
      <c r="A54" s="17">
        <v>36905.159999999916</v>
      </c>
      <c r="B54" s="3">
        <v>8073981</v>
      </c>
      <c r="C54" s="2">
        <v>3472596</v>
      </c>
      <c r="D54" s="15">
        <f t="shared" si="0"/>
        <v>0.43009712309206571</v>
      </c>
      <c r="E54" s="15">
        <f t="shared" si="3"/>
        <v>-4.7016157635574707E-2</v>
      </c>
      <c r="G54" s="30">
        <f t="shared" si="1"/>
        <v>0.43009712309206571</v>
      </c>
      <c r="H54" s="18"/>
      <c r="Y54" s="32">
        <f t="shared" si="2"/>
        <v>0.43009712309206571</v>
      </c>
      <c r="Z54" s="15">
        <f t="shared" si="4"/>
        <v>-4.7016157635574707E-2</v>
      </c>
    </row>
    <row r="55" spans="1:26" x14ac:dyDescent="0.3">
      <c r="A55" s="17">
        <v>36935.579999999914</v>
      </c>
      <c r="B55" s="3">
        <v>6541295</v>
      </c>
      <c r="C55" s="2">
        <v>2828223</v>
      </c>
      <c r="D55" s="15">
        <f t="shared" si="0"/>
        <v>0.43236438656259962</v>
      </c>
      <c r="E55" s="15">
        <f t="shared" si="3"/>
        <v>-1.1162902227500437E-2</v>
      </c>
      <c r="G55" s="30">
        <f t="shared" si="1"/>
        <v>0.43236438656259962</v>
      </c>
      <c r="H55" s="18"/>
      <c r="Y55" s="32">
        <f t="shared" si="2"/>
        <v>0.43236438656259962</v>
      </c>
      <c r="Z55" s="15">
        <f t="shared" si="4"/>
        <v>-1.1162902227500437E-2</v>
      </c>
    </row>
    <row r="56" spans="1:26" x14ac:dyDescent="0.3">
      <c r="A56" s="17">
        <v>36965.999999999913</v>
      </c>
      <c r="B56" s="3">
        <v>7442281</v>
      </c>
      <c r="C56" s="2">
        <v>3215402</v>
      </c>
      <c r="D56" s="15">
        <f t="shared" si="0"/>
        <v>0.43204522914412935</v>
      </c>
      <c r="E56" s="15">
        <f t="shared" si="3"/>
        <v>-2.5092395430302283E-2</v>
      </c>
      <c r="G56" s="30">
        <f t="shared" si="1"/>
        <v>0.43204522914412935</v>
      </c>
      <c r="H56" s="18"/>
      <c r="Y56" s="32">
        <f t="shared" si="2"/>
        <v>0.43204522914412935</v>
      </c>
      <c r="Z56" s="15">
        <f t="shared" si="4"/>
        <v>-2.5092395430302283E-2</v>
      </c>
    </row>
    <row r="57" spans="1:26" x14ac:dyDescent="0.3">
      <c r="A57" s="17">
        <v>36996.419999999911</v>
      </c>
      <c r="B57" s="3">
        <v>7796724</v>
      </c>
      <c r="C57" s="2">
        <v>3796614</v>
      </c>
      <c r="D57" s="15">
        <f t="shared" si="0"/>
        <v>0.48694990357488604</v>
      </c>
      <c r="E57" s="15">
        <f t="shared" si="3"/>
        <v>-4.6371036909060304E-3</v>
      </c>
      <c r="G57" s="30">
        <f t="shared" si="1"/>
        <v>0.48694990357488604</v>
      </c>
      <c r="H57" s="18"/>
      <c r="Y57" s="32">
        <f t="shared" si="2"/>
        <v>0.48694990357488604</v>
      </c>
      <c r="Z57" s="15">
        <f t="shared" si="4"/>
        <v>-4.6371036909060304E-3</v>
      </c>
    </row>
    <row r="58" spans="1:26" x14ac:dyDescent="0.3">
      <c r="A58" s="17">
        <v>37026.839999999909</v>
      </c>
      <c r="B58" s="3">
        <v>7721700</v>
      </c>
      <c r="C58" s="2">
        <v>4150918</v>
      </c>
      <c r="D58" s="15">
        <f t="shared" si="0"/>
        <v>0.53756530297732363</v>
      </c>
      <c r="E58" s="15">
        <f t="shared" si="3"/>
        <v>-4.8376931944488222E-3</v>
      </c>
      <c r="G58" s="30">
        <f t="shared" si="1"/>
        <v>0.53756530297732363</v>
      </c>
      <c r="H58" s="18"/>
      <c r="Y58" s="32">
        <f t="shared" si="2"/>
        <v>0.53756530297732363</v>
      </c>
      <c r="Z58" s="15">
        <f t="shared" si="4"/>
        <v>-4.8376931944488222E-3</v>
      </c>
    </row>
    <row r="59" spans="1:26" x14ac:dyDescent="0.3">
      <c r="A59" s="17">
        <v>37057.259999999907</v>
      </c>
      <c r="B59" s="5">
        <v>9476190</v>
      </c>
      <c r="C59" s="2">
        <v>4791219</v>
      </c>
      <c r="D59" s="15">
        <f t="shared" si="0"/>
        <v>0.50560605053296737</v>
      </c>
      <c r="E59" s="15">
        <f t="shared" si="3"/>
        <v>-1.5044557813555293E-2</v>
      </c>
      <c r="G59" s="30">
        <f t="shared" si="1"/>
        <v>0.50560605053296737</v>
      </c>
      <c r="H59" s="18"/>
      <c r="Y59" s="32">
        <f t="shared" si="2"/>
        <v>0.50560605053296737</v>
      </c>
      <c r="Z59" s="15">
        <f t="shared" si="4"/>
        <v>-1.5044557813555293E-2</v>
      </c>
    </row>
    <row r="60" spans="1:26" x14ac:dyDescent="0.3">
      <c r="A60" s="17">
        <v>37087.679999999906</v>
      </c>
      <c r="B60" s="3">
        <v>9119963</v>
      </c>
      <c r="C60" s="2">
        <v>4589520</v>
      </c>
      <c r="D60" s="15">
        <f t="shared" si="0"/>
        <v>0.5032388837542433</v>
      </c>
      <c r="E60" s="15">
        <f t="shared" si="3"/>
        <v>-1.808688184398366E-2</v>
      </c>
      <c r="G60" s="30">
        <f t="shared" si="1"/>
        <v>0.5032388837542433</v>
      </c>
      <c r="H60" s="18"/>
      <c r="Y60" s="32">
        <f t="shared" si="2"/>
        <v>0.5032388837542433</v>
      </c>
      <c r="Z60" s="15">
        <f t="shared" si="4"/>
        <v>-1.808688184398366E-2</v>
      </c>
    </row>
    <row r="61" spans="1:26" x14ac:dyDescent="0.3">
      <c r="A61" s="17">
        <v>37118.099999999904</v>
      </c>
      <c r="B61" s="2">
        <v>10086352</v>
      </c>
      <c r="C61" s="2">
        <v>5432504</v>
      </c>
      <c r="D61" s="15">
        <f t="shared" si="0"/>
        <v>0.53859948572090288</v>
      </c>
      <c r="E61" s="15">
        <f t="shared" si="3"/>
        <v>2.6798040536031076E-2</v>
      </c>
      <c r="G61" s="30">
        <f t="shared" si="1"/>
        <v>0.53859948572090288</v>
      </c>
      <c r="H61" s="18"/>
      <c r="Y61" s="32">
        <f t="shared" si="2"/>
        <v>0.53859948572090288</v>
      </c>
      <c r="Z61" s="15">
        <f t="shared" si="4"/>
        <v>2.6798040536031076E-2</v>
      </c>
    </row>
    <row r="62" spans="1:26" x14ac:dyDescent="0.3">
      <c r="A62" s="17">
        <v>37148.519999999902</v>
      </c>
      <c r="B62" s="3">
        <v>9413099</v>
      </c>
      <c r="C62" s="2">
        <v>5100522</v>
      </c>
      <c r="D62" s="15">
        <f t="shared" si="0"/>
        <v>0.54185364458612406</v>
      </c>
      <c r="E62" s="15">
        <f t="shared" si="3"/>
        <v>3.594306924629953E-2</v>
      </c>
      <c r="G62" s="30">
        <f t="shared" si="1"/>
        <v>0.54185364458612406</v>
      </c>
      <c r="H62" s="18"/>
      <c r="Y62" s="32">
        <f t="shared" si="2"/>
        <v>0.54185364458612406</v>
      </c>
      <c r="Z62" s="15">
        <f t="shared" si="4"/>
        <v>3.594306924629953E-2</v>
      </c>
    </row>
    <row r="63" spans="1:26" x14ac:dyDescent="0.3">
      <c r="A63" s="17">
        <v>37178.9399999999</v>
      </c>
      <c r="B63" s="3">
        <v>8184659</v>
      </c>
      <c r="C63" s="2">
        <v>4621911</v>
      </c>
      <c r="D63" s="15">
        <f t="shared" si="0"/>
        <v>0.56470416177387472</v>
      </c>
      <c r="E63" s="15">
        <f t="shared" si="3"/>
        <v>4.0135108740321446E-2</v>
      </c>
      <c r="G63" s="30">
        <f t="shared" si="1"/>
        <v>0.56470416177387472</v>
      </c>
      <c r="H63" s="18"/>
      <c r="Y63" s="32">
        <f t="shared" si="2"/>
        <v>0.56470416177387472</v>
      </c>
      <c r="Z63" s="15">
        <f t="shared" si="4"/>
        <v>4.0135108740321446E-2</v>
      </c>
    </row>
    <row r="64" spans="1:26" x14ac:dyDescent="0.3">
      <c r="A64" s="17">
        <v>37209.359999999899</v>
      </c>
      <c r="B64" s="3">
        <v>7217124</v>
      </c>
      <c r="C64" s="2">
        <v>4227512</v>
      </c>
      <c r="D64" s="15">
        <f t="shared" si="0"/>
        <v>0.58576130879835231</v>
      </c>
      <c r="E64" s="15">
        <f t="shared" si="3"/>
        <v>2.5069428049589226E-2</v>
      </c>
      <c r="G64" s="30">
        <f t="shared" si="1"/>
        <v>0.58576130879835231</v>
      </c>
      <c r="H64" s="18"/>
      <c r="Y64" s="32">
        <f t="shared" si="2"/>
        <v>0.58576130879835231</v>
      </c>
      <c r="Z64" s="15">
        <f t="shared" si="4"/>
        <v>2.5069428049589226E-2</v>
      </c>
    </row>
    <row r="65" spans="1:26" x14ac:dyDescent="0.3">
      <c r="A65" s="17">
        <v>37239.779999999897</v>
      </c>
      <c r="B65" s="3">
        <v>7330777</v>
      </c>
      <c r="C65" s="2">
        <v>3937657</v>
      </c>
      <c r="D65" s="15">
        <f t="shared" si="0"/>
        <v>0.53714046955731976</v>
      </c>
      <c r="E65" s="15">
        <f t="shared" si="3"/>
        <v>1.2557500912615205E-2</v>
      </c>
      <c r="F65" s="15">
        <f>SUM(C54:C65)/SUM(B54:B65)</f>
        <v>0.50978135118190393</v>
      </c>
      <c r="G65" s="30">
        <f t="shared" si="1"/>
        <v>0.53714046955731976</v>
      </c>
      <c r="H65" s="18"/>
      <c r="Y65" s="32">
        <f t="shared" si="2"/>
        <v>0.53714046955731976</v>
      </c>
      <c r="Z65" s="15">
        <f t="shared" si="4"/>
        <v>1.2557500912615205E-2</v>
      </c>
    </row>
    <row r="66" spans="1:26" x14ac:dyDescent="0.3">
      <c r="A66" s="17">
        <v>37270.199999999895</v>
      </c>
      <c r="B66" s="2">
        <v>7587604</v>
      </c>
      <c r="C66" s="2">
        <v>3427989.3128339355</v>
      </c>
      <c r="D66" s="15">
        <f t="shared" si="0"/>
        <v>0.45178811556769904</v>
      </c>
      <c r="E66" s="15">
        <f t="shared" si="3"/>
        <v>2.1690992475633331E-2</v>
      </c>
      <c r="G66" s="30">
        <f t="shared" si="1"/>
        <v>0.45178811556769904</v>
      </c>
      <c r="H66" s="18"/>
      <c r="Y66" s="32">
        <f t="shared" si="2"/>
        <v>0.45178811556769904</v>
      </c>
      <c r="Z66" s="15">
        <f t="shared" si="4"/>
        <v>2.1690992475633331E-2</v>
      </c>
    </row>
    <row r="67" spans="1:26" x14ac:dyDescent="0.3">
      <c r="A67" s="17">
        <v>37300.619999999893</v>
      </c>
      <c r="B67" s="2">
        <v>6524198</v>
      </c>
      <c r="C67" s="2">
        <v>2662985.1988787474</v>
      </c>
      <c r="D67" s="15">
        <f t="shared" si="0"/>
        <v>0.40817050599610055</v>
      </c>
      <c r="E67" s="15">
        <f t="shared" si="3"/>
        <v>-2.4193880566499071E-2</v>
      </c>
      <c r="G67" s="30">
        <f t="shared" si="1"/>
        <v>0.40817050599610055</v>
      </c>
      <c r="H67" s="18"/>
      <c r="Y67" s="32">
        <f t="shared" si="2"/>
        <v>0.40817050599610055</v>
      </c>
      <c r="Z67" s="15">
        <f t="shared" si="4"/>
        <v>-2.4193880566499071E-2</v>
      </c>
    </row>
    <row r="68" spans="1:26" x14ac:dyDescent="0.3">
      <c r="A68" s="17">
        <v>37331.039999999892</v>
      </c>
      <c r="B68" s="2">
        <v>7866118</v>
      </c>
      <c r="C68" s="2">
        <v>3416189.3684977568</v>
      </c>
      <c r="D68" s="15">
        <f t="shared" si="0"/>
        <v>0.43429165040465406</v>
      </c>
      <c r="E68" s="15">
        <f t="shared" si="3"/>
        <v>2.2464212605247114E-3</v>
      </c>
      <c r="G68" s="30">
        <f t="shared" si="1"/>
        <v>0.43429165040465406</v>
      </c>
      <c r="H68" s="18"/>
      <c r="Y68" s="32">
        <f t="shared" si="2"/>
        <v>0.43429165040465406</v>
      </c>
      <c r="Z68" s="15">
        <f t="shared" si="4"/>
        <v>2.2464212605247114E-3</v>
      </c>
    </row>
    <row r="69" spans="1:26" x14ac:dyDescent="0.3">
      <c r="A69" s="17">
        <v>37361.45999999989</v>
      </c>
      <c r="B69" s="2">
        <v>8570237</v>
      </c>
      <c r="C69" s="2">
        <v>4102149</v>
      </c>
      <c r="D69" s="15">
        <f t="shared" si="0"/>
        <v>0.47865059040957675</v>
      </c>
      <c r="E69" s="15">
        <f t="shared" si="3"/>
        <v>-8.2993131653092966E-3</v>
      </c>
      <c r="G69" s="30">
        <f t="shared" si="1"/>
        <v>0.47865059040957675</v>
      </c>
      <c r="H69" s="18"/>
      <c r="Y69" s="32">
        <f t="shared" si="2"/>
        <v>0.47865059040957675</v>
      </c>
      <c r="Z69" s="15">
        <f t="shared" si="4"/>
        <v>-8.2993131653092966E-3</v>
      </c>
    </row>
    <row r="70" spans="1:26" x14ac:dyDescent="0.3">
      <c r="A70" s="17">
        <v>37391.879999999888</v>
      </c>
      <c r="B70" s="2">
        <v>9019004</v>
      </c>
      <c r="C70" s="2">
        <v>4404381.662186428</v>
      </c>
      <c r="D70" s="15">
        <f t="shared" si="0"/>
        <v>0.48834457354564076</v>
      </c>
      <c r="E70" s="15">
        <f t="shared" si="3"/>
        <v>-4.9220729431682875E-2</v>
      </c>
      <c r="G70" s="30">
        <f t="shared" si="1"/>
        <v>0.48834457354564076</v>
      </c>
      <c r="H70" s="18"/>
      <c r="Y70" s="32">
        <f t="shared" si="2"/>
        <v>0.48834457354564076</v>
      </c>
      <c r="Z70" s="15">
        <f t="shared" si="4"/>
        <v>-4.9220729431682875E-2</v>
      </c>
    </row>
    <row r="71" spans="1:26" x14ac:dyDescent="0.3">
      <c r="A71" s="17">
        <v>37422.299999999886</v>
      </c>
      <c r="B71" s="2">
        <v>9262178</v>
      </c>
      <c r="C71" s="2">
        <v>4430655.0659152586</v>
      </c>
      <c r="D71" s="15">
        <f t="shared" ref="D71:D134" si="10">(C71/B71)</f>
        <v>0.478359956579895</v>
      </c>
      <c r="E71" s="15">
        <f t="shared" si="3"/>
        <v>-2.724609395307237E-2</v>
      </c>
      <c r="G71" s="30">
        <f t="shared" ref="G71:G134" si="11">+C71/B71</f>
        <v>0.478359956579895</v>
      </c>
      <c r="H71" s="18"/>
      <c r="Y71" s="32">
        <f t="shared" ref="Y71:Y134" si="12">+D71</f>
        <v>0.478359956579895</v>
      </c>
      <c r="Z71" s="15">
        <f t="shared" si="4"/>
        <v>-2.724609395307237E-2</v>
      </c>
    </row>
    <row r="72" spans="1:26" x14ac:dyDescent="0.3">
      <c r="A72" s="17">
        <v>37452.719999999885</v>
      </c>
      <c r="B72" s="2">
        <v>9659971</v>
      </c>
      <c r="C72" s="2">
        <v>4929517.0562877525</v>
      </c>
      <c r="D72" s="15">
        <f t="shared" si="10"/>
        <v>0.51030350466763852</v>
      </c>
      <c r="E72" s="15">
        <f t="shared" si="3"/>
        <v>7.0646209133952143E-3</v>
      </c>
      <c r="G72" s="30">
        <f t="shared" si="11"/>
        <v>0.51030350466763852</v>
      </c>
      <c r="H72" s="18"/>
      <c r="Y72" s="32">
        <f t="shared" si="12"/>
        <v>0.51030350466763852</v>
      </c>
      <c r="Z72" s="15">
        <f t="shared" si="4"/>
        <v>7.0646209133952143E-3</v>
      </c>
    </row>
    <row r="73" spans="1:26" x14ac:dyDescent="0.3">
      <c r="A73" s="17">
        <v>37483.139999999883</v>
      </c>
      <c r="B73" s="2">
        <v>10411984</v>
      </c>
      <c r="C73" s="2">
        <v>5285232.306506779</v>
      </c>
      <c r="D73" s="15">
        <f t="shared" si="10"/>
        <v>0.50761049061415953</v>
      </c>
      <c r="E73" s="15">
        <f t="shared" si="3"/>
        <v>-3.0988995106743356E-2</v>
      </c>
      <c r="G73" s="30">
        <f t="shared" si="11"/>
        <v>0.50761049061415953</v>
      </c>
      <c r="H73" s="18"/>
      <c r="Y73" s="32">
        <f t="shared" si="12"/>
        <v>0.50761049061415953</v>
      </c>
      <c r="Z73" s="15">
        <f t="shared" si="4"/>
        <v>-3.0988995106743356E-2</v>
      </c>
    </row>
    <row r="74" spans="1:26" x14ac:dyDescent="0.3">
      <c r="A74" s="17">
        <v>37513.559999999881</v>
      </c>
      <c r="B74" s="2">
        <v>10329640</v>
      </c>
      <c r="C74" s="2">
        <v>5448869.624026021</v>
      </c>
      <c r="D74" s="15">
        <f t="shared" si="10"/>
        <v>0.52749850178960944</v>
      </c>
      <c r="E74" s="15">
        <f t="shared" si="3"/>
        <v>-1.4355142796514619E-2</v>
      </c>
      <c r="G74" s="30">
        <f t="shared" si="11"/>
        <v>0.52749850178960944</v>
      </c>
      <c r="H74" s="18"/>
      <c r="Y74" s="32">
        <f t="shared" si="12"/>
        <v>0.52749850178960944</v>
      </c>
      <c r="Z74" s="15">
        <f t="shared" si="4"/>
        <v>-1.4355142796514619E-2</v>
      </c>
    </row>
    <row r="75" spans="1:26" x14ac:dyDescent="0.3">
      <c r="A75" s="17">
        <v>37543.97999999988</v>
      </c>
      <c r="B75" s="5">
        <v>9573727</v>
      </c>
      <c r="C75" s="5">
        <v>5189626.0882356055</v>
      </c>
      <c r="D75" s="15">
        <f t="shared" si="10"/>
        <v>0.54206957104956155</v>
      </c>
      <c r="E75" s="15">
        <f t="shared" si="3"/>
        <v>-2.2634590724313175E-2</v>
      </c>
      <c r="G75" s="30">
        <f t="shared" si="11"/>
        <v>0.54206957104956155</v>
      </c>
      <c r="H75" s="18"/>
      <c r="Y75" s="32">
        <f t="shared" si="12"/>
        <v>0.54206957104956155</v>
      </c>
      <c r="Z75" s="15">
        <f t="shared" si="4"/>
        <v>-2.2634590724313175E-2</v>
      </c>
    </row>
    <row r="76" spans="1:26" x14ac:dyDescent="0.3">
      <c r="A76" s="17">
        <v>37574.399999999878</v>
      </c>
      <c r="B76" s="5">
        <v>8100935</v>
      </c>
      <c r="C76" s="5">
        <v>4481662.0033306088</v>
      </c>
      <c r="D76" s="15">
        <f t="shared" si="10"/>
        <v>0.5532277451097446</v>
      </c>
      <c r="E76" s="15">
        <f t="shared" si="3"/>
        <v>-3.2533563688607714E-2</v>
      </c>
      <c r="G76" s="30">
        <f t="shared" si="11"/>
        <v>0.5532277451097446</v>
      </c>
      <c r="H76" s="18"/>
      <c r="Y76" s="32">
        <f t="shared" si="12"/>
        <v>0.5532277451097446</v>
      </c>
      <c r="Z76" s="15">
        <f t="shared" si="4"/>
        <v>-3.2533563688607714E-2</v>
      </c>
    </row>
    <row r="77" spans="1:26" x14ac:dyDescent="0.3">
      <c r="A77" s="17">
        <v>37604.819999999876</v>
      </c>
      <c r="B77" s="5">
        <v>7293590</v>
      </c>
      <c r="C77" s="5">
        <v>4094896.5049032401</v>
      </c>
      <c r="D77" s="15">
        <f t="shared" si="10"/>
        <v>0.56143771515854879</v>
      </c>
      <c r="E77" s="15">
        <f t="shared" si="3"/>
        <v>2.4297245601229034E-2</v>
      </c>
      <c r="F77" s="15">
        <f>SUM(C66:C77)/SUM(B66:B77)</f>
        <v>0.4978364532675153</v>
      </c>
      <c r="G77" s="30">
        <f t="shared" si="11"/>
        <v>0.56143771515854879</v>
      </c>
      <c r="H77" s="18"/>
      <c r="Y77" s="32">
        <f t="shared" si="12"/>
        <v>0.56143771515854879</v>
      </c>
      <c r="Z77" s="15">
        <f t="shared" si="4"/>
        <v>2.4297245601229034E-2</v>
      </c>
    </row>
    <row r="78" spans="1:26" x14ac:dyDescent="0.3">
      <c r="A78" s="17">
        <v>37635.239999999874</v>
      </c>
      <c r="B78" s="3">
        <v>8255647</v>
      </c>
      <c r="C78" s="5">
        <v>4130072.4054308659</v>
      </c>
      <c r="D78" s="15">
        <f t="shared" si="10"/>
        <v>0.50027240813843732</v>
      </c>
      <c r="E78" s="15">
        <f t="shared" si="3"/>
        <v>4.8484292570738274E-2</v>
      </c>
      <c r="G78" s="30">
        <f t="shared" si="11"/>
        <v>0.50027240813843732</v>
      </c>
      <c r="H78" s="18"/>
      <c r="Y78" s="32">
        <f t="shared" si="12"/>
        <v>0.50027240813843732</v>
      </c>
      <c r="Z78" s="15">
        <f t="shared" si="4"/>
        <v>4.8484292570738274E-2</v>
      </c>
    </row>
    <row r="79" spans="1:26" x14ac:dyDescent="0.3">
      <c r="A79" s="17">
        <v>37665.659999999873</v>
      </c>
      <c r="B79" s="3">
        <v>6831900</v>
      </c>
      <c r="C79" s="5">
        <v>2997870.8663793718</v>
      </c>
      <c r="D79" s="15">
        <f t="shared" si="10"/>
        <v>0.43880485170733935</v>
      </c>
      <c r="E79" s="15">
        <f t="shared" si="3"/>
        <v>3.0634345711238797E-2</v>
      </c>
      <c r="G79" s="30">
        <f t="shared" si="11"/>
        <v>0.43880485170733935</v>
      </c>
      <c r="H79" s="18"/>
      <c r="Y79" s="32">
        <f t="shared" si="12"/>
        <v>0.43880485170733935</v>
      </c>
      <c r="Z79" s="15">
        <f t="shared" si="4"/>
        <v>3.0634345711238797E-2</v>
      </c>
    </row>
    <row r="80" spans="1:26" x14ac:dyDescent="0.3">
      <c r="A80" s="17">
        <v>37696.079999999871</v>
      </c>
      <c r="B80" s="3">
        <v>8968772</v>
      </c>
      <c r="C80" s="5">
        <v>3678372.4630154427</v>
      </c>
      <c r="D80" s="15">
        <f t="shared" si="10"/>
        <v>0.41013111527591989</v>
      </c>
      <c r="E80" s="15">
        <f t="shared" si="3"/>
        <v>-2.4160535128734173E-2</v>
      </c>
      <c r="G80" s="30">
        <f t="shared" si="11"/>
        <v>0.41013111527591989</v>
      </c>
      <c r="H80" s="18"/>
      <c r="Y80" s="32">
        <f t="shared" si="12"/>
        <v>0.41013111527591989</v>
      </c>
      <c r="Z80" s="15">
        <f t="shared" si="4"/>
        <v>-2.4160535128734173E-2</v>
      </c>
    </row>
    <row r="81" spans="1:26" x14ac:dyDescent="0.3">
      <c r="A81" s="17">
        <v>37726.499999999869</v>
      </c>
      <c r="B81" s="3">
        <v>8235136</v>
      </c>
      <c r="C81" s="5">
        <v>3856795.9742643125</v>
      </c>
      <c r="D81" s="15">
        <f t="shared" si="10"/>
        <v>0.46833421746335613</v>
      </c>
      <c r="E81" s="15">
        <f t="shared" si="3"/>
        <v>-1.031637294622062E-2</v>
      </c>
      <c r="G81" s="30">
        <f t="shared" si="11"/>
        <v>0.46833421746335613</v>
      </c>
      <c r="H81" s="18"/>
      <c r="Y81" s="32">
        <f t="shared" si="12"/>
        <v>0.46833421746335613</v>
      </c>
      <c r="Z81" s="15">
        <f t="shared" si="4"/>
        <v>-1.031637294622062E-2</v>
      </c>
    </row>
    <row r="82" spans="1:26" x14ac:dyDescent="0.3">
      <c r="A82" s="17">
        <v>37756.919999999867</v>
      </c>
      <c r="B82" s="3">
        <v>9670862</v>
      </c>
      <c r="C82" s="5">
        <v>4682944.3854338136</v>
      </c>
      <c r="D82" s="15">
        <f t="shared" si="10"/>
        <v>0.48423236578433376</v>
      </c>
      <c r="E82" s="15">
        <f t="shared" si="3"/>
        <v>-4.1122077613069963E-3</v>
      </c>
      <c r="G82" s="30">
        <f t="shared" si="11"/>
        <v>0.48423236578433376</v>
      </c>
      <c r="H82" s="18"/>
      <c r="Y82" s="32">
        <f t="shared" si="12"/>
        <v>0.48423236578433376</v>
      </c>
      <c r="Z82" s="15">
        <f t="shared" si="4"/>
        <v>-4.1122077613069963E-3</v>
      </c>
    </row>
    <row r="83" spans="1:26" x14ac:dyDescent="0.3">
      <c r="A83" s="17">
        <v>37787.339999999866</v>
      </c>
      <c r="B83" s="3">
        <v>10011453</v>
      </c>
      <c r="C83" s="5">
        <v>4761295.6406776775</v>
      </c>
      <c r="D83" s="15">
        <f t="shared" si="10"/>
        <v>0.47558487670847355</v>
      </c>
      <c r="E83" s="15">
        <f t="shared" ref="E83:E146" si="13">+D83-D71</f>
        <v>-2.7750798714214486E-3</v>
      </c>
      <c r="G83" s="30">
        <f t="shared" si="11"/>
        <v>0.47558487670847355</v>
      </c>
      <c r="H83" s="18"/>
      <c r="Y83" s="32">
        <f t="shared" si="12"/>
        <v>0.47558487670847355</v>
      </c>
      <c r="Z83" s="15">
        <f t="shared" ref="Z83:Z146" si="14">+Y83-Y71</f>
        <v>-2.7750798714214486E-3</v>
      </c>
    </row>
    <row r="84" spans="1:26" x14ac:dyDescent="0.3">
      <c r="A84" s="17">
        <v>37817.759999999864</v>
      </c>
      <c r="B84" s="3">
        <v>10490056</v>
      </c>
      <c r="C84" s="5">
        <v>5033164.443904724</v>
      </c>
      <c r="D84" s="15">
        <f t="shared" si="10"/>
        <v>0.47980339131695043</v>
      </c>
      <c r="E84" s="15">
        <f t="shared" si="13"/>
        <v>-3.0500113350688085E-2</v>
      </c>
      <c r="G84" s="30">
        <f t="shared" si="11"/>
        <v>0.47980339131695043</v>
      </c>
      <c r="H84" s="18"/>
      <c r="Y84" s="32">
        <f t="shared" si="12"/>
        <v>0.47980339131695043</v>
      </c>
      <c r="Z84" s="15">
        <f t="shared" si="14"/>
        <v>-3.0500113350688085E-2</v>
      </c>
    </row>
    <row r="85" spans="1:26" x14ac:dyDescent="0.3">
      <c r="A85" s="17">
        <v>37848.179999999862</v>
      </c>
      <c r="B85" s="6">
        <v>10244873</v>
      </c>
      <c r="C85" s="5">
        <v>5168747.5185509473</v>
      </c>
      <c r="D85" s="15">
        <f t="shared" si="10"/>
        <v>0.50452040923796193</v>
      </c>
      <c r="E85" s="15">
        <f t="shared" si="13"/>
        <v>-3.0900813761975954E-3</v>
      </c>
      <c r="G85" s="30">
        <f t="shared" si="11"/>
        <v>0.50452040923796193</v>
      </c>
      <c r="H85" s="18"/>
      <c r="Y85" s="32">
        <f t="shared" si="12"/>
        <v>0.50452040923796193</v>
      </c>
      <c r="Z85" s="15">
        <f t="shared" si="14"/>
        <v>-3.0900813761975954E-3</v>
      </c>
    </row>
    <row r="86" spans="1:26" x14ac:dyDescent="0.3">
      <c r="A86" s="17">
        <v>37878.59999999986</v>
      </c>
      <c r="B86" s="6">
        <v>10391670</v>
      </c>
      <c r="C86" s="5">
        <v>5306012.291176036</v>
      </c>
      <c r="D86" s="15">
        <f t="shared" si="10"/>
        <v>0.5106024624700396</v>
      </c>
      <c r="E86" s="15">
        <f t="shared" si="13"/>
        <v>-1.6896039319569844E-2</v>
      </c>
      <c r="G86" s="30">
        <f t="shared" si="11"/>
        <v>0.5106024624700396</v>
      </c>
      <c r="H86" s="18"/>
      <c r="Y86" s="32">
        <f t="shared" si="12"/>
        <v>0.5106024624700396</v>
      </c>
      <c r="Z86" s="15">
        <f t="shared" si="14"/>
        <v>-1.6896039319569844E-2</v>
      </c>
    </row>
    <row r="87" spans="1:26" x14ac:dyDescent="0.3">
      <c r="A87" s="17">
        <v>37909.019999999859</v>
      </c>
      <c r="B87" s="5">
        <v>9267635</v>
      </c>
      <c r="C87" s="5">
        <v>4993182.4580404256</v>
      </c>
      <c r="D87" s="15">
        <f t="shared" si="10"/>
        <v>0.5387763391674818</v>
      </c>
      <c r="E87" s="15">
        <f t="shared" si="13"/>
        <v>-3.2932318820797502E-3</v>
      </c>
      <c r="G87" s="30">
        <f t="shared" si="11"/>
        <v>0.5387763391674818</v>
      </c>
      <c r="H87" s="18"/>
      <c r="Y87" s="32">
        <f t="shared" si="12"/>
        <v>0.5387763391674818</v>
      </c>
      <c r="Z87" s="15">
        <f t="shared" si="14"/>
        <v>-3.2932318820797502E-3</v>
      </c>
    </row>
    <row r="88" spans="1:26" x14ac:dyDescent="0.3">
      <c r="A88" s="17">
        <v>37939.439999999857</v>
      </c>
      <c r="B88" s="6">
        <v>8625934</v>
      </c>
      <c r="C88" s="5">
        <v>4774474.1042192951</v>
      </c>
      <c r="D88" s="15">
        <f t="shared" si="10"/>
        <v>0.5535022763006644</v>
      </c>
      <c r="E88" s="15">
        <f t="shared" si="13"/>
        <v>2.7453119091980227E-4</v>
      </c>
      <c r="G88" s="30">
        <f t="shared" si="11"/>
        <v>0.5535022763006644</v>
      </c>
      <c r="H88" s="18"/>
      <c r="Y88" s="32">
        <f t="shared" si="12"/>
        <v>0.5535022763006644</v>
      </c>
      <c r="Z88" s="15">
        <f t="shared" si="14"/>
        <v>2.7453119091980227E-4</v>
      </c>
    </row>
    <row r="89" spans="1:26" x14ac:dyDescent="0.3">
      <c r="A89" s="17">
        <v>37969.859999999855</v>
      </c>
      <c r="B89" s="5">
        <v>7398605</v>
      </c>
      <c r="C89" s="5">
        <v>3921887.716197154</v>
      </c>
      <c r="D89" s="15">
        <f t="shared" si="10"/>
        <v>0.53008475465268845</v>
      </c>
      <c r="E89" s="15">
        <f t="shared" si="13"/>
        <v>-3.1352960505860339E-2</v>
      </c>
      <c r="F89" s="15">
        <f>SUM(C78:C89)/SUM(B78:B89)</f>
        <v>0.49177571438000178</v>
      </c>
      <c r="G89" s="30">
        <f t="shared" si="11"/>
        <v>0.53008475465268845</v>
      </c>
      <c r="H89" s="18"/>
      <c r="Y89" s="32">
        <f t="shared" si="12"/>
        <v>0.53008475465268845</v>
      </c>
      <c r="Z89" s="15">
        <f t="shared" si="14"/>
        <v>-3.1352960505860339E-2</v>
      </c>
    </row>
    <row r="90" spans="1:26" x14ac:dyDescent="0.3">
      <c r="A90" s="17">
        <v>38000.279999999853</v>
      </c>
      <c r="B90" s="6">
        <v>7645722</v>
      </c>
      <c r="C90" s="5">
        <v>3273822.0645639845</v>
      </c>
      <c r="D90" s="15">
        <f t="shared" si="10"/>
        <v>0.42819004726616849</v>
      </c>
      <c r="E90" s="15">
        <f t="shared" si="13"/>
        <v>-7.2082360872268825E-2</v>
      </c>
      <c r="G90" s="30">
        <f t="shared" si="11"/>
        <v>0.42819004726616849</v>
      </c>
      <c r="H90" s="18"/>
      <c r="Y90" s="32">
        <f t="shared" si="12"/>
        <v>0.42819004726616849</v>
      </c>
      <c r="Z90" s="15">
        <f t="shared" si="14"/>
        <v>-7.2082360872268825E-2</v>
      </c>
    </row>
    <row r="91" spans="1:26" x14ac:dyDescent="0.3">
      <c r="A91" s="17">
        <v>38030.699999999852</v>
      </c>
      <c r="B91" s="6">
        <v>7364592</v>
      </c>
      <c r="C91" s="5">
        <v>2884895.4640871109</v>
      </c>
      <c r="D91" s="15">
        <f t="shared" si="10"/>
        <v>0.39172509001002515</v>
      </c>
      <c r="E91" s="15">
        <f t="shared" si="13"/>
        <v>-4.7079761697314204E-2</v>
      </c>
      <c r="G91" s="30">
        <f t="shared" si="11"/>
        <v>0.39172509001002515</v>
      </c>
      <c r="H91" s="18"/>
      <c r="Y91" s="32">
        <f t="shared" si="12"/>
        <v>0.39172509001002515</v>
      </c>
      <c r="Z91" s="15">
        <f t="shared" si="14"/>
        <v>-4.7079761697314204E-2</v>
      </c>
    </row>
    <row r="92" spans="1:26" x14ac:dyDescent="0.3">
      <c r="A92" s="17">
        <v>38061.11999999985</v>
      </c>
      <c r="B92" s="6">
        <v>7854748</v>
      </c>
      <c r="C92" s="5">
        <v>3038109.9883685349</v>
      </c>
      <c r="D92" s="15">
        <f t="shared" si="10"/>
        <v>0.38678643648001626</v>
      </c>
      <c r="E92" s="15">
        <f t="shared" si="13"/>
        <v>-2.3344678795903628E-2</v>
      </c>
      <c r="G92" s="30">
        <f t="shared" si="11"/>
        <v>0.38678643648001626</v>
      </c>
      <c r="H92" s="18"/>
      <c r="Y92" s="32">
        <f t="shared" si="12"/>
        <v>0.38678643648001626</v>
      </c>
      <c r="Z92" s="15">
        <f t="shared" si="14"/>
        <v>-2.3344678795903628E-2</v>
      </c>
    </row>
    <row r="93" spans="1:26" x14ac:dyDescent="0.3">
      <c r="A93" s="17">
        <v>38091.539999999848</v>
      </c>
      <c r="B93" s="6">
        <v>8063166</v>
      </c>
      <c r="C93" s="5">
        <v>3619999.3430081387</v>
      </c>
      <c r="D93" s="15">
        <f t="shared" si="10"/>
        <v>0.4489550807968159</v>
      </c>
      <c r="E93" s="15">
        <f t="shared" si="13"/>
        <v>-1.9379136666540231E-2</v>
      </c>
      <c r="G93" s="30">
        <f t="shared" si="11"/>
        <v>0.4489550807968159</v>
      </c>
      <c r="H93" s="18"/>
      <c r="Y93" s="32">
        <f t="shared" si="12"/>
        <v>0.4489550807968159</v>
      </c>
      <c r="Z93" s="15">
        <f t="shared" si="14"/>
        <v>-1.9379136666540231E-2</v>
      </c>
    </row>
    <row r="94" spans="1:26" x14ac:dyDescent="0.3">
      <c r="A94" s="17">
        <v>38121.959999999846</v>
      </c>
      <c r="B94" s="6">
        <v>9137623</v>
      </c>
      <c r="C94" s="5">
        <v>4348592.4832260432</v>
      </c>
      <c r="D94" s="15">
        <f t="shared" si="10"/>
        <v>0.47589974802265789</v>
      </c>
      <c r="E94" s="15">
        <f t="shared" si="13"/>
        <v>-8.3326177616758756E-3</v>
      </c>
      <c r="G94" s="30">
        <f t="shared" si="11"/>
        <v>0.47589974802265789</v>
      </c>
      <c r="H94" s="18"/>
      <c r="Y94" s="32">
        <f t="shared" si="12"/>
        <v>0.47589974802265789</v>
      </c>
      <c r="Z94" s="15">
        <f t="shared" si="14"/>
        <v>-8.3326177616758756E-3</v>
      </c>
    </row>
    <row r="95" spans="1:26" x14ac:dyDescent="0.3">
      <c r="A95" s="17">
        <v>38152.379999999845</v>
      </c>
      <c r="B95" s="7">
        <v>10990542</v>
      </c>
      <c r="C95" s="5">
        <v>5138374.0013973461</v>
      </c>
      <c r="D95" s="15">
        <f t="shared" si="10"/>
        <v>0.46752689734476666</v>
      </c>
      <c r="E95" s="15">
        <f t="shared" si="13"/>
        <v>-8.0579793637068908E-3</v>
      </c>
      <c r="G95" s="30">
        <f t="shared" si="11"/>
        <v>0.46752689734476666</v>
      </c>
      <c r="H95" s="18"/>
      <c r="Y95" s="32">
        <f t="shared" si="12"/>
        <v>0.46752689734476666</v>
      </c>
      <c r="Z95" s="15">
        <f t="shared" si="14"/>
        <v>-8.0579793637068908E-3</v>
      </c>
    </row>
    <row r="96" spans="1:26" x14ac:dyDescent="0.3">
      <c r="A96" s="17">
        <v>38182.799999999843</v>
      </c>
      <c r="B96" s="7">
        <v>10634114</v>
      </c>
      <c r="C96" s="5">
        <v>4782129.5805833917</v>
      </c>
      <c r="D96" s="15">
        <f t="shared" si="10"/>
        <v>0.44969703922521348</v>
      </c>
      <c r="E96" s="15">
        <f t="shared" si="13"/>
        <v>-3.0106352091736954E-2</v>
      </c>
      <c r="G96" s="30">
        <f t="shared" si="11"/>
        <v>0.44969703922521348</v>
      </c>
      <c r="H96" s="18"/>
      <c r="Y96" s="32">
        <f t="shared" si="12"/>
        <v>0.44969703922521348</v>
      </c>
      <c r="Z96" s="15">
        <f t="shared" si="14"/>
        <v>-3.0106352091736954E-2</v>
      </c>
    </row>
    <row r="97" spans="1:26" x14ac:dyDescent="0.3">
      <c r="A97" s="17">
        <v>38213.219999999841</v>
      </c>
      <c r="B97" s="6">
        <v>10594164</v>
      </c>
      <c r="C97" s="5">
        <v>5148482.1025258377</v>
      </c>
      <c r="D97" s="15">
        <f t="shared" si="10"/>
        <v>0.4859734191887003</v>
      </c>
      <c r="E97" s="15">
        <f t="shared" si="13"/>
        <v>-1.8546990049261636E-2</v>
      </c>
      <c r="G97" s="30">
        <f t="shared" si="11"/>
        <v>0.4859734191887003</v>
      </c>
      <c r="H97" s="18"/>
      <c r="Y97" s="32">
        <f t="shared" si="12"/>
        <v>0.4859734191887003</v>
      </c>
      <c r="Z97" s="15">
        <f t="shared" si="14"/>
        <v>-1.8546990049261636E-2</v>
      </c>
    </row>
    <row r="98" spans="1:26" x14ac:dyDescent="0.3">
      <c r="A98" s="17">
        <v>38243.639999999839</v>
      </c>
      <c r="B98" s="6">
        <v>10049221</v>
      </c>
      <c r="C98" s="5">
        <v>5121787.512626471</v>
      </c>
      <c r="D98" s="15">
        <f t="shared" si="10"/>
        <v>0.50967010404353441</v>
      </c>
      <c r="E98" s="15">
        <f t="shared" si="13"/>
        <v>-9.3235842650518652E-4</v>
      </c>
      <c r="G98" s="30">
        <f t="shared" si="11"/>
        <v>0.50967010404353441</v>
      </c>
      <c r="H98" s="18"/>
      <c r="Y98" s="32">
        <f t="shared" si="12"/>
        <v>0.50967010404353441</v>
      </c>
      <c r="Z98" s="15">
        <f t="shared" si="14"/>
        <v>-9.3235842650518652E-4</v>
      </c>
    </row>
    <row r="99" spans="1:26" x14ac:dyDescent="0.3">
      <c r="A99" s="17">
        <v>38274.059999999838</v>
      </c>
      <c r="B99" s="6">
        <v>9372094</v>
      </c>
      <c r="C99" s="5">
        <v>5063747.1446173592</v>
      </c>
      <c r="D99" s="15">
        <f t="shared" si="10"/>
        <v>0.54030050750849912</v>
      </c>
      <c r="E99" s="15">
        <f t="shared" si="13"/>
        <v>1.5241683410173179E-3</v>
      </c>
      <c r="G99" s="30">
        <f t="shared" si="11"/>
        <v>0.54030050750849912</v>
      </c>
      <c r="H99" s="18"/>
      <c r="Y99" s="32">
        <f t="shared" si="12"/>
        <v>0.54030050750849912</v>
      </c>
      <c r="Z99" s="15">
        <f t="shared" si="14"/>
        <v>1.5241683410173179E-3</v>
      </c>
    </row>
    <row r="100" spans="1:26" x14ac:dyDescent="0.3">
      <c r="A100" s="17">
        <v>38304.479999999836</v>
      </c>
      <c r="B100" s="6">
        <v>8494776</v>
      </c>
      <c r="C100" s="5">
        <v>4634807.72352954</v>
      </c>
      <c r="D100" s="15">
        <f t="shared" si="10"/>
        <v>0.54560682041875386</v>
      </c>
      <c r="E100" s="15">
        <f t="shared" si="13"/>
        <v>-7.8954558819105403E-3</v>
      </c>
      <c r="G100" s="30">
        <f t="shared" si="11"/>
        <v>0.54560682041875386</v>
      </c>
      <c r="H100" s="18"/>
      <c r="Y100" s="32">
        <f t="shared" si="12"/>
        <v>0.54560682041875386</v>
      </c>
      <c r="Z100" s="15">
        <f t="shared" si="14"/>
        <v>-7.8954558819105403E-3</v>
      </c>
    </row>
    <row r="101" spans="1:26" x14ac:dyDescent="0.3">
      <c r="A101" s="17">
        <v>38334.899999999834</v>
      </c>
      <c r="B101" s="5">
        <v>7892701</v>
      </c>
      <c r="C101" s="5">
        <v>3967546.708546875</v>
      </c>
      <c r="D101" s="15">
        <f t="shared" si="10"/>
        <v>0.50268554561320322</v>
      </c>
      <c r="E101" s="15">
        <f t="shared" si="13"/>
        <v>-2.7399209039485228E-2</v>
      </c>
      <c r="F101" s="15">
        <f>SUM(C90:C101)/SUM(B90:B101)</f>
        <v>0.472020163856538</v>
      </c>
      <c r="G101" s="30">
        <f t="shared" si="11"/>
        <v>0.50268554561320322</v>
      </c>
      <c r="H101" s="18"/>
      <c r="Y101" s="32">
        <f t="shared" si="12"/>
        <v>0.50268554561320322</v>
      </c>
      <c r="Z101" s="15">
        <f t="shared" si="14"/>
        <v>-2.7399209039485228E-2</v>
      </c>
    </row>
    <row r="102" spans="1:26" x14ac:dyDescent="0.3">
      <c r="A102" s="17">
        <v>38365.319999999832</v>
      </c>
      <c r="B102" s="6">
        <v>8062406</v>
      </c>
      <c r="C102" s="5">
        <v>3349343.8312886902</v>
      </c>
      <c r="D102" s="15">
        <f t="shared" si="10"/>
        <v>0.41542733413433786</v>
      </c>
      <c r="E102" s="15">
        <f t="shared" si="13"/>
        <v>-1.2762713131830639E-2</v>
      </c>
      <c r="G102" s="30">
        <f t="shared" si="11"/>
        <v>0.41542733413433786</v>
      </c>
      <c r="H102" s="18"/>
      <c r="Y102" s="32">
        <f t="shared" si="12"/>
        <v>0.41542733413433786</v>
      </c>
      <c r="Z102" s="15">
        <f t="shared" si="14"/>
        <v>-1.2762713131830639E-2</v>
      </c>
    </row>
    <row r="103" spans="1:26" x14ac:dyDescent="0.3">
      <c r="A103" s="17">
        <v>38395.739999999831</v>
      </c>
      <c r="B103" s="5">
        <v>7029844</v>
      </c>
      <c r="C103" s="5">
        <v>2682835.5861610621</v>
      </c>
      <c r="D103" s="15">
        <f t="shared" si="10"/>
        <v>0.38163515238191092</v>
      </c>
      <c r="E103" s="15">
        <f t="shared" si="13"/>
        <v>-1.0089937628114221E-2</v>
      </c>
      <c r="G103" s="30">
        <f t="shared" si="11"/>
        <v>0.38163515238191092</v>
      </c>
      <c r="H103" s="18"/>
      <c r="Y103" s="32">
        <f t="shared" si="12"/>
        <v>0.38163515238191092</v>
      </c>
      <c r="Z103" s="15">
        <f t="shared" si="14"/>
        <v>-1.0089937628114221E-2</v>
      </c>
    </row>
    <row r="104" spans="1:26" x14ac:dyDescent="0.3">
      <c r="A104" s="17">
        <v>38426.159999999829</v>
      </c>
      <c r="B104" s="6">
        <v>8247459</v>
      </c>
      <c r="C104" s="5">
        <v>3050576.3819428636</v>
      </c>
      <c r="D104" s="15">
        <f t="shared" si="10"/>
        <v>0.3698807574481866</v>
      </c>
      <c r="E104" s="15">
        <f t="shared" si="13"/>
        <v>-1.6905679031829657E-2</v>
      </c>
      <c r="G104" s="30">
        <f t="shared" si="11"/>
        <v>0.3698807574481866</v>
      </c>
      <c r="H104" s="18"/>
      <c r="Y104" s="32">
        <f t="shared" si="12"/>
        <v>0.3698807574481866</v>
      </c>
      <c r="Z104" s="15">
        <f t="shared" si="14"/>
        <v>-1.6905679031829657E-2</v>
      </c>
    </row>
    <row r="105" spans="1:26" x14ac:dyDescent="0.3">
      <c r="A105" s="17">
        <v>38456.579999999827</v>
      </c>
      <c r="B105" s="6">
        <v>8274067</v>
      </c>
      <c r="C105" s="5">
        <v>3259987.9959749123</v>
      </c>
      <c r="D105" s="15">
        <f t="shared" si="10"/>
        <v>0.39400067656871912</v>
      </c>
      <c r="E105" s="15">
        <f t="shared" si="13"/>
        <v>-5.4954404228096776E-2</v>
      </c>
      <c r="G105" s="30">
        <f t="shared" si="11"/>
        <v>0.39400067656871912</v>
      </c>
      <c r="H105" s="18"/>
      <c r="Y105" s="32">
        <f t="shared" si="12"/>
        <v>0.39400067656871912</v>
      </c>
      <c r="Z105" s="15">
        <f t="shared" si="14"/>
        <v>-5.4954404228096776E-2</v>
      </c>
    </row>
    <row r="106" spans="1:26" x14ac:dyDescent="0.3">
      <c r="A106" s="17">
        <v>38486.999999999825</v>
      </c>
      <c r="B106" s="6">
        <v>9246124</v>
      </c>
      <c r="C106" s="5">
        <v>4057520.844640973</v>
      </c>
      <c r="D106" s="15">
        <f t="shared" si="10"/>
        <v>0.43883478575898105</v>
      </c>
      <c r="E106" s="15">
        <f t="shared" si="13"/>
        <v>-3.7064962263676837E-2</v>
      </c>
      <c r="G106" s="30">
        <f t="shared" si="11"/>
        <v>0.43883478575898105</v>
      </c>
      <c r="H106" s="18"/>
      <c r="Y106" s="32">
        <f t="shared" si="12"/>
        <v>0.43883478575898105</v>
      </c>
      <c r="Z106" s="15">
        <f t="shared" si="14"/>
        <v>-3.7064962263676837E-2</v>
      </c>
    </row>
    <row r="107" spans="1:26" x14ac:dyDescent="0.3">
      <c r="A107" s="17">
        <v>38517.419999999824</v>
      </c>
      <c r="B107" s="6">
        <v>10390767</v>
      </c>
      <c r="C107" s="5">
        <v>4353997.6991375051</v>
      </c>
      <c r="D107" s="15">
        <f t="shared" si="10"/>
        <v>0.41902563103739165</v>
      </c>
      <c r="E107" s="15">
        <f t="shared" si="13"/>
        <v>-4.8501266307375002E-2</v>
      </c>
      <c r="G107" s="30">
        <f t="shared" si="11"/>
        <v>0.41902563103739165</v>
      </c>
      <c r="H107" s="18"/>
      <c r="Y107" s="32">
        <f t="shared" si="12"/>
        <v>0.41902563103739165</v>
      </c>
      <c r="Z107" s="15">
        <f t="shared" si="14"/>
        <v>-4.8501266307375002E-2</v>
      </c>
    </row>
    <row r="108" spans="1:26" x14ac:dyDescent="0.3">
      <c r="A108" s="17">
        <v>38547.839999999822</v>
      </c>
      <c r="B108" s="6">
        <v>11519030</v>
      </c>
      <c r="C108" s="5">
        <v>4900020.4808579013</v>
      </c>
      <c r="D108" s="15">
        <f t="shared" si="10"/>
        <v>0.4253848180669641</v>
      </c>
      <c r="E108" s="15">
        <f t="shared" si="13"/>
        <v>-2.4312221158249381E-2</v>
      </c>
      <c r="G108" s="30">
        <f t="shared" si="11"/>
        <v>0.4253848180669641</v>
      </c>
      <c r="H108" s="18"/>
      <c r="Y108" s="32">
        <f t="shared" si="12"/>
        <v>0.4253848180669641</v>
      </c>
      <c r="Z108" s="15">
        <f t="shared" si="14"/>
        <v>-2.4312221158249381E-2</v>
      </c>
    </row>
    <row r="109" spans="1:26" x14ac:dyDescent="0.3">
      <c r="A109" s="17">
        <v>38578.25999999982</v>
      </c>
      <c r="B109" s="6">
        <v>11869036</v>
      </c>
      <c r="C109" s="5">
        <v>5189119.1276663449</v>
      </c>
      <c r="D109" s="15">
        <f t="shared" si="10"/>
        <v>0.43719802751178316</v>
      </c>
      <c r="E109" s="15">
        <f t="shared" si="13"/>
        <v>-4.8775391676917135E-2</v>
      </c>
      <c r="G109" s="30">
        <f t="shared" si="11"/>
        <v>0.43719802751178316</v>
      </c>
      <c r="H109" s="18"/>
      <c r="Y109" s="32">
        <f t="shared" si="12"/>
        <v>0.43719802751178316</v>
      </c>
      <c r="Z109" s="15">
        <f t="shared" si="14"/>
        <v>-4.8775391676917135E-2</v>
      </c>
    </row>
    <row r="110" spans="1:26" x14ac:dyDescent="0.3">
      <c r="A110" s="17">
        <v>38608.679999999818</v>
      </c>
      <c r="B110" s="6">
        <v>11334797</v>
      </c>
      <c r="C110" s="5">
        <v>5172902.9441604521</v>
      </c>
      <c r="D110" s="15">
        <f t="shared" si="10"/>
        <v>0.45637367340239549</v>
      </c>
      <c r="E110" s="15">
        <f t="shared" si="13"/>
        <v>-5.3296430641138925E-2</v>
      </c>
      <c r="G110" s="30">
        <f t="shared" si="11"/>
        <v>0.45637367340239549</v>
      </c>
      <c r="H110" s="18"/>
      <c r="Y110" s="32">
        <f t="shared" si="12"/>
        <v>0.45637367340239549</v>
      </c>
      <c r="Z110" s="15">
        <f t="shared" si="14"/>
        <v>-5.3296430641138925E-2</v>
      </c>
    </row>
    <row r="111" spans="1:26" x14ac:dyDescent="0.3">
      <c r="A111" s="17">
        <v>38639.099999999817</v>
      </c>
      <c r="B111" s="6">
        <v>9268267</v>
      </c>
      <c r="C111" s="5">
        <v>4116722.7435593861</v>
      </c>
      <c r="D111" s="15">
        <f t="shared" si="10"/>
        <v>0.44417394789763676</v>
      </c>
      <c r="E111" s="15">
        <f t="shared" si="13"/>
        <v>-9.6126559610862361E-2</v>
      </c>
      <c r="G111" s="30">
        <f t="shared" si="11"/>
        <v>0.44417394789763676</v>
      </c>
      <c r="H111" s="18"/>
      <c r="Y111" s="32">
        <f t="shared" si="12"/>
        <v>0.44417394789763676</v>
      </c>
      <c r="Z111" s="15">
        <f t="shared" si="14"/>
        <v>-9.6126559610862361E-2</v>
      </c>
    </row>
    <row r="112" spans="1:26" x14ac:dyDescent="0.3">
      <c r="A112" s="17">
        <v>38669.519999999815</v>
      </c>
      <c r="B112" s="6">
        <v>8283616</v>
      </c>
      <c r="C112" s="5">
        <v>4243734.1333240084</v>
      </c>
      <c r="D112" s="15">
        <f t="shared" si="10"/>
        <v>0.51230454590410857</v>
      </c>
      <c r="E112" s="15">
        <f t="shared" si="13"/>
        <v>-3.3302274514645291E-2</v>
      </c>
      <c r="G112" s="30">
        <f t="shared" si="11"/>
        <v>0.51230454590410857</v>
      </c>
      <c r="H112" s="18"/>
      <c r="Y112" s="32">
        <f t="shared" si="12"/>
        <v>0.51230454590410857</v>
      </c>
      <c r="Z112" s="15">
        <f t="shared" si="14"/>
        <v>-3.3302274514645291E-2</v>
      </c>
    </row>
    <row r="113" spans="1:26" x14ac:dyDescent="0.3">
      <c r="A113" s="17">
        <v>38699.939999999813</v>
      </c>
      <c r="B113" s="6">
        <v>7775355</v>
      </c>
      <c r="C113" s="5">
        <v>3602214.7099263761</v>
      </c>
      <c r="D113" s="15">
        <f t="shared" si="10"/>
        <v>0.46328620492908379</v>
      </c>
      <c r="E113" s="15">
        <f t="shared" si="13"/>
        <v>-3.9399340684119433E-2</v>
      </c>
      <c r="F113" s="15">
        <f>SUM(C102:C113)/SUM(B102:B113)</f>
        <v>0.43107498124936994</v>
      </c>
      <c r="G113" s="30">
        <f t="shared" si="11"/>
        <v>0.46328620492908379</v>
      </c>
      <c r="H113" s="18"/>
      <c r="Y113" s="32">
        <f t="shared" si="12"/>
        <v>0.46328620492908379</v>
      </c>
      <c r="Z113" s="15">
        <f t="shared" si="14"/>
        <v>-3.9399340684119433E-2</v>
      </c>
    </row>
    <row r="114" spans="1:26" x14ac:dyDescent="0.3">
      <c r="A114" s="17">
        <v>38730.359999999811</v>
      </c>
      <c r="B114" s="6">
        <v>8059327</v>
      </c>
      <c r="C114" s="5">
        <v>2964458.9657046171</v>
      </c>
      <c r="D114" s="15">
        <f t="shared" si="10"/>
        <v>0.36782959243428354</v>
      </c>
      <c r="E114" s="15">
        <f t="shared" si="13"/>
        <v>-4.7597741700054319E-2</v>
      </c>
      <c r="G114" s="30">
        <f t="shared" si="11"/>
        <v>0.36782959243428354</v>
      </c>
      <c r="H114" s="18"/>
      <c r="Y114" s="32">
        <f t="shared" si="12"/>
        <v>0.36782959243428354</v>
      </c>
      <c r="Z114" s="15">
        <f t="shared" si="14"/>
        <v>-4.7597741700054319E-2</v>
      </c>
    </row>
    <row r="115" spans="1:26" x14ac:dyDescent="0.3">
      <c r="A115" s="17">
        <v>38760.77999999981</v>
      </c>
      <c r="B115" s="5">
        <v>7472875</v>
      </c>
      <c r="C115" s="5">
        <v>2658332.8033137126</v>
      </c>
      <c r="D115" s="15">
        <f t="shared" si="10"/>
        <v>0.35573093398641253</v>
      </c>
      <c r="E115" s="15">
        <f t="shared" si="13"/>
        <v>-2.5904218395498391E-2</v>
      </c>
      <c r="G115" s="30">
        <f t="shared" si="11"/>
        <v>0.35573093398641253</v>
      </c>
      <c r="H115" s="18"/>
      <c r="Y115" s="32">
        <f t="shared" si="12"/>
        <v>0.35573093398641253</v>
      </c>
      <c r="Z115" s="15">
        <f t="shared" si="14"/>
        <v>-2.5904218395498391E-2</v>
      </c>
    </row>
    <row r="116" spans="1:26" x14ac:dyDescent="0.3">
      <c r="A116" s="17">
        <v>38791.199999999808</v>
      </c>
      <c r="B116" s="6">
        <v>8178543</v>
      </c>
      <c r="C116" s="5">
        <v>2865965.3018977549</v>
      </c>
      <c r="D116" s="15">
        <f t="shared" si="10"/>
        <v>0.35042492310644513</v>
      </c>
      <c r="E116" s="15">
        <f t="shared" si="13"/>
        <v>-1.9455834341741474E-2</v>
      </c>
      <c r="G116" s="30">
        <f t="shared" si="11"/>
        <v>0.35042492310644513</v>
      </c>
      <c r="H116" s="18"/>
      <c r="Y116" s="32">
        <f t="shared" si="12"/>
        <v>0.35042492310644513</v>
      </c>
      <c r="Z116" s="15">
        <f t="shared" si="14"/>
        <v>-1.9455834341741474E-2</v>
      </c>
    </row>
    <row r="117" spans="1:26" x14ac:dyDescent="0.3">
      <c r="A117" s="17">
        <v>38821.619999999806</v>
      </c>
      <c r="B117" s="5">
        <v>9295637</v>
      </c>
      <c r="C117" s="5">
        <v>3743132.9934315896</v>
      </c>
      <c r="D117" s="15">
        <f t="shared" si="10"/>
        <v>0.40267633013548071</v>
      </c>
      <c r="E117" s="15">
        <f t="shared" si="13"/>
        <v>8.6756535667615875E-3</v>
      </c>
      <c r="G117" s="30">
        <f t="shared" si="11"/>
        <v>0.40267633013548071</v>
      </c>
      <c r="H117" s="18"/>
      <c r="Y117" s="32">
        <f t="shared" si="12"/>
        <v>0.40267633013548071</v>
      </c>
      <c r="Z117" s="15">
        <f t="shared" si="14"/>
        <v>8.6756535667615875E-3</v>
      </c>
    </row>
    <row r="118" spans="1:26" x14ac:dyDescent="0.3">
      <c r="A118" s="17">
        <v>38852.039999999804</v>
      </c>
      <c r="B118" s="6">
        <v>9457944</v>
      </c>
      <c r="C118" s="5">
        <v>4045113.889577603</v>
      </c>
      <c r="D118" s="15">
        <f t="shared" si="10"/>
        <v>0.42769484462771223</v>
      </c>
      <c r="E118" s="15">
        <f t="shared" si="13"/>
        <v>-1.1139941131268816E-2</v>
      </c>
      <c r="G118" s="30">
        <f t="shared" si="11"/>
        <v>0.42769484462771223</v>
      </c>
      <c r="H118" s="18"/>
      <c r="Y118" s="32">
        <f t="shared" si="12"/>
        <v>0.42769484462771223</v>
      </c>
      <c r="Z118" s="15">
        <f t="shared" si="14"/>
        <v>-1.1139941131268816E-2</v>
      </c>
    </row>
    <row r="119" spans="1:26" x14ac:dyDescent="0.3">
      <c r="A119" s="17">
        <v>38882.459999999803</v>
      </c>
      <c r="B119" s="6">
        <v>11031311</v>
      </c>
      <c r="C119" s="9">
        <v>4520448</v>
      </c>
      <c r="D119" s="15">
        <f t="shared" si="10"/>
        <v>0.40978338839327438</v>
      </c>
      <c r="E119" s="15">
        <f t="shared" si="13"/>
        <v>-9.2422426441172711E-3</v>
      </c>
      <c r="G119" s="30">
        <f t="shared" si="11"/>
        <v>0.40978338839327438</v>
      </c>
      <c r="H119" s="18"/>
      <c r="Y119" s="32">
        <f t="shared" si="12"/>
        <v>0.40978338839327438</v>
      </c>
      <c r="Z119" s="15">
        <f t="shared" si="14"/>
        <v>-9.2422426441172711E-3</v>
      </c>
    </row>
    <row r="120" spans="1:26" x14ac:dyDescent="0.3">
      <c r="A120" s="17">
        <v>38912.879999999801</v>
      </c>
      <c r="B120" s="6">
        <v>10689603</v>
      </c>
      <c r="C120" s="5">
        <v>4404636.7950909454</v>
      </c>
      <c r="D120" s="15">
        <f t="shared" si="10"/>
        <v>0.41204867899125397</v>
      </c>
      <c r="E120" s="15">
        <f t="shared" si="13"/>
        <v>-1.3336139075710129E-2</v>
      </c>
      <c r="G120" s="30">
        <f t="shared" si="11"/>
        <v>0.41204867899125397</v>
      </c>
      <c r="H120" s="18"/>
      <c r="Y120" s="32">
        <f t="shared" si="12"/>
        <v>0.41204867899125397</v>
      </c>
      <c r="Z120" s="15">
        <f t="shared" si="14"/>
        <v>-1.3336139075710129E-2</v>
      </c>
    </row>
    <row r="121" spans="1:26" x14ac:dyDescent="0.3">
      <c r="A121" s="17">
        <v>38943.299999999799</v>
      </c>
      <c r="B121" s="6">
        <v>11634417</v>
      </c>
      <c r="C121" s="5">
        <v>4841071.4064134313</v>
      </c>
      <c r="D121" s="15">
        <f t="shared" si="10"/>
        <v>0.41609918283085706</v>
      </c>
      <c r="E121" s="15">
        <f t="shared" si="13"/>
        <v>-2.1098844680926099E-2</v>
      </c>
      <c r="G121" s="30">
        <f t="shared" si="11"/>
        <v>0.41609918283085706</v>
      </c>
      <c r="H121" s="18"/>
      <c r="Y121" s="32">
        <f t="shared" si="12"/>
        <v>0.41609918283085706</v>
      </c>
      <c r="Z121" s="15">
        <f t="shared" si="14"/>
        <v>-2.1098844680926099E-2</v>
      </c>
    </row>
    <row r="122" spans="1:26" x14ac:dyDescent="0.3">
      <c r="A122" s="17">
        <v>38973.719999999797</v>
      </c>
      <c r="B122" s="6">
        <v>10926293</v>
      </c>
      <c r="C122" s="5">
        <v>4847065.5250214618</v>
      </c>
      <c r="D122" s="15">
        <f t="shared" si="10"/>
        <v>0.44361482206467112</v>
      </c>
      <c r="E122" s="15">
        <f t="shared" si="13"/>
        <v>-1.2758851337724364E-2</v>
      </c>
      <c r="G122" s="30">
        <f t="shared" si="11"/>
        <v>0.44361482206467112</v>
      </c>
      <c r="H122" s="18"/>
      <c r="Y122" s="32">
        <f t="shared" si="12"/>
        <v>0.44361482206467112</v>
      </c>
      <c r="Z122" s="15">
        <f t="shared" si="14"/>
        <v>-1.2758851337724364E-2</v>
      </c>
    </row>
    <row r="123" spans="1:26" x14ac:dyDescent="0.3">
      <c r="A123" s="17">
        <v>39004.139999999796</v>
      </c>
      <c r="B123" s="6">
        <v>9745726</v>
      </c>
      <c r="C123" s="5">
        <v>4417365.5835502939</v>
      </c>
      <c r="D123" s="15">
        <f t="shared" si="10"/>
        <v>0.45326182816449939</v>
      </c>
      <c r="E123" s="15">
        <f t="shared" si="13"/>
        <v>9.0878802668626357E-3</v>
      </c>
      <c r="G123" s="30">
        <f t="shared" si="11"/>
        <v>0.45326182816449939</v>
      </c>
      <c r="H123" s="18"/>
      <c r="Y123" s="32">
        <f t="shared" si="12"/>
        <v>0.45326182816449939</v>
      </c>
      <c r="Z123" s="15">
        <f t="shared" si="14"/>
        <v>9.0878802668626357E-3</v>
      </c>
    </row>
    <row r="124" spans="1:26" x14ac:dyDescent="0.3">
      <c r="A124" s="17">
        <v>39034.559999999794</v>
      </c>
      <c r="B124" s="6">
        <v>8382312</v>
      </c>
      <c r="C124" s="8">
        <v>3930107.0285179778</v>
      </c>
      <c r="D124" s="15">
        <f t="shared" si="10"/>
        <v>0.46885716357467699</v>
      </c>
      <c r="E124" s="15">
        <f t="shared" si="13"/>
        <v>-4.3447382329431572E-2</v>
      </c>
      <c r="G124" s="30">
        <f t="shared" si="11"/>
        <v>0.46885716357467699</v>
      </c>
      <c r="H124" s="18"/>
      <c r="Y124" s="32">
        <f t="shared" si="12"/>
        <v>0.46885716357467699</v>
      </c>
      <c r="Z124" s="15">
        <f t="shared" si="14"/>
        <v>-4.3447382329431572E-2</v>
      </c>
    </row>
    <row r="125" spans="1:26" x14ac:dyDescent="0.3">
      <c r="A125" s="17">
        <v>39064.979999999792</v>
      </c>
      <c r="B125" s="6">
        <v>8263289</v>
      </c>
      <c r="C125" s="5">
        <v>3637624.4127279716</v>
      </c>
      <c r="D125" s="15">
        <f t="shared" si="10"/>
        <v>0.44021507812784616</v>
      </c>
      <c r="E125" s="15">
        <f t="shared" si="13"/>
        <v>-2.3071126801237629E-2</v>
      </c>
      <c r="F125" s="15">
        <f>SUM(C114:C125)/SUM(B114:B125)</f>
        <v>0.4143225287740252</v>
      </c>
      <c r="G125" s="30">
        <f t="shared" si="11"/>
        <v>0.44021507812784616</v>
      </c>
      <c r="H125" s="18"/>
      <c r="Y125" s="32">
        <f t="shared" si="12"/>
        <v>0.44021507812784616</v>
      </c>
      <c r="Z125" s="15">
        <f t="shared" si="14"/>
        <v>-2.3071126801237629E-2</v>
      </c>
    </row>
    <row r="126" spans="1:26" x14ac:dyDescent="0.3">
      <c r="A126" s="17">
        <v>39095.39999999979</v>
      </c>
      <c r="B126" s="5">
        <v>8457601</v>
      </c>
      <c r="C126" s="5">
        <v>2907009.3876126846</v>
      </c>
      <c r="D126" s="15">
        <f t="shared" si="10"/>
        <v>0.34371559826630327</v>
      </c>
      <c r="E126" s="15">
        <f t="shared" si="13"/>
        <v>-2.4113994167980268E-2</v>
      </c>
      <c r="G126" s="30">
        <f t="shared" si="11"/>
        <v>0.34371559826630327</v>
      </c>
      <c r="H126" s="18"/>
      <c r="Y126" s="32">
        <f t="shared" si="12"/>
        <v>0.34371559826630327</v>
      </c>
      <c r="Z126" s="15">
        <f t="shared" si="14"/>
        <v>-2.4113994167980268E-2</v>
      </c>
    </row>
    <row r="127" spans="1:26" x14ac:dyDescent="0.3">
      <c r="A127" s="17">
        <v>39125.819999999789</v>
      </c>
      <c r="B127" s="5">
        <v>7476205</v>
      </c>
      <c r="C127" s="5">
        <v>2405071.2839936856</v>
      </c>
      <c r="D127" s="15">
        <f t="shared" si="10"/>
        <v>0.32169680793847755</v>
      </c>
      <c r="E127" s="15">
        <f t="shared" si="13"/>
        <v>-3.4034126047934987E-2</v>
      </c>
      <c r="G127" s="30">
        <f t="shared" si="11"/>
        <v>0.32169680793847755</v>
      </c>
      <c r="H127" s="18"/>
      <c r="Y127" s="32">
        <f t="shared" si="12"/>
        <v>0.32169680793847755</v>
      </c>
      <c r="Z127" s="15">
        <f t="shared" si="14"/>
        <v>-3.4034126047934987E-2</v>
      </c>
    </row>
    <row r="128" spans="1:26" x14ac:dyDescent="0.3">
      <c r="A128" s="17">
        <v>39156.239999999787</v>
      </c>
      <c r="B128" s="5">
        <v>8426529</v>
      </c>
      <c r="C128" s="5">
        <v>2727758.3178502666</v>
      </c>
      <c r="D128" s="15">
        <f t="shared" si="10"/>
        <v>0.32371078505162287</v>
      </c>
      <c r="E128" s="15">
        <f t="shared" si="13"/>
        <v>-2.6714138054822256E-2</v>
      </c>
      <c r="G128" s="30">
        <f t="shared" si="11"/>
        <v>0.32371078505162287</v>
      </c>
      <c r="H128" s="18"/>
      <c r="Y128" s="32">
        <f t="shared" si="12"/>
        <v>0.32371078505162287</v>
      </c>
      <c r="Z128" s="15">
        <f t="shared" si="14"/>
        <v>-2.6714138054822256E-2</v>
      </c>
    </row>
    <row r="129" spans="1:26" x14ac:dyDescent="0.3">
      <c r="A129" s="17">
        <v>39186.659999999785</v>
      </c>
      <c r="B129" s="5">
        <v>8774734</v>
      </c>
      <c r="C129" s="8">
        <v>3321835.1178949624</v>
      </c>
      <c r="D129" s="15">
        <f t="shared" si="10"/>
        <v>0.37856818427714872</v>
      </c>
      <c r="E129" s="15">
        <f t="shared" si="13"/>
        <v>-2.4108145858331986E-2</v>
      </c>
      <c r="G129" s="30">
        <f t="shared" si="11"/>
        <v>0.37856818427714872</v>
      </c>
      <c r="H129" s="18"/>
      <c r="Y129" s="32">
        <f t="shared" si="12"/>
        <v>0.37856818427714872</v>
      </c>
      <c r="Z129" s="15">
        <f t="shared" si="14"/>
        <v>-2.4108145858331986E-2</v>
      </c>
    </row>
    <row r="130" spans="1:26" x14ac:dyDescent="0.3">
      <c r="A130" s="17">
        <v>39217.079999999783</v>
      </c>
      <c r="B130" s="5">
        <v>9318740</v>
      </c>
      <c r="C130" s="5">
        <v>3658585.5339434417</v>
      </c>
      <c r="D130" s="15">
        <f t="shared" si="10"/>
        <v>0.39260517344012619</v>
      </c>
      <c r="E130" s="15">
        <f t="shared" si="13"/>
        <v>-3.5089671187586047E-2</v>
      </c>
      <c r="G130" s="30">
        <f t="shared" si="11"/>
        <v>0.39260517344012619</v>
      </c>
      <c r="H130" s="18"/>
      <c r="Y130" s="32">
        <f t="shared" si="12"/>
        <v>0.39260517344012619</v>
      </c>
      <c r="Z130" s="15">
        <f t="shared" si="14"/>
        <v>-3.5089671187586047E-2</v>
      </c>
    </row>
    <row r="131" spans="1:26" x14ac:dyDescent="0.3">
      <c r="A131" s="17">
        <v>39247.499999999782</v>
      </c>
      <c r="B131" s="5">
        <v>10592821</v>
      </c>
      <c r="C131" s="5">
        <v>4224158.7646890711</v>
      </c>
      <c r="D131" s="15">
        <f t="shared" si="10"/>
        <v>0.39877562027047103</v>
      </c>
      <c r="E131" s="15">
        <f t="shared" si="13"/>
        <v>-1.1007768122803352E-2</v>
      </c>
      <c r="G131" s="30">
        <f t="shared" si="11"/>
        <v>0.39877562027047103</v>
      </c>
      <c r="H131" s="18"/>
      <c r="Y131" s="32">
        <f t="shared" si="12"/>
        <v>0.39877562027047103</v>
      </c>
      <c r="Z131" s="15">
        <f t="shared" si="14"/>
        <v>-1.1007768122803352E-2</v>
      </c>
    </row>
    <row r="132" spans="1:26" x14ac:dyDescent="0.3">
      <c r="A132" s="17">
        <v>39277.91999999978</v>
      </c>
      <c r="B132" s="5">
        <v>10979151</v>
      </c>
      <c r="C132" s="5">
        <v>4253020.5607946683</v>
      </c>
      <c r="D132" s="15">
        <f t="shared" si="10"/>
        <v>0.38737244444444457</v>
      </c>
      <c r="E132" s="15">
        <f t="shared" si="13"/>
        <v>-2.4676234546809395E-2</v>
      </c>
      <c r="G132" s="30">
        <f t="shared" si="11"/>
        <v>0.38737244444444457</v>
      </c>
      <c r="H132" s="18"/>
      <c r="Y132" s="32">
        <f t="shared" si="12"/>
        <v>0.38737244444444457</v>
      </c>
      <c r="Z132" s="15">
        <f t="shared" si="14"/>
        <v>-2.4676234546809395E-2</v>
      </c>
    </row>
    <row r="133" spans="1:26" x14ac:dyDescent="0.3">
      <c r="A133" s="17">
        <v>39308.339999999778</v>
      </c>
      <c r="B133" s="5">
        <v>11978003</v>
      </c>
      <c r="C133" s="5">
        <v>4988425.9491674248</v>
      </c>
      <c r="D133" s="15">
        <f t="shared" si="10"/>
        <v>0.41646557854155025</v>
      </c>
      <c r="E133" s="15">
        <f t="shared" si="13"/>
        <v>3.6639571069319032E-4</v>
      </c>
      <c r="G133" s="30">
        <f t="shared" si="11"/>
        <v>0.41646557854155025</v>
      </c>
      <c r="H133" s="18"/>
      <c r="Y133" s="32">
        <f t="shared" si="12"/>
        <v>0.41646557854155025</v>
      </c>
      <c r="Z133" s="15">
        <f t="shared" si="14"/>
        <v>3.6639571069319032E-4</v>
      </c>
    </row>
    <row r="134" spans="1:26" x14ac:dyDescent="0.3">
      <c r="A134" s="17">
        <v>39338.759999999776</v>
      </c>
      <c r="B134" s="5">
        <v>11283134</v>
      </c>
      <c r="C134" s="5">
        <v>4476648.200329992</v>
      </c>
      <c r="D134" s="15">
        <f t="shared" si="10"/>
        <v>0.39675574182935275</v>
      </c>
      <c r="E134" s="15">
        <f t="shared" si="13"/>
        <v>-4.6859080235318373E-2</v>
      </c>
      <c r="G134" s="30">
        <f t="shared" si="11"/>
        <v>0.39675574182935275</v>
      </c>
      <c r="H134" s="18"/>
      <c r="Y134" s="32">
        <f t="shared" si="12"/>
        <v>0.39675574182935275</v>
      </c>
      <c r="Z134" s="15">
        <f t="shared" si="14"/>
        <v>-4.6859080235318373E-2</v>
      </c>
    </row>
    <row r="135" spans="1:26" x14ac:dyDescent="0.3">
      <c r="A135" s="17">
        <v>39369.179999999775</v>
      </c>
      <c r="B135" s="5">
        <v>10293316</v>
      </c>
      <c r="C135" s="5">
        <v>4678346.1483117798</v>
      </c>
      <c r="D135" s="15">
        <f t="shared" ref="D135:D198" si="15">(C135/B135)</f>
        <v>0.45450330567057107</v>
      </c>
      <c r="E135" s="15">
        <f t="shared" si="13"/>
        <v>1.2414775060716754E-3</v>
      </c>
      <c r="G135" s="30">
        <f t="shared" ref="G135:G198" si="16">+C135/B135</f>
        <v>0.45450330567057107</v>
      </c>
      <c r="H135" s="18"/>
      <c r="Y135" s="32">
        <f t="shared" ref="Y135:Y198" si="17">+D135</f>
        <v>0.45450330567057107</v>
      </c>
      <c r="Z135" s="15">
        <f t="shared" si="14"/>
        <v>1.2414775060716754E-3</v>
      </c>
    </row>
    <row r="136" spans="1:26" x14ac:dyDescent="0.3">
      <c r="A136" s="17">
        <v>39399.599999999773</v>
      </c>
      <c r="B136" s="5">
        <v>8434259</v>
      </c>
      <c r="C136" s="5">
        <v>3814821.2970191324</v>
      </c>
      <c r="D136" s="15">
        <f t="shared" si="15"/>
        <v>0.45230070561256563</v>
      </c>
      <c r="E136" s="15">
        <f t="shared" si="13"/>
        <v>-1.6556457962111359E-2</v>
      </c>
      <c r="G136" s="30">
        <f t="shared" si="16"/>
        <v>0.45230070561256563</v>
      </c>
      <c r="H136" s="18"/>
      <c r="Y136" s="32">
        <f t="shared" si="17"/>
        <v>0.45230070561256563</v>
      </c>
      <c r="Z136" s="15">
        <f t="shared" si="14"/>
        <v>-1.6556457962111359E-2</v>
      </c>
    </row>
    <row r="137" spans="1:26" x14ac:dyDescent="0.3">
      <c r="A137" s="17">
        <v>39430.019999999771</v>
      </c>
      <c r="B137" s="5">
        <v>8300094</v>
      </c>
      <c r="C137" s="5">
        <v>3461987</v>
      </c>
      <c r="D137" s="15">
        <f t="shared" si="15"/>
        <v>0.41710214366246934</v>
      </c>
      <c r="E137" s="15">
        <f t="shared" si="13"/>
        <v>-2.3112934465376822E-2</v>
      </c>
      <c r="F137" s="15">
        <f>SUM(C126:C137)/SUM(B126:B137)</f>
        <v>0.39293032272081874</v>
      </c>
      <c r="G137" s="30">
        <f t="shared" si="16"/>
        <v>0.41710214366246934</v>
      </c>
      <c r="H137" s="18"/>
      <c r="Y137" s="32">
        <f t="shared" si="17"/>
        <v>0.41710214366246934</v>
      </c>
      <c r="Z137" s="15">
        <f t="shared" si="14"/>
        <v>-2.3112934465376822E-2</v>
      </c>
    </row>
    <row r="138" spans="1:26" x14ac:dyDescent="0.3">
      <c r="A138" s="17">
        <v>39460.439999999769</v>
      </c>
      <c r="B138" s="5">
        <v>8158564</v>
      </c>
      <c r="C138" s="5">
        <v>2700158.4137721201</v>
      </c>
      <c r="D138" s="15">
        <f t="shared" si="15"/>
        <v>0.33096000886579063</v>
      </c>
      <c r="E138" s="15">
        <f t="shared" si="13"/>
        <v>-1.2755589400512635E-2</v>
      </c>
      <c r="G138" s="30">
        <f t="shared" si="16"/>
        <v>0.33096000886579063</v>
      </c>
      <c r="H138" s="18"/>
      <c r="Y138" s="32">
        <f t="shared" si="17"/>
        <v>0.33096000886579063</v>
      </c>
      <c r="Z138" s="15">
        <f t="shared" si="14"/>
        <v>-1.2755589400512635E-2</v>
      </c>
    </row>
    <row r="139" spans="1:26" x14ac:dyDescent="0.3">
      <c r="A139" s="17">
        <v>39490.859999999768</v>
      </c>
      <c r="B139" s="5">
        <v>7896972</v>
      </c>
      <c r="C139" s="5">
        <v>2547915.432059736</v>
      </c>
      <c r="D139" s="15">
        <f t="shared" si="15"/>
        <v>0.32264460758626673</v>
      </c>
      <c r="E139" s="15">
        <f t="shared" si="13"/>
        <v>9.4779964778918258E-4</v>
      </c>
      <c r="G139" s="30">
        <f t="shared" si="16"/>
        <v>0.32264460758626673</v>
      </c>
      <c r="H139" s="18"/>
      <c r="Y139" s="32">
        <f t="shared" si="17"/>
        <v>0.32264460758626673</v>
      </c>
      <c r="Z139" s="15">
        <f t="shared" si="14"/>
        <v>9.4779964778918258E-4</v>
      </c>
    </row>
    <row r="140" spans="1:26" x14ac:dyDescent="0.3">
      <c r="A140" s="17">
        <v>39521.279999999766</v>
      </c>
      <c r="B140" s="5">
        <v>8325921</v>
      </c>
      <c r="C140" s="5">
        <v>2836821.3463939345</v>
      </c>
      <c r="D140" s="15">
        <f t="shared" si="15"/>
        <v>0.34072162663973565</v>
      </c>
      <c r="E140" s="15">
        <f t="shared" si="13"/>
        <v>1.7010841588112779E-2</v>
      </c>
      <c r="G140" s="30">
        <f t="shared" si="16"/>
        <v>0.34072162663973565</v>
      </c>
      <c r="H140" s="18"/>
      <c r="Y140" s="32">
        <f t="shared" si="17"/>
        <v>0.34072162663973565</v>
      </c>
      <c r="Z140" s="15">
        <f t="shared" si="14"/>
        <v>1.7010841588112779E-2</v>
      </c>
    </row>
    <row r="141" spans="1:26" x14ac:dyDescent="0.3">
      <c r="A141" s="17">
        <v>39551.699999999764</v>
      </c>
      <c r="B141" s="5">
        <v>8619990</v>
      </c>
      <c r="C141" s="5">
        <v>3320970.4385595694</v>
      </c>
      <c r="D141" s="15">
        <f t="shared" si="15"/>
        <v>0.38526383888607407</v>
      </c>
      <c r="E141" s="15">
        <f t="shared" si="13"/>
        <v>6.6956546089253499E-3</v>
      </c>
      <c r="G141" s="30">
        <f t="shared" si="16"/>
        <v>0.38526383888607407</v>
      </c>
      <c r="H141" s="18"/>
      <c r="Y141" s="32">
        <f t="shared" si="17"/>
        <v>0.38526383888607407</v>
      </c>
      <c r="Z141" s="15">
        <f t="shared" si="14"/>
        <v>6.6956546089253499E-3</v>
      </c>
    </row>
    <row r="142" spans="1:26" x14ac:dyDescent="0.3">
      <c r="A142" s="17">
        <v>39582.119999999763</v>
      </c>
      <c r="B142" s="5">
        <v>10292599</v>
      </c>
      <c r="C142" s="8">
        <v>4061926.0317705721</v>
      </c>
      <c r="D142" s="15">
        <f t="shared" si="15"/>
        <v>0.39464532056194668</v>
      </c>
      <c r="E142" s="15">
        <f t="shared" si="13"/>
        <v>2.0401471218204903E-3</v>
      </c>
      <c r="G142" s="30">
        <f t="shared" si="16"/>
        <v>0.39464532056194668</v>
      </c>
      <c r="H142" s="18"/>
      <c r="Y142" s="32">
        <f t="shared" si="17"/>
        <v>0.39464532056194668</v>
      </c>
      <c r="Z142" s="15">
        <f t="shared" si="14"/>
        <v>2.0401471218204903E-3</v>
      </c>
    </row>
    <row r="143" spans="1:26" x14ac:dyDescent="0.3">
      <c r="A143" s="17">
        <v>39612.539999999761</v>
      </c>
      <c r="B143" s="5">
        <v>10508760</v>
      </c>
      <c r="C143" s="8">
        <v>4310839.366301815</v>
      </c>
      <c r="D143" s="15">
        <f t="shared" si="15"/>
        <v>0.41021389453197288</v>
      </c>
      <c r="E143" s="15">
        <f t="shared" si="13"/>
        <v>1.1438274261501846E-2</v>
      </c>
      <c r="G143" s="30">
        <f t="shared" si="16"/>
        <v>0.41021389453197288</v>
      </c>
      <c r="H143" s="18"/>
      <c r="Y143" s="32">
        <f t="shared" si="17"/>
        <v>0.41021389453197288</v>
      </c>
      <c r="Z143" s="15">
        <f t="shared" si="14"/>
        <v>1.1438274261501846E-2</v>
      </c>
    </row>
    <row r="144" spans="1:26" x14ac:dyDescent="0.3">
      <c r="A144" s="17">
        <v>39642.959999999759</v>
      </c>
      <c r="B144" s="5">
        <v>10745283</v>
      </c>
      <c r="C144" s="5">
        <v>4161924.7799858786</v>
      </c>
      <c r="D144" s="15">
        <f t="shared" si="15"/>
        <v>0.387325748422436</v>
      </c>
      <c r="E144" s="15">
        <f t="shared" si="13"/>
        <v>-4.6696022008574367E-5</v>
      </c>
      <c r="G144" s="30">
        <f t="shared" si="16"/>
        <v>0.387325748422436</v>
      </c>
      <c r="H144" s="18"/>
      <c r="Y144" s="32">
        <f t="shared" si="17"/>
        <v>0.387325748422436</v>
      </c>
      <c r="Z144" s="15">
        <f t="shared" si="14"/>
        <v>-4.6696022008574367E-5</v>
      </c>
    </row>
    <row r="145" spans="1:26" x14ac:dyDescent="0.3">
      <c r="A145" s="17">
        <v>39673.379999999757</v>
      </c>
      <c r="B145" s="5">
        <v>11090020</v>
      </c>
      <c r="C145" s="5">
        <v>4665682.3643690851</v>
      </c>
      <c r="D145" s="15">
        <f t="shared" si="15"/>
        <v>0.42071000452380475</v>
      </c>
      <c r="E145" s="15">
        <f t="shared" si="13"/>
        <v>4.2444259822544961E-3</v>
      </c>
      <c r="G145" s="30">
        <f t="shared" si="16"/>
        <v>0.42071000452380475</v>
      </c>
      <c r="H145" s="18"/>
      <c r="Y145" s="32">
        <f t="shared" si="17"/>
        <v>0.42071000452380475</v>
      </c>
      <c r="Z145" s="15">
        <f t="shared" si="14"/>
        <v>4.2444259822544961E-3</v>
      </c>
    </row>
    <row r="146" spans="1:26" x14ac:dyDescent="0.3">
      <c r="A146" s="17">
        <v>39703.799999999756</v>
      </c>
      <c r="B146" s="5">
        <v>10640369</v>
      </c>
      <c r="C146" s="5">
        <v>4621615.1893125586</v>
      </c>
      <c r="D146" s="15">
        <f t="shared" si="15"/>
        <v>0.43434726646346178</v>
      </c>
      <c r="E146" s="15">
        <f t="shared" si="13"/>
        <v>3.759152463410903E-2</v>
      </c>
      <c r="G146" s="30">
        <f t="shared" si="16"/>
        <v>0.43434726646346178</v>
      </c>
      <c r="H146" s="18"/>
      <c r="Y146" s="32">
        <f t="shared" si="17"/>
        <v>0.43434726646346178</v>
      </c>
      <c r="Z146" s="15">
        <f t="shared" si="14"/>
        <v>3.759152463410903E-2</v>
      </c>
    </row>
    <row r="147" spans="1:26" x14ac:dyDescent="0.3">
      <c r="A147" s="17">
        <v>39734.219999999754</v>
      </c>
      <c r="B147" s="5">
        <v>9367637</v>
      </c>
      <c r="C147" s="5">
        <v>4182457</v>
      </c>
      <c r="D147" s="15">
        <f t="shared" si="15"/>
        <v>0.44647940563879662</v>
      </c>
      <c r="E147" s="15">
        <f t="shared" ref="E147:E210" si="18">+D147-D135</f>
        <v>-8.0239000317744447E-3</v>
      </c>
      <c r="G147" s="30">
        <f t="shared" si="16"/>
        <v>0.44647940563879662</v>
      </c>
      <c r="H147" s="18"/>
      <c r="Y147" s="32">
        <f t="shared" si="17"/>
        <v>0.44647940563879662</v>
      </c>
      <c r="Z147" s="15">
        <f t="shared" ref="Z147:Z210" si="19">+Y147-Y135</f>
        <v>-8.0239000317744447E-3</v>
      </c>
    </row>
    <row r="148" spans="1:26" x14ac:dyDescent="0.3">
      <c r="A148" s="17">
        <v>39764.639999999752</v>
      </c>
      <c r="B148" s="5">
        <v>7648144</v>
      </c>
      <c r="C148" s="5">
        <v>3919204</v>
      </c>
      <c r="D148" s="15">
        <f t="shared" si="15"/>
        <v>0.51243857333230125</v>
      </c>
      <c r="E148" s="15">
        <f t="shared" si="18"/>
        <v>6.0137867719735616E-2</v>
      </c>
      <c r="G148" s="30">
        <f t="shared" si="16"/>
        <v>0.51243857333230125</v>
      </c>
      <c r="H148" s="18"/>
      <c r="Y148" s="32">
        <f t="shared" si="17"/>
        <v>0.51243857333230125</v>
      </c>
      <c r="Z148" s="15">
        <f t="shared" si="19"/>
        <v>6.0137867719735616E-2</v>
      </c>
    </row>
    <row r="149" spans="1:26" x14ac:dyDescent="0.3">
      <c r="A149" s="17">
        <v>39795.05999999975</v>
      </c>
      <c r="B149" s="5">
        <v>7806098</v>
      </c>
      <c r="C149" s="5">
        <v>3214672.8480000002</v>
      </c>
      <c r="D149" s="15">
        <f t="shared" si="15"/>
        <v>0.41181558929954509</v>
      </c>
      <c r="E149" s="15">
        <f t="shared" si="18"/>
        <v>-5.2865543629242451E-3</v>
      </c>
      <c r="F149" s="15">
        <f>SUM(C138:C149)/SUM(B138:B149)</f>
        <v>0.40093649033481743</v>
      </c>
      <c r="G149" s="30">
        <f t="shared" si="16"/>
        <v>0.41181558929954509</v>
      </c>
      <c r="H149" s="18"/>
      <c r="Y149" s="32">
        <f t="shared" si="17"/>
        <v>0.41181558929954509</v>
      </c>
      <c r="Z149" s="15">
        <f t="shared" si="19"/>
        <v>-5.2865543629242451E-3</v>
      </c>
    </row>
    <row r="150" spans="1:26" x14ac:dyDescent="0.3">
      <c r="A150" s="17">
        <v>39825.479999999749</v>
      </c>
      <c r="B150" s="5">
        <v>8007278</v>
      </c>
      <c r="C150" s="10">
        <v>2778907.2681587352</v>
      </c>
      <c r="D150" s="15">
        <f t="shared" si="15"/>
        <v>0.34704768189124136</v>
      </c>
      <c r="E150" s="15">
        <f t="shared" si="18"/>
        <v>1.6087673025450722E-2</v>
      </c>
      <c r="G150" s="30">
        <f t="shared" si="16"/>
        <v>0.34704768189124136</v>
      </c>
      <c r="H150" s="18"/>
      <c r="Y150" s="32">
        <f t="shared" si="17"/>
        <v>0.34704768189124136</v>
      </c>
      <c r="Z150" s="15">
        <f t="shared" si="19"/>
        <v>1.6087673025450722E-2</v>
      </c>
    </row>
    <row r="151" spans="1:26" x14ac:dyDescent="0.3">
      <c r="A151" s="17">
        <v>39855.899999999747</v>
      </c>
      <c r="B151" s="5">
        <v>7235663</v>
      </c>
      <c r="C151" s="10">
        <v>2144903.280675028</v>
      </c>
      <c r="D151" s="15">
        <f t="shared" si="15"/>
        <v>0.29643493356103345</v>
      </c>
      <c r="E151" s="15">
        <f t="shared" si="18"/>
        <v>-2.6209674025233276E-2</v>
      </c>
      <c r="G151" s="30">
        <f t="shared" si="16"/>
        <v>0.29643493356103345</v>
      </c>
      <c r="H151" s="18"/>
      <c r="Y151" s="32">
        <f t="shared" si="17"/>
        <v>0.29643493356103345</v>
      </c>
      <c r="Z151" s="15">
        <f t="shared" si="19"/>
        <v>-2.6209674025233276E-2</v>
      </c>
    </row>
    <row r="152" spans="1:26" x14ac:dyDescent="0.3">
      <c r="A152" s="17">
        <v>39886.319999999745</v>
      </c>
      <c r="B152" s="5">
        <v>8009351</v>
      </c>
      <c r="C152" s="10">
        <v>2654074.7280231449</v>
      </c>
      <c r="D152" s="15">
        <f t="shared" si="15"/>
        <v>0.33137200854640342</v>
      </c>
      <c r="E152" s="15">
        <f t="shared" si="18"/>
        <v>-9.3496180933322348E-3</v>
      </c>
      <c r="G152" s="30">
        <f t="shared" si="16"/>
        <v>0.33137200854640342</v>
      </c>
      <c r="H152" s="18"/>
      <c r="Y152" s="32">
        <f t="shared" si="17"/>
        <v>0.33137200854640342</v>
      </c>
      <c r="Z152" s="15">
        <f t="shared" si="19"/>
        <v>-9.3496180933322348E-3</v>
      </c>
    </row>
    <row r="153" spans="1:26" x14ac:dyDescent="0.3">
      <c r="A153" s="17">
        <v>39916.739999999743</v>
      </c>
      <c r="B153" s="5">
        <v>8493145</v>
      </c>
      <c r="C153" s="10">
        <v>3283512.1301582158</v>
      </c>
      <c r="D153" s="15">
        <f t="shared" si="15"/>
        <v>0.38660733216708482</v>
      </c>
      <c r="E153" s="15">
        <f t="shared" si="18"/>
        <v>1.3434932810107436E-3</v>
      </c>
      <c r="G153" s="30">
        <f t="shared" si="16"/>
        <v>0.38660733216708482</v>
      </c>
      <c r="H153" s="18"/>
      <c r="Y153" s="32">
        <f t="shared" si="17"/>
        <v>0.38660733216708482</v>
      </c>
      <c r="Z153" s="15">
        <f t="shared" si="19"/>
        <v>1.3434932810107436E-3</v>
      </c>
    </row>
    <row r="154" spans="1:26" x14ac:dyDescent="0.3">
      <c r="A154" s="17">
        <v>39947.159999999742</v>
      </c>
      <c r="B154" s="5">
        <v>9656281</v>
      </c>
      <c r="C154" s="10">
        <v>3582444.8500175965</v>
      </c>
      <c r="D154" s="15">
        <f t="shared" si="15"/>
        <v>0.37099633389061448</v>
      </c>
      <c r="E154" s="15">
        <f t="shared" si="18"/>
        <v>-2.3648986671332195E-2</v>
      </c>
      <c r="G154" s="30">
        <f t="shared" si="16"/>
        <v>0.37099633389061448</v>
      </c>
      <c r="H154" s="18"/>
      <c r="Y154" s="32">
        <f t="shared" si="17"/>
        <v>0.37099633389061448</v>
      </c>
      <c r="Z154" s="15">
        <f t="shared" si="19"/>
        <v>-2.3648986671332195E-2</v>
      </c>
    </row>
    <row r="155" spans="1:26" x14ac:dyDescent="0.3">
      <c r="A155" s="17">
        <v>39977.57999999974</v>
      </c>
      <c r="B155" s="5">
        <v>10367469</v>
      </c>
      <c r="C155" s="10">
        <v>4320875.6499147033</v>
      </c>
      <c r="D155" s="15">
        <f t="shared" si="15"/>
        <v>0.41677246875922208</v>
      </c>
      <c r="E155" s="15">
        <f t="shared" si="18"/>
        <v>6.5585742272492031E-3</v>
      </c>
      <c r="G155" s="30">
        <f t="shared" si="16"/>
        <v>0.41677246875922208</v>
      </c>
      <c r="H155" s="18"/>
      <c r="Y155" s="32">
        <f t="shared" si="17"/>
        <v>0.41677246875922208</v>
      </c>
      <c r="Z155" s="15">
        <f t="shared" si="19"/>
        <v>6.5585742272492031E-3</v>
      </c>
    </row>
    <row r="156" spans="1:26" x14ac:dyDescent="0.3">
      <c r="A156" s="17">
        <v>40007.999999999738</v>
      </c>
      <c r="B156" s="5">
        <v>11007925</v>
      </c>
      <c r="C156" s="10">
        <v>4108238.8351562442</v>
      </c>
      <c r="D156" s="15">
        <f t="shared" si="15"/>
        <v>0.37320737878903104</v>
      </c>
      <c r="E156" s="15">
        <f t="shared" si="18"/>
        <v>-1.4118369633404959E-2</v>
      </c>
      <c r="G156" s="30">
        <f t="shared" si="16"/>
        <v>0.37320737878903104</v>
      </c>
      <c r="H156" s="18"/>
      <c r="Y156" s="32">
        <f t="shared" si="17"/>
        <v>0.37320737878903104</v>
      </c>
      <c r="Z156" s="15">
        <f t="shared" si="19"/>
        <v>-1.4118369633404959E-2</v>
      </c>
    </row>
    <row r="157" spans="1:26" x14ac:dyDescent="0.3">
      <c r="A157" s="17">
        <v>40038.419999999736</v>
      </c>
      <c r="B157" s="5">
        <v>11448322</v>
      </c>
      <c r="C157" s="10">
        <v>4781339.3747902671</v>
      </c>
      <c r="D157" s="15">
        <f t="shared" si="15"/>
        <v>0.4176454309016</v>
      </c>
      <c r="E157" s="15">
        <f t="shared" si="18"/>
        <v>-3.064573622204747E-3</v>
      </c>
      <c r="G157" s="30">
        <f t="shared" si="16"/>
        <v>0.4176454309016</v>
      </c>
      <c r="H157" s="18"/>
      <c r="Y157" s="32">
        <f t="shared" si="17"/>
        <v>0.4176454309016</v>
      </c>
      <c r="Z157" s="15">
        <f t="shared" si="19"/>
        <v>-3.064573622204747E-3</v>
      </c>
    </row>
    <row r="158" spans="1:26" x14ac:dyDescent="0.3">
      <c r="A158" s="17">
        <v>40068.839999999735</v>
      </c>
      <c r="B158" s="5">
        <v>10342759</v>
      </c>
      <c r="C158" s="10">
        <v>4650318</v>
      </c>
      <c r="D158" s="15">
        <f t="shared" si="15"/>
        <v>0.44962064764343829</v>
      </c>
      <c r="E158" s="15">
        <f t="shared" si="18"/>
        <v>1.5273381179976508E-2</v>
      </c>
      <c r="G158" s="30">
        <f t="shared" si="16"/>
        <v>0.44962064764343829</v>
      </c>
      <c r="H158" s="18"/>
      <c r="Y158" s="32">
        <f t="shared" si="17"/>
        <v>0.44962064764343829</v>
      </c>
      <c r="Z158" s="15">
        <f t="shared" si="19"/>
        <v>1.5273381179976508E-2</v>
      </c>
    </row>
    <row r="159" spans="1:26" x14ac:dyDescent="0.3">
      <c r="A159" s="17">
        <v>40099.259999999733</v>
      </c>
      <c r="B159" s="5">
        <v>10338743</v>
      </c>
      <c r="C159" s="5">
        <v>4383163</v>
      </c>
      <c r="D159" s="15">
        <f t="shared" si="15"/>
        <v>0.42395511717430251</v>
      </c>
      <c r="E159" s="15">
        <f t="shared" si="18"/>
        <v>-2.2524288464494113E-2</v>
      </c>
      <c r="G159" s="30">
        <f t="shared" si="16"/>
        <v>0.42395511717430251</v>
      </c>
      <c r="H159" s="18"/>
      <c r="Y159" s="32">
        <f t="shared" si="17"/>
        <v>0.42395511717430251</v>
      </c>
      <c r="Z159" s="15">
        <f t="shared" si="19"/>
        <v>-2.2524288464494113E-2</v>
      </c>
    </row>
    <row r="160" spans="1:26" x14ac:dyDescent="0.3">
      <c r="A160" s="17">
        <v>40129.679999999731</v>
      </c>
      <c r="B160" s="5">
        <v>8115012</v>
      </c>
      <c r="C160" s="5">
        <v>3933148</v>
      </c>
      <c r="D160" s="15">
        <f t="shared" si="15"/>
        <v>0.48467556178598381</v>
      </c>
      <c r="E160" s="15">
        <f t="shared" si="18"/>
        <v>-2.776301154631744E-2</v>
      </c>
      <c r="G160" s="30">
        <f t="shared" si="16"/>
        <v>0.48467556178598381</v>
      </c>
      <c r="H160" s="18"/>
      <c r="Y160" s="32">
        <f t="shared" si="17"/>
        <v>0.48467556178598381</v>
      </c>
      <c r="Z160" s="15">
        <f t="shared" si="19"/>
        <v>-2.776301154631744E-2</v>
      </c>
    </row>
    <row r="161" spans="1:26" x14ac:dyDescent="0.3">
      <c r="A161" s="17">
        <v>40160.099999999729</v>
      </c>
      <c r="B161" s="5">
        <v>8215468</v>
      </c>
      <c r="C161" s="5">
        <v>3228626.5389276897</v>
      </c>
      <c r="D161" s="15">
        <f t="shared" si="15"/>
        <v>0.39299362360460655</v>
      </c>
      <c r="E161" s="15">
        <f t="shared" si="18"/>
        <v>-1.8821965694938547E-2</v>
      </c>
      <c r="F161" s="15">
        <f>SUM(C150:C161)/SUM(B150:B161)</f>
        <v>0.39419786284699043</v>
      </c>
      <c r="G161" s="30">
        <f t="shared" si="16"/>
        <v>0.39299362360460655</v>
      </c>
      <c r="H161" s="18"/>
      <c r="Y161" s="32">
        <f t="shared" si="17"/>
        <v>0.39299362360460655</v>
      </c>
      <c r="Z161" s="15">
        <f t="shared" si="19"/>
        <v>-1.8821965694938547E-2</v>
      </c>
    </row>
    <row r="162" spans="1:26" x14ac:dyDescent="0.3">
      <c r="A162" s="17">
        <v>40190.519999999728</v>
      </c>
      <c r="B162" s="5">
        <v>9390504</v>
      </c>
      <c r="C162" s="5">
        <v>2877638.5051508057</v>
      </c>
      <c r="D162" s="15">
        <f t="shared" si="15"/>
        <v>0.30644132680746483</v>
      </c>
      <c r="E162" s="15">
        <f t="shared" si="18"/>
        <v>-4.0606355083776524E-2</v>
      </c>
      <c r="G162" s="30">
        <f t="shared" si="16"/>
        <v>0.30644132680746483</v>
      </c>
      <c r="H162" s="18"/>
      <c r="Y162" s="32">
        <f t="shared" si="17"/>
        <v>0.30644132680746483</v>
      </c>
      <c r="Z162" s="15">
        <f t="shared" si="19"/>
        <v>-4.0606355083776524E-2</v>
      </c>
    </row>
    <row r="163" spans="1:26" x14ac:dyDescent="0.3">
      <c r="A163" s="17">
        <v>40220.939999999726</v>
      </c>
      <c r="B163" s="5">
        <v>7653971</v>
      </c>
      <c r="C163" s="5">
        <v>2280559.2078493596</v>
      </c>
      <c r="D163" s="15">
        <f t="shared" si="15"/>
        <v>0.29795764941484093</v>
      </c>
      <c r="E163" s="15">
        <f t="shared" si="18"/>
        <v>1.522715853807477E-3</v>
      </c>
      <c r="G163" s="30">
        <f t="shared" si="16"/>
        <v>0.29795764941484093</v>
      </c>
      <c r="H163" s="18"/>
      <c r="Y163" s="32">
        <f t="shared" si="17"/>
        <v>0.29795764941484093</v>
      </c>
      <c r="Z163" s="15">
        <f t="shared" si="19"/>
        <v>1.522715853807477E-3</v>
      </c>
    </row>
    <row r="164" spans="1:26" x14ac:dyDescent="0.3">
      <c r="A164" s="17">
        <v>40251.359999999724</v>
      </c>
      <c r="B164" s="5">
        <v>7879751.5</v>
      </c>
      <c r="C164" s="5">
        <v>2514592.1259884923</v>
      </c>
      <c r="D164" s="15">
        <f t="shared" si="15"/>
        <v>0.31912073952947528</v>
      </c>
      <c r="E164" s="15">
        <f t="shared" si="18"/>
        <v>-1.2251269016928135E-2</v>
      </c>
      <c r="G164" s="30">
        <f t="shared" si="16"/>
        <v>0.31912073952947528</v>
      </c>
      <c r="H164" s="18"/>
      <c r="Y164" s="32">
        <f t="shared" si="17"/>
        <v>0.31912073952947528</v>
      </c>
      <c r="Z164" s="15">
        <f t="shared" si="19"/>
        <v>-1.2251269016928135E-2</v>
      </c>
    </row>
    <row r="165" spans="1:26" x14ac:dyDescent="0.3">
      <c r="A165" s="17">
        <v>40281.779999999722</v>
      </c>
      <c r="B165" s="5">
        <v>8037871</v>
      </c>
      <c r="C165" s="5">
        <v>3108075</v>
      </c>
      <c r="D165" s="15">
        <f t="shared" si="15"/>
        <v>0.38667888549094653</v>
      </c>
      <c r="E165" s="15">
        <f t="shared" si="18"/>
        <v>7.15533238617172E-5</v>
      </c>
      <c r="G165" s="30">
        <f t="shared" si="16"/>
        <v>0.38667888549094653</v>
      </c>
      <c r="H165" s="18"/>
      <c r="Y165" s="32">
        <f t="shared" si="17"/>
        <v>0.38667888549094653</v>
      </c>
      <c r="Z165" s="15">
        <f t="shared" si="19"/>
        <v>7.15533238617172E-5</v>
      </c>
    </row>
    <row r="166" spans="1:26" x14ac:dyDescent="0.3">
      <c r="A166" s="17">
        <v>40312.199999999721</v>
      </c>
      <c r="B166" s="5">
        <v>10395115</v>
      </c>
      <c r="C166" s="5">
        <v>3896313</v>
      </c>
      <c r="D166" s="15">
        <f t="shared" si="15"/>
        <v>0.37482153877085533</v>
      </c>
      <c r="E166" s="15">
        <f t="shared" si="18"/>
        <v>3.8252048802408511E-3</v>
      </c>
      <c r="G166" s="30">
        <f t="shared" si="16"/>
        <v>0.37482153877085533</v>
      </c>
      <c r="H166" s="18"/>
      <c r="Y166" s="32">
        <f t="shared" si="17"/>
        <v>0.37482153877085533</v>
      </c>
      <c r="Z166" s="15">
        <f t="shared" si="19"/>
        <v>3.8252048802408511E-3</v>
      </c>
    </row>
    <row r="167" spans="1:26" x14ac:dyDescent="0.3">
      <c r="A167" s="17">
        <v>40342.619999999719</v>
      </c>
      <c r="B167" s="5">
        <v>11409507</v>
      </c>
      <c r="C167" s="5">
        <v>4626722</v>
      </c>
      <c r="D167" s="15">
        <f t="shared" si="15"/>
        <v>0.40551462915969988</v>
      </c>
      <c r="E167" s="15">
        <f t="shared" si="18"/>
        <v>-1.1257839599522201E-2</v>
      </c>
      <c r="G167" s="30">
        <f t="shared" si="16"/>
        <v>0.40551462915969988</v>
      </c>
      <c r="H167" s="18"/>
      <c r="Y167" s="32">
        <f t="shared" si="17"/>
        <v>0.40551462915969988</v>
      </c>
      <c r="Z167" s="15">
        <f t="shared" si="19"/>
        <v>-1.1257839599522201E-2</v>
      </c>
    </row>
    <row r="168" spans="1:26" x14ac:dyDescent="0.3">
      <c r="A168" s="17">
        <v>40373.039999999717</v>
      </c>
      <c r="B168" s="5">
        <v>11649520</v>
      </c>
      <c r="C168" s="5">
        <v>4387169</v>
      </c>
      <c r="D168" s="15">
        <f t="shared" si="15"/>
        <v>0.37659654646715057</v>
      </c>
      <c r="E168" s="15">
        <f t="shared" si="18"/>
        <v>3.3891676781195312E-3</v>
      </c>
      <c r="G168" s="30">
        <f t="shared" si="16"/>
        <v>0.37659654646715057</v>
      </c>
      <c r="H168" s="18"/>
      <c r="Y168" s="32">
        <f t="shared" si="17"/>
        <v>0.37659654646715057</v>
      </c>
      <c r="Z168" s="15">
        <f t="shared" si="19"/>
        <v>3.3891676781195312E-3</v>
      </c>
    </row>
    <row r="169" spans="1:26" x14ac:dyDescent="0.3">
      <c r="A169" s="17">
        <v>40403.459999999715</v>
      </c>
      <c r="B169" s="5">
        <v>11521499</v>
      </c>
      <c r="C169" s="5">
        <v>4725900</v>
      </c>
      <c r="D169" s="15">
        <f t="shared" si="15"/>
        <v>0.41018100162140358</v>
      </c>
      <c r="E169" s="15">
        <f t="shared" si="18"/>
        <v>-7.4644292801964163E-3</v>
      </c>
      <c r="G169" s="30">
        <f t="shared" si="16"/>
        <v>0.41018100162140358</v>
      </c>
      <c r="H169" s="18"/>
      <c r="Y169" s="32">
        <f t="shared" si="17"/>
        <v>0.41018100162140358</v>
      </c>
      <c r="Z169" s="15">
        <f t="shared" si="19"/>
        <v>-7.4644292801964163E-3</v>
      </c>
    </row>
    <row r="170" spans="1:26" x14ac:dyDescent="0.3">
      <c r="A170" s="17">
        <v>40433.879999999714</v>
      </c>
      <c r="B170" s="5">
        <v>10666454</v>
      </c>
      <c r="C170" s="5">
        <v>4678336</v>
      </c>
      <c r="D170" s="15">
        <f t="shared" si="15"/>
        <v>0.43860274464222132</v>
      </c>
      <c r="E170" s="15">
        <f t="shared" si="18"/>
        <v>-1.1017903001216967E-2</v>
      </c>
      <c r="G170" s="30">
        <f t="shared" si="16"/>
        <v>0.43860274464222132</v>
      </c>
      <c r="H170" s="18"/>
      <c r="Y170" s="32">
        <f t="shared" si="17"/>
        <v>0.43860274464222132</v>
      </c>
      <c r="Z170" s="15">
        <f t="shared" si="19"/>
        <v>-1.1017903001216967E-2</v>
      </c>
    </row>
    <row r="171" spans="1:26" x14ac:dyDescent="0.3">
      <c r="A171" s="17">
        <v>40464.299999999712</v>
      </c>
      <c r="B171" s="5">
        <v>9299921</v>
      </c>
      <c r="C171" s="5">
        <v>4045147</v>
      </c>
      <c r="D171" s="15">
        <f t="shared" si="15"/>
        <v>0.43496573788099918</v>
      </c>
      <c r="E171" s="15">
        <f t="shared" si="18"/>
        <v>1.1010620706696672E-2</v>
      </c>
      <c r="G171" s="30">
        <f t="shared" si="16"/>
        <v>0.43496573788099918</v>
      </c>
      <c r="H171" s="18"/>
      <c r="Y171" s="32">
        <f t="shared" si="17"/>
        <v>0.43496573788099918</v>
      </c>
      <c r="Z171" s="15">
        <f t="shared" si="19"/>
        <v>1.1010620706696672E-2</v>
      </c>
    </row>
    <row r="172" spans="1:26" x14ac:dyDescent="0.3">
      <c r="A172" s="17">
        <v>40494.71999999971</v>
      </c>
      <c r="B172" s="5">
        <v>7811927</v>
      </c>
      <c r="C172" s="5">
        <v>3701732</v>
      </c>
      <c r="D172" s="15">
        <f t="shared" si="15"/>
        <v>0.47385645052750747</v>
      </c>
      <c r="E172" s="15">
        <f t="shared" si="18"/>
        <v>-1.0819111258476344E-2</v>
      </c>
      <c r="G172" s="30">
        <f t="shared" si="16"/>
        <v>0.47385645052750747</v>
      </c>
      <c r="H172" s="18"/>
      <c r="Y172" s="32">
        <f t="shared" si="17"/>
        <v>0.47385645052750747</v>
      </c>
      <c r="Z172" s="15">
        <f t="shared" si="19"/>
        <v>-1.0819111258476344E-2</v>
      </c>
    </row>
    <row r="173" spans="1:26" x14ac:dyDescent="0.3">
      <c r="A173" s="17">
        <v>40525.139999999708</v>
      </c>
      <c r="B173" s="5">
        <v>8887492</v>
      </c>
      <c r="C173" s="5">
        <v>3772258</v>
      </c>
      <c r="D173" s="15">
        <f t="shared" si="15"/>
        <v>0.42444572664594243</v>
      </c>
      <c r="E173" s="15">
        <f t="shared" si="18"/>
        <v>3.1452103041335888E-2</v>
      </c>
      <c r="F173" s="15">
        <f>SUM(C162:C173)/SUM(B162:B173)</f>
        <v>0.38929377538156307</v>
      </c>
      <c r="G173" s="30">
        <f t="shared" si="16"/>
        <v>0.42444572664594243</v>
      </c>
      <c r="H173" s="18"/>
      <c r="Y173" s="32">
        <f t="shared" si="17"/>
        <v>0.42444572664594243</v>
      </c>
      <c r="Z173" s="15">
        <f t="shared" si="19"/>
        <v>3.1452103041335888E-2</v>
      </c>
    </row>
    <row r="174" spans="1:26" x14ac:dyDescent="0.3">
      <c r="A174" s="17">
        <v>40555.559999999707</v>
      </c>
      <c r="B174" s="5">
        <v>7922768</v>
      </c>
      <c r="C174" s="5">
        <v>2963168</v>
      </c>
      <c r="D174" s="15">
        <f t="shared" si="15"/>
        <v>0.37400666029852192</v>
      </c>
      <c r="E174" s="15">
        <f t="shared" si="18"/>
        <v>6.7565333491057089E-2</v>
      </c>
      <c r="G174" s="30">
        <f t="shared" si="16"/>
        <v>0.37400666029852192</v>
      </c>
      <c r="H174" s="18"/>
      <c r="Y174" s="32">
        <f t="shared" si="17"/>
        <v>0.37400666029852192</v>
      </c>
      <c r="Z174" s="15">
        <f t="shared" si="19"/>
        <v>6.7565333491057089E-2</v>
      </c>
    </row>
    <row r="175" spans="1:26" x14ac:dyDescent="0.3">
      <c r="A175" s="17">
        <v>40585.979999999705</v>
      </c>
      <c r="B175" s="5">
        <v>7253717</v>
      </c>
      <c r="C175" s="5">
        <v>2682774</v>
      </c>
      <c r="D175" s="15">
        <f t="shared" si="15"/>
        <v>0.36984817576974671</v>
      </c>
      <c r="E175" s="15">
        <f t="shared" si="18"/>
        <v>7.1890526354905782E-2</v>
      </c>
      <c r="G175" s="30">
        <f t="shared" si="16"/>
        <v>0.36984817576974671</v>
      </c>
      <c r="H175" s="18"/>
      <c r="Y175" s="32">
        <f t="shared" si="17"/>
        <v>0.36984817576974671</v>
      </c>
      <c r="Z175" s="15">
        <f t="shared" si="19"/>
        <v>7.1890526354905782E-2</v>
      </c>
    </row>
    <row r="176" spans="1:26" x14ac:dyDescent="0.3">
      <c r="A176" s="17">
        <v>40616.399999999703</v>
      </c>
      <c r="B176" s="5">
        <v>8196116.5</v>
      </c>
      <c r="C176" s="5">
        <v>3184237</v>
      </c>
      <c r="D176" s="15">
        <f t="shared" si="15"/>
        <v>0.38850558066128027</v>
      </c>
      <c r="E176" s="15">
        <f t="shared" si="18"/>
        <v>6.9384841131804986E-2</v>
      </c>
      <c r="G176" s="30">
        <f t="shared" si="16"/>
        <v>0.38850558066128027</v>
      </c>
      <c r="H176" s="18"/>
      <c r="Y176" s="32">
        <f t="shared" si="17"/>
        <v>0.38850558066128027</v>
      </c>
      <c r="Z176" s="15">
        <f t="shared" si="19"/>
        <v>6.9384841131804986E-2</v>
      </c>
    </row>
    <row r="177" spans="1:26" x14ac:dyDescent="0.3">
      <c r="A177" s="17">
        <v>40646.819999999701</v>
      </c>
      <c r="B177" s="5">
        <v>9460285</v>
      </c>
      <c r="C177" s="5">
        <v>3980161</v>
      </c>
      <c r="D177" s="15">
        <f t="shared" si="15"/>
        <v>0.42072316003164811</v>
      </c>
      <c r="E177" s="15">
        <f t="shared" si="18"/>
        <v>3.404427454070158E-2</v>
      </c>
      <c r="G177" s="30">
        <f t="shared" si="16"/>
        <v>0.42072316003164811</v>
      </c>
      <c r="H177" s="18"/>
      <c r="Y177" s="32">
        <f t="shared" si="17"/>
        <v>0.42072316003164811</v>
      </c>
      <c r="Z177" s="15">
        <f t="shared" si="19"/>
        <v>3.404427454070158E-2</v>
      </c>
    </row>
    <row r="178" spans="1:26" x14ac:dyDescent="0.3">
      <c r="A178" s="17">
        <v>40677.2399999997</v>
      </c>
      <c r="B178" s="5">
        <v>10098308</v>
      </c>
      <c r="C178" s="5">
        <v>4107708</v>
      </c>
      <c r="D178" s="15">
        <f t="shared" si="15"/>
        <v>0.40677190673922797</v>
      </c>
      <c r="E178" s="15">
        <f t="shared" si="18"/>
        <v>3.1950367968372639E-2</v>
      </c>
      <c r="G178" s="30">
        <f t="shared" si="16"/>
        <v>0.40677190673922797</v>
      </c>
      <c r="H178" s="18"/>
      <c r="Y178" s="32">
        <f t="shared" si="17"/>
        <v>0.40677190673922797</v>
      </c>
      <c r="Z178" s="15">
        <f t="shared" si="19"/>
        <v>3.1950367968372639E-2</v>
      </c>
    </row>
    <row r="179" spans="1:26" x14ac:dyDescent="0.3">
      <c r="A179" s="17">
        <v>40707.659999999698</v>
      </c>
      <c r="B179" s="5">
        <v>10539641</v>
      </c>
      <c r="C179" s="8">
        <v>4388966</v>
      </c>
      <c r="D179" s="15">
        <f t="shared" si="15"/>
        <v>0.41642462015546827</v>
      </c>
      <c r="E179" s="15">
        <f t="shared" si="18"/>
        <v>1.0909990995768393E-2</v>
      </c>
      <c r="G179" s="30">
        <f t="shared" si="16"/>
        <v>0.41642462015546827</v>
      </c>
      <c r="H179" s="18"/>
      <c r="Y179" s="32">
        <f t="shared" si="17"/>
        <v>0.41642462015546827</v>
      </c>
      <c r="Z179" s="15">
        <f t="shared" si="19"/>
        <v>1.0909990995768393E-2</v>
      </c>
    </row>
    <row r="180" spans="1:26" x14ac:dyDescent="0.3">
      <c r="A180" s="17">
        <v>40738.079999999696</v>
      </c>
      <c r="B180" s="5">
        <v>11211614</v>
      </c>
      <c r="C180" s="8">
        <v>5385060</v>
      </c>
      <c r="D180" s="15">
        <f t="shared" si="15"/>
        <v>0.48031086336008355</v>
      </c>
      <c r="E180" s="15">
        <f t="shared" si="18"/>
        <v>0.10371431689293298</v>
      </c>
      <c r="G180" s="30">
        <f t="shared" si="16"/>
        <v>0.48031086336008355</v>
      </c>
      <c r="H180" s="18"/>
      <c r="Y180" s="32">
        <f t="shared" si="17"/>
        <v>0.48031086336008355</v>
      </c>
      <c r="Z180" s="15">
        <f t="shared" si="19"/>
        <v>0.10371431689293298</v>
      </c>
    </row>
    <row r="181" spans="1:26" x14ac:dyDescent="0.3">
      <c r="A181" s="17">
        <v>40768.499999999694</v>
      </c>
      <c r="B181" s="5">
        <v>11325605</v>
      </c>
      <c r="C181" s="8">
        <v>5462970</v>
      </c>
      <c r="D181" s="15">
        <f t="shared" si="15"/>
        <v>0.48235568872479662</v>
      </c>
      <c r="E181" s="15">
        <f t="shared" si="18"/>
        <v>7.2174687103393032E-2</v>
      </c>
      <c r="G181" s="30">
        <f t="shared" si="16"/>
        <v>0.48235568872479662</v>
      </c>
      <c r="H181" s="18"/>
      <c r="Y181" s="32">
        <f t="shared" si="17"/>
        <v>0.48235568872479662</v>
      </c>
      <c r="Z181" s="15">
        <f t="shared" si="19"/>
        <v>7.2174687103393032E-2</v>
      </c>
    </row>
    <row r="182" spans="1:26" x14ac:dyDescent="0.3">
      <c r="A182" s="17">
        <v>40798.919999999693</v>
      </c>
      <c r="B182" s="5">
        <v>10530592</v>
      </c>
      <c r="C182" s="8">
        <v>4585145</v>
      </c>
      <c r="D182" s="15">
        <f t="shared" si="15"/>
        <v>0.43541189327247698</v>
      </c>
      <c r="E182" s="15">
        <f t="shared" si="18"/>
        <v>-3.1908513697443408E-3</v>
      </c>
      <c r="G182" s="30">
        <f t="shared" si="16"/>
        <v>0.43541189327247698</v>
      </c>
      <c r="H182" s="18"/>
      <c r="Y182" s="32">
        <f t="shared" si="17"/>
        <v>0.43541189327247698</v>
      </c>
      <c r="Z182" s="15">
        <f t="shared" si="19"/>
        <v>-3.1908513697443408E-3</v>
      </c>
    </row>
    <row r="183" spans="1:26" x14ac:dyDescent="0.3">
      <c r="A183" s="17">
        <v>40829.339999999691</v>
      </c>
      <c r="B183" s="5">
        <v>9050810</v>
      </c>
      <c r="C183" s="8">
        <v>3983413</v>
      </c>
      <c r="D183" s="15">
        <f t="shared" si="15"/>
        <v>0.44011674093257952</v>
      </c>
      <c r="E183" s="15">
        <f t="shared" si="18"/>
        <v>5.1510030515803384E-3</v>
      </c>
      <c r="G183" s="30">
        <f t="shared" si="16"/>
        <v>0.44011674093257952</v>
      </c>
      <c r="H183" s="18"/>
      <c r="Y183" s="32">
        <f t="shared" si="17"/>
        <v>0.44011674093257952</v>
      </c>
      <c r="Z183" s="15">
        <f t="shared" si="19"/>
        <v>5.1510030515803384E-3</v>
      </c>
    </row>
    <row r="184" spans="1:26" x14ac:dyDescent="0.3">
      <c r="A184" s="17">
        <v>40859.759999999689</v>
      </c>
      <c r="B184" s="5">
        <v>8021393</v>
      </c>
      <c r="C184" s="8">
        <v>4025826.6809647102</v>
      </c>
      <c r="D184" s="15">
        <f t="shared" si="15"/>
        <v>0.50188622860950838</v>
      </c>
      <c r="E184" s="15">
        <f t="shared" si="18"/>
        <v>2.8029778082000911E-2</v>
      </c>
      <c r="G184" s="30">
        <f t="shared" si="16"/>
        <v>0.50188622860950838</v>
      </c>
      <c r="H184" s="18"/>
      <c r="Y184" s="32">
        <f t="shared" si="17"/>
        <v>0.50188622860950838</v>
      </c>
      <c r="Z184" s="15">
        <f t="shared" si="19"/>
        <v>2.8029778082000911E-2</v>
      </c>
    </row>
    <row r="185" spans="1:26" x14ac:dyDescent="0.3">
      <c r="A185" s="17">
        <v>40890.179999999687</v>
      </c>
      <c r="B185" s="5">
        <v>7931422</v>
      </c>
      <c r="C185" s="8">
        <v>3990632</v>
      </c>
      <c r="D185" s="15">
        <f t="shared" si="15"/>
        <v>0.50314205951971791</v>
      </c>
      <c r="E185" s="15">
        <f t="shared" si="18"/>
        <v>7.8696332873775476E-2</v>
      </c>
      <c r="F185" s="15">
        <f>SUM(C174:C185)/SUM(B174:B185)</f>
        <v>0.43696492841249612</v>
      </c>
      <c r="G185" s="30">
        <f t="shared" si="16"/>
        <v>0.50314205951971791</v>
      </c>
      <c r="H185" s="18"/>
      <c r="Y185" s="32">
        <f t="shared" si="17"/>
        <v>0.50314205951971791</v>
      </c>
      <c r="Z185" s="15">
        <f t="shared" si="19"/>
        <v>7.8696332873775476E-2</v>
      </c>
    </row>
    <row r="186" spans="1:26" x14ac:dyDescent="0.3">
      <c r="A186" s="17">
        <v>40920.599999999686</v>
      </c>
      <c r="B186" s="5">
        <v>7979304</v>
      </c>
      <c r="C186" s="5">
        <v>3512321</v>
      </c>
      <c r="D186" s="15">
        <f t="shared" si="15"/>
        <v>0.44017886773081966</v>
      </c>
      <c r="E186" s="15">
        <f t="shared" si="18"/>
        <v>6.6172207432297736E-2</v>
      </c>
      <c r="G186" s="30">
        <f t="shared" si="16"/>
        <v>0.44017886773081966</v>
      </c>
      <c r="H186" s="18"/>
      <c r="Y186" s="32">
        <f t="shared" si="17"/>
        <v>0.44017886773081966</v>
      </c>
      <c r="Z186" s="15">
        <f t="shared" si="19"/>
        <v>6.6172207432297736E-2</v>
      </c>
    </row>
    <row r="187" spans="1:26" x14ac:dyDescent="0.3">
      <c r="A187" s="17">
        <v>40951.019999999684</v>
      </c>
      <c r="B187" s="5">
        <v>7702146</v>
      </c>
      <c r="C187" s="5">
        <v>3665817</v>
      </c>
      <c r="D187" s="15">
        <f t="shared" si="15"/>
        <v>0.47594748268859094</v>
      </c>
      <c r="E187" s="15">
        <f t="shared" si="18"/>
        <v>0.10609930691884423</v>
      </c>
      <c r="G187" s="30">
        <f t="shared" si="16"/>
        <v>0.47594748268859094</v>
      </c>
      <c r="H187" s="18"/>
      <c r="Y187" s="32">
        <f t="shared" si="17"/>
        <v>0.47594748268859094</v>
      </c>
      <c r="Z187" s="15">
        <f t="shared" si="19"/>
        <v>0.10609930691884423</v>
      </c>
    </row>
    <row r="188" spans="1:26" x14ac:dyDescent="0.3">
      <c r="A188" s="17">
        <v>40981.439999999682</v>
      </c>
      <c r="B188" s="5">
        <v>8639929</v>
      </c>
      <c r="C188" s="5">
        <v>4189950</v>
      </c>
      <c r="D188" s="15">
        <f t="shared" si="15"/>
        <v>0.48495190180382269</v>
      </c>
      <c r="E188" s="15">
        <f t="shared" si="18"/>
        <v>9.6446321142542424E-2</v>
      </c>
      <c r="G188" s="30">
        <f t="shared" si="16"/>
        <v>0.48495190180382269</v>
      </c>
      <c r="H188" s="18"/>
      <c r="Y188" s="32">
        <f t="shared" si="17"/>
        <v>0.48495190180382269</v>
      </c>
      <c r="Z188" s="15">
        <f t="shared" si="19"/>
        <v>9.6446321142542424E-2</v>
      </c>
    </row>
    <row r="189" spans="1:26" x14ac:dyDescent="0.3">
      <c r="A189" s="17">
        <v>41011.85999999968</v>
      </c>
      <c r="B189" s="5">
        <v>8509236</v>
      </c>
      <c r="C189" s="5">
        <v>3969564</v>
      </c>
      <c r="D189" s="15">
        <f t="shared" si="15"/>
        <v>0.46650063530968</v>
      </c>
      <c r="E189" s="15">
        <f t="shared" si="18"/>
        <v>4.5777475278031887E-2</v>
      </c>
      <c r="G189" s="30">
        <f t="shared" si="16"/>
        <v>0.46650063530968</v>
      </c>
      <c r="H189" s="18"/>
      <c r="Y189" s="32">
        <f t="shared" si="17"/>
        <v>0.46650063530968</v>
      </c>
      <c r="Z189" s="15">
        <f t="shared" si="19"/>
        <v>4.5777475278031887E-2</v>
      </c>
    </row>
    <row r="190" spans="1:26" x14ac:dyDescent="0.3">
      <c r="A190" s="17">
        <v>41042.279999999679</v>
      </c>
      <c r="B190" s="5">
        <v>9894790</v>
      </c>
      <c r="C190" s="5">
        <v>4909414</v>
      </c>
      <c r="D190" s="15">
        <f t="shared" si="15"/>
        <v>0.49616151530249758</v>
      </c>
      <c r="E190" s="15">
        <f t="shared" si="18"/>
        <v>8.9389608563269607E-2</v>
      </c>
      <c r="G190" s="30">
        <f t="shared" si="16"/>
        <v>0.49616151530249758</v>
      </c>
      <c r="H190" s="18"/>
      <c r="Y190" s="32">
        <f t="shared" si="17"/>
        <v>0.49616151530249758</v>
      </c>
      <c r="Z190" s="15">
        <f t="shared" si="19"/>
        <v>8.9389608563269607E-2</v>
      </c>
    </row>
    <row r="191" spans="1:26" x14ac:dyDescent="0.3">
      <c r="A191" s="17">
        <v>41072.699999999677</v>
      </c>
      <c r="B191" s="5">
        <v>10242699</v>
      </c>
      <c r="C191" s="5">
        <v>4792537</v>
      </c>
      <c r="D191" s="15">
        <f t="shared" si="15"/>
        <v>0.46789786559187185</v>
      </c>
      <c r="E191" s="15">
        <f t="shared" si="18"/>
        <v>5.1473245436403581E-2</v>
      </c>
      <c r="G191" s="30">
        <f t="shared" si="16"/>
        <v>0.46789786559187185</v>
      </c>
      <c r="H191" s="18"/>
      <c r="Y191" s="32">
        <f t="shared" si="17"/>
        <v>0.46789786559187185</v>
      </c>
      <c r="Z191" s="15">
        <f t="shared" si="19"/>
        <v>5.1473245436403581E-2</v>
      </c>
    </row>
    <row r="192" spans="1:26" x14ac:dyDescent="0.3">
      <c r="A192" s="17">
        <v>41103.119999999675</v>
      </c>
      <c r="B192" s="5">
        <v>11225750</v>
      </c>
      <c r="C192" s="5">
        <v>5174059</v>
      </c>
      <c r="D192" s="15">
        <f t="shared" si="15"/>
        <v>0.4609098723915997</v>
      </c>
      <c r="E192" s="15">
        <f t="shared" si="18"/>
        <v>-1.9400990968483856E-2</v>
      </c>
      <c r="G192" s="30">
        <f t="shared" si="16"/>
        <v>0.4609098723915997</v>
      </c>
      <c r="H192" s="18"/>
      <c r="Y192" s="32">
        <f t="shared" si="17"/>
        <v>0.4609098723915997</v>
      </c>
      <c r="Z192" s="15">
        <f t="shared" si="19"/>
        <v>-1.9400990968483856E-2</v>
      </c>
    </row>
    <row r="193" spans="1:26" x14ac:dyDescent="0.3">
      <c r="A193" s="17">
        <v>41133.539999999673</v>
      </c>
      <c r="B193" s="5">
        <v>11202980</v>
      </c>
      <c r="C193" s="5">
        <v>5206900</v>
      </c>
      <c r="D193" s="15">
        <f t="shared" si="15"/>
        <v>0.46477812153552001</v>
      </c>
      <c r="E193" s="15">
        <f t="shared" si="18"/>
        <v>-1.7577567189276611E-2</v>
      </c>
      <c r="G193" s="30">
        <f t="shared" si="16"/>
        <v>0.46477812153552001</v>
      </c>
      <c r="H193" s="18"/>
      <c r="Y193" s="32">
        <f t="shared" si="17"/>
        <v>0.46477812153552001</v>
      </c>
      <c r="Z193" s="15">
        <f t="shared" si="19"/>
        <v>-1.7577567189276611E-2</v>
      </c>
    </row>
    <row r="194" spans="1:26" x14ac:dyDescent="0.3">
      <c r="A194" s="17">
        <v>41163.959999999672</v>
      </c>
      <c r="B194" s="11">
        <v>10233593</v>
      </c>
      <c r="C194" s="11">
        <v>4710458.2597387042</v>
      </c>
      <c r="D194" s="15">
        <f t="shared" si="15"/>
        <v>0.46029368763626854</v>
      </c>
      <c r="E194" s="15">
        <f t="shared" si="18"/>
        <v>2.4881794363791565E-2</v>
      </c>
      <c r="G194" s="30">
        <f t="shared" si="16"/>
        <v>0.46029368763626854</v>
      </c>
      <c r="H194" s="18"/>
      <c r="Y194" s="32">
        <f t="shared" si="17"/>
        <v>0.46029368763626854</v>
      </c>
      <c r="Z194" s="15">
        <f t="shared" si="19"/>
        <v>2.4881794363791565E-2</v>
      </c>
    </row>
    <row r="195" spans="1:26" x14ac:dyDescent="0.3">
      <c r="A195" s="17">
        <v>41194.37999999967</v>
      </c>
      <c r="B195" s="11">
        <v>9654295</v>
      </c>
      <c r="C195" s="11">
        <v>4318679.2991870502</v>
      </c>
      <c r="D195" s="15">
        <f t="shared" si="15"/>
        <v>0.44733243589377064</v>
      </c>
      <c r="E195" s="15">
        <f t="shared" si="18"/>
        <v>7.2156949611911214E-3</v>
      </c>
      <c r="G195" s="30">
        <f t="shared" si="16"/>
        <v>0.44733243589377064</v>
      </c>
      <c r="H195" s="18"/>
      <c r="Y195" s="32">
        <f t="shared" si="17"/>
        <v>0.44733243589377064</v>
      </c>
      <c r="Z195" s="15">
        <f t="shared" si="19"/>
        <v>7.2156949611911214E-3</v>
      </c>
    </row>
    <row r="196" spans="1:26" x14ac:dyDescent="0.3">
      <c r="A196" s="17">
        <v>41224.799999999668</v>
      </c>
      <c r="B196" s="11">
        <v>7423333</v>
      </c>
      <c r="C196" s="11">
        <v>3570019</v>
      </c>
      <c r="D196" s="15">
        <f t="shared" si="15"/>
        <v>0.48091861162634086</v>
      </c>
      <c r="E196" s="15">
        <f t="shared" si="18"/>
        <v>-2.0967616983167514E-2</v>
      </c>
      <c r="G196" s="30">
        <f t="shared" si="16"/>
        <v>0.48091861162634086</v>
      </c>
      <c r="H196" s="18"/>
      <c r="Y196" s="32">
        <f t="shared" si="17"/>
        <v>0.48091861162634086</v>
      </c>
      <c r="Z196" s="15">
        <f t="shared" si="19"/>
        <v>-2.0967616983167514E-2</v>
      </c>
    </row>
    <row r="197" spans="1:26" x14ac:dyDescent="0.3">
      <c r="A197" s="17">
        <v>41255.219999999666</v>
      </c>
      <c r="B197" s="11">
        <v>8157450</v>
      </c>
      <c r="C197" s="11">
        <v>3898202.9981539389</v>
      </c>
      <c r="D197" s="15">
        <f t="shared" si="15"/>
        <v>0.477870290121783</v>
      </c>
      <c r="E197" s="15">
        <f t="shared" si="18"/>
        <v>-2.5271769397934907E-2</v>
      </c>
      <c r="F197" s="15">
        <f>SUM(C186:C197)/SUM(B186:B197)</f>
        <v>0.46829644222591776</v>
      </c>
      <c r="G197" s="30">
        <f t="shared" si="16"/>
        <v>0.477870290121783</v>
      </c>
      <c r="H197" s="18"/>
      <c r="Y197" s="32">
        <f t="shared" si="17"/>
        <v>0.477870290121783</v>
      </c>
      <c r="Z197" s="15">
        <f t="shared" si="19"/>
        <v>-2.5271769397934907E-2</v>
      </c>
    </row>
    <row r="198" spans="1:26" x14ac:dyDescent="0.3">
      <c r="A198" s="17">
        <v>41285.639999999665</v>
      </c>
      <c r="B198" s="5">
        <v>8088864</v>
      </c>
      <c r="C198" s="5">
        <v>3660083.7643527468</v>
      </c>
      <c r="D198" s="15">
        <f t="shared" si="15"/>
        <v>0.45248427521500506</v>
      </c>
      <c r="E198" s="15">
        <f t="shared" si="18"/>
        <v>1.2305407484185404E-2</v>
      </c>
      <c r="G198" s="30">
        <f t="shared" si="16"/>
        <v>0.45248427521500506</v>
      </c>
      <c r="H198" s="18"/>
      <c r="Y198" s="32">
        <f t="shared" si="17"/>
        <v>0.45248427521500506</v>
      </c>
      <c r="Z198" s="15">
        <f t="shared" si="19"/>
        <v>1.2305407484185404E-2</v>
      </c>
    </row>
    <row r="199" spans="1:26" x14ac:dyDescent="0.3">
      <c r="A199" s="17">
        <v>41316.059999999663</v>
      </c>
      <c r="B199" s="5">
        <v>7467802</v>
      </c>
      <c r="C199" s="5">
        <v>3438268.692834653</v>
      </c>
      <c r="D199" s="15">
        <f t="shared" ref="D199:D215" si="20">(C199/B199)</f>
        <v>0.4604124068681324</v>
      </c>
      <c r="E199" s="15">
        <f t="shared" si="18"/>
        <v>-1.5535075820458544E-2</v>
      </c>
      <c r="G199" s="30">
        <f t="shared" ref="G199:G212" si="21">+C199/B199</f>
        <v>0.4604124068681324</v>
      </c>
      <c r="Y199" s="32">
        <f t="shared" ref="Y199:Y227" si="22">+D199</f>
        <v>0.4604124068681324</v>
      </c>
      <c r="Z199" s="15">
        <f t="shared" si="19"/>
        <v>-1.5535075820458544E-2</v>
      </c>
    </row>
    <row r="200" spans="1:26" x14ac:dyDescent="0.3">
      <c r="A200" s="17">
        <v>41346.479999999661</v>
      </c>
      <c r="B200" s="5">
        <v>7936038</v>
      </c>
      <c r="C200" s="5">
        <v>3792303.7039936292</v>
      </c>
      <c r="D200" s="15">
        <f t="shared" si="20"/>
        <v>0.47785856166435053</v>
      </c>
      <c r="E200" s="15">
        <f t="shared" si="18"/>
        <v>-7.0933401394721596E-3</v>
      </c>
      <c r="G200" s="30">
        <f t="shared" si="21"/>
        <v>0.47785856166435053</v>
      </c>
      <c r="H200" s="18"/>
      <c r="Y200" s="32">
        <f t="shared" si="22"/>
        <v>0.47785856166435053</v>
      </c>
      <c r="Z200" s="15">
        <f t="shared" si="19"/>
        <v>-7.0933401394721596E-3</v>
      </c>
    </row>
    <row r="201" spans="1:26" x14ac:dyDescent="0.3">
      <c r="A201" s="17">
        <v>41376.899999999659</v>
      </c>
      <c r="B201" s="5">
        <v>8967220</v>
      </c>
      <c r="C201" s="5">
        <v>4406629.1640101355</v>
      </c>
      <c r="D201" s="15">
        <f t="shared" si="20"/>
        <v>0.49141530641716558</v>
      </c>
      <c r="E201" s="15">
        <f t="shared" si="18"/>
        <v>2.4914671107485575E-2</v>
      </c>
      <c r="G201" s="30">
        <f t="shared" si="21"/>
        <v>0.49141530641716558</v>
      </c>
      <c r="H201" s="18"/>
      <c r="Y201" s="32">
        <f t="shared" si="22"/>
        <v>0.49141530641716558</v>
      </c>
      <c r="Z201" s="15">
        <f t="shared" si="19"/>
        <v>2.4914671107485575E-2</v>
      </c>
    </row>
    <row r="202" spans="1:26" x14ac:dyDescent="0.3">
      <c r="A202" s="17">
        <v>41407.319999999658</v>
      </c>
      <c r="B202" s="5">
        <v>9493988</v>
      </c>
      <c r="C202" s="5">
        <v>4547091.7850682493</v>
      </c>
      <c r="D202" s="15">
        <f t="shared" si="20"/>
        <v>0.4789443366758257</v>
      </c>
      <c r="E202" s="15">
        <f t="shared" si="18"/>
        <v>-1.7217178626671881E-2</v>
      </c>
      <c r="G202" s="30">
        <f t="shared" si="21"/>
        <v>0.4789443366758257</v>
      </c>
      <c r="H202" s="18"/>
      <c r="Y202" s="32">
        <f t="shared" si="22"/>
        <v>0.4789443366758257</v>
      </c>
      <c r="Z202" s="15">
        <f t="shared" si="19"/>
        <v>-1.7217178626671881E-2</v>
      </c>
    </row>
    <row r="203" spans="1:26" x14ac:dyDescent="0.3">
      <c r="A203" s="17">
        <v>41437.739999999656</v>
      </c>
      <c r="B203" s="5">
        <v>10459525</v>
      </c>
      <c r="C203" s="5">
        <v>5067384.0285614785</v>
      </c>
      <c r="D203" s="15">
        <f t="shared" si="20"/>
        <v>0.48447554057774883</v>
      </c>
      <c r="E203" s="15">
        <f t="shared" si="18"/>
        <v>1.6577674985876978E-2</v>
      </c>
      <c r="G203" s="30">
        <f t="shared" si="21"/>
        <v>0.48447554057774883</v>
      </c>
      <c r="H203" s="18"/>
      <c r="Y203" s="32">
        <f t="shared" si="22"/>
        <v>0.48447554057774883</v>
      </c>
      <c r="Z203" s="15">
        <f t="shared" si="19"/>
        <v>1.6577674985876978E-2</v>
      </c>
    </row>
    <row r="204" spans="1:26" x14ac:dyDescent="0.3">
      <c r="A204" s="27">
        <v>41467</v>
      </c>
      <c r="B204" s="28">
        <v>10645066</v>
      </c>
      <c r="C204" s="28">
        <v>5166513.0899470085</v>
      </c>
      <c r="D204" s="29">
        <f t="shared" si="20"/>
        <v>0.48534345300884074</v>
      </c>
      <c r="E204" s="15">
        <f t="shared" si="18"/>
        <v>2.4433580617241046E-2</v>
      </c>
      <c r="F204" s="29"/>
      <c r="G204" s="30">
        <f t="shared" si="21"/>
        <v>0.48534345300884074</v>
      </c>
      <c r="H204" s="18"/>
      <c r="Y204" s="32">
        <f t="shared" si="22"/>
        <v>0.48534345300884074</v>
      </c>
      <c r="Z204" s="15">
        <f t="shared" si="19"/>
        <v>2.4433580617241046E-2</v>
      </c>
    </row>
    <row r="205" spans="1:26" x14ac:dyDescent="0.3">
      <c r="A205" s="17">
        <v>41497</v>
      </c>
      <c r="B205" s="5">
        <v>11384899</v>
      </c>
      <c r="C205" s="5">
        <v>5441694.5768479779</v>
      </c>
      <c r="D205" s="29">
        <f t="shared" si="20"/>
        <v>0.47797477841902486</v>
      </c>
      <c r="E205" s="15">
        <f t="shared" si="18"/>
        <v>1.3196656883504854E-2</v>
      </c>
      <c r="F205" s="22"/>
      <c r="G205" s="30">
        <f t="shared" si="21"/>
        <v>0.47797477841902486</v>
      </c>
      <c r="H205" s="16"/>
      <c r="Y205" s="32">
        <f t="shared" si="22"/>
        <v>0.47797477841902486</v>
      </c>
      <c r="Z205" s="15">
        <f t="shared" si="19"/>
        <v>1.3196656883504854E-2</v>
      </c>
    </row>
    <row r="206" spans="1:26" x14ac:dyDescent="0.3">
      <c r="A206" s="17">
        <v>41527</v>
      </c>
      <c r="B206" s="5">
        <v>10230208</v>
      </c>
      <c r="C206" s="5">
        <v>4479795.3281949656</v>
      </c>
      <c r="D206" s="29">
        <f t="shared" si="20"/>
        <v>0.43789875320178884</v>
      </c>
      <c r="E206" s="15">
        <f t="shared" si="18"/>
        <v>-2.2394934434479707E-2</v>
      </c>
      <c r="F206" s="22"/>
      <c r="G206" s="30">
        <f t="shared" si="21"/>
        <v>0.43789875320178884</v>
      </c>
      <c r="H206" s="25"/>
      <c r="Y206" s="32">
        <f t="shared" si="22"/>
        <v>0.43789875320178884</v>
      </c>
      <c r="Z206" s="15">
        <f t="shared" si="19"/>
        <v>-2.2394934434479707E-2</v>
      </c>
    </row>
    <row r="207" spans="1:26" x14ac:dyDescent="0.3">
      <c r="A207" s="17">
        <v>41557</v>
      </c>
      <c r="B207" s="5">
        <v>9961715</v>
      </c>
      <c r="C207" s="5">
        <v>4610435.8811105751</v>
      </c>
      <c r="D207" s="29">
        <f t="shared" si="20"/>
        <v>0.46281547716538518</v>
      </c>
      <c r="E207" s="15">
        <f t="shared" si="18"/>
        <v>1.5483041271614539E-2</v>
      </c>
      <c r="F207" s="23"/>
      <c r="G207" s="30">
        <f t="shared" si="21"/>
        <v>0.46281547716538518</v>
      </c>
      <c r="H207" s="25"/>
      <c r="Y207" s="32">
        <f t="shared" si="22"/>
        <v>0.46281547716538518</v>
      </c>
      <c r="Z207" s="15">
        <f t="shared" si="19"/>
        <v>1.5483041271614539E-2</v>
      </c>
    </row>
    <row r="208" spans="1:26" x14ac:dyDescent="0.3">
      <c r="A208" s="17">
        <v>41587</v>
      </c>
      <c r="B208" s="5">
        <v>8499875</v>
      </c>
      <c r="C208" s="5">
        <v>4223180.607255022</v>
      </c>
      <c r="D208" s="29">
        <f t="shared" si="20"/>
        <v>0.49685208397241393</v>
      </c>
      <c r="E208" s="15">
        <f t="shared" si="18"/>
        <v>1.5933472346073063E-2</v>
      </c>
      <c r="F208" s="23"/>
      <c r="G208" s="30">
        <f t="shared" si="21"/>
        <v>0.49685208397241393</v>
      </c>
      <c r="H208" s="25"/>
      <c r="Y208" s="32">
        <f t="shared" si="22"/>
        <v>0.49685208397241393</v>
      </c>
      <c r="Z208" s="15">
        <f t="shared" si="19"/>
        <v>1.5933472346073063E-2</v>
      </c>
    </row>
    <row r="209" spans="1:26" x14ac:dyDescent="0.3">
      <c r="A209" s="17">
        <v>41617</v>
      </c>
      <c r="B209" s="5">
        <v>8502504</v>
      </c>
      <c r="C209" s="5">
        <v>4167624.3195193978</v>
      </c>
      <c r="D209" s="29">
        <f t="shared" si="20"/>
        <v>0.49016434682293569</v>
      </c>
      <c r="E209" s="15">
        <f t="shared" si="18"/>
        <v>1.2294056701152689E-2</v>
      </c>
      <c r="F209" s="15">
        <f>SUM(C198:C209)/SUM(B198:B209)</f>
        <v>0.47475900204554411</v>
      </c>
      <c r="G209" s="30">
        <f t="shared" si="21"/>
        <v>0.49016434682293569</v>
      </c>
      <c r="H209" s="25"/>
      <c r="Y209" s="32">
        <f t="shared" si="22"/>
        <v>0.49016434682293569</v>
      </c>
      <c r="Z209" s="15">
        <f t="shared" si="19"/>
        <v>1.2294056701152689E-2</v>
      </c>
    </row>
    <row r="210" spans="1:26" x14ac:dyDescent="0.3">
      <c r="A210" s="17">
        <v>41647</v>
      </c>
      <c r="B210" s="5">
        <v>8636376</v>
      </c>
      <c r="C210" s="5">
        <v>3925686.3191994079</v>
      </c>
      <c r="D210" s="29">
        <f t="shared" si="20"/>
        <v>0.45455250202161274</v>
      </c>
      <c r="E210" s="15">
        <f t="shared" si="18"/>
        <v>2.0682268066076759E-3</v>
      </c>
      <c r="F210" s="23"/>
      <c r="G210" s="30">
        <f t="shared" si="21"/>
        <v>0.45455250202161274</v>
      </c>
      <c r="H210" s="25"/>
      <c r="Y210" s="32">
        <f t="shared" si="22"/>
        <v>0.45455250202161274</v>
      </c>
      <c r="Z210" s="15">
        <f t="shared" si="19"/>
        <v>2.0682268066076759E-3</v>
      </c>
    </row>
    <row r="211" spans="1:26" x14ac:dyDescent="0.3">
      <c r="A211" s="17">
        <v>41677</v>
      </c>
      <c r="B211" s="5">
        <v>7956898</v>
      </c>
      <c r="C211" s="5">
        <v>3604481.7766020428</v>
      </c>
      <c r="D211" s="29">
        <f t="shared" si="20"/>
        <v>0.4530008775532931</v>
      </c>
      <c r="E211" s="15">
        <f t="shared" ref="E211:E239" si="23">+D211-D199</f>
        <v>-7.4115293148392936E-3</v>
      </c>
      <c r="F211" s="23"/>
      <c r="G211" s="30">
        <f t="shared" si="21"/>
        <v>0.4530008775532931</v>
      </c>
      <c r="H211" s="25"/>
      <c r="Y211" s="32">
        <f t="shared" si="22"/>
        <v>0.4530008775532931</v>
      </c>
      <c r="Z211" s="15">
        <f t="shared" ref="Z211:Z239" si="24">+Y211-Y199</f>
        <v>-7.4115293148392936E-3</v>
      </c>
    </row>
    <row r="212" spans="1:26" x14ac:dyDescent="0.3">
      <c r="A212" s="17">
        <v>41707</v>
      </c>
      <c r="B212" s="5">
        <v>8495086</v>
      </c>
      <c r="C212" s="5">
        <v>4038439.0268200804</v>
      </c>
      <c r="D212" s="29">
        <f t="shared" si="20"/>
        <v>0.4753853023759948</v>
      </c>
      <c r="E212" s="15">
        <f t="shared" si="23"/>
        <v>-2.4732592883557336E-3</v>
      </c>
      <c r="F212" s="23"/>
      <c r="G212" s="30">
        <f t="shared" si="21"/>
        <v>0.4753853023759948</v>
      </c>
      <c r="H212" s="25"/>
      <c r="Y212" s="32">
        <f t="shared" si="22"/>
        <v>0.4753853023759948</v>
      </c>
      <c r="Z212" s="15">
        <f t="shared" si="24"/>
        <v>-2.4732592883557336E-3</v>
      </c>
    </row>
    <row r="213" spans="1:26" x14ac:dyDescent="0.3">
      <c r="A213" s="17">
        <v>41737</v>
      </c>
      <c r="B213" s="5">
        <v>9209490</v>
      </c>
      <c r="C213" s="5">
        <v>4742320.6272014258</v>
      </c>
      <c r="D213" s="29">
        <f t="shared" si="20"/>
        <v>0.51493846317238257</v>
      </c>
      <c r="E213" s="15">
        <f t="shared" si="23"/>
        <v>2.352315675521699E-2</v>
      </c>
      <c r="F213" s="23"/>
      <c r="G213" s="30">
        <f t="shared" ref="G213:G221" si="25">+C213/B213</f>
        <v>0.51493846317238257</v>
      </c>
      <c r="H213" s="25"/>
      <c r="Y213" s="32">
        <f t="shared" si="22"/>
        <v>0.51493846317238257</v>
      </c>
      <c r="Z213" s="15">
        <f t="shared" si="24"/>
        <v>2.352315675521699E-2</v>
      </c>
    </row>
    <row r="214" spans="1:26" x14ac:dyDescent="0.3">
      <c r="A214" s="17">
        <v>41767</v>
      </c>
      <c r="B214" s="5">
        <v>10403300</v>
      </c>
      <c r="C214" s="5">
        <v>5199577.1861047074</v>
      </c>
      <c r="D214" s="29">
        <f t="shared" si="20"/>
        <v>0.49980075419383346</v>
      </c>
      <c r="E214" s="15">
        <f t="shared" si="23"/>
        <v>2.0856417518007764E-2</v>
      </c>
      <c r="F214" s="23"/>
      <c r="G214" s="30">
        <f t="shared" si="25"/>
        <v>0.49980075419383346</v>
      </c>
      <c r="H214" s="25"/>
      <c r="Y214" s="32">
        <f t="shared" si="22"/>
        <v>0.49980075419383346</v>
      </c>
      <c r="Z214" s="15">
        <f t="shared" si="24"/>
        <v>2.0856417518007764E-2</v>
      </c>
    </row>
    <row r="215" spans="1:26" x14ac:dyDescent="0.3">
      <c r="A215" s="17">
        <v>41798</v>
      </c>
      <c r="B215" s="28">
        <v>10476328</v>
      </c>
      <c r="C215" s="28">
        <v>5301463</v>
      </c>
      <c r="D215" s="29">
        <f t="shared" si="20"/>
        <v>0.5060420979564596</v>
      </c>
      <c r="E215" s="15">
        <f t="shared" si="23"/>
        <v>2.1566557378710771E-2</v>
      </c>
      <c r="G215" s="30">
        <f t="shared" si="25"/>
        <v>0.5060420979564596</v>
      </c>
      <c r="H215" s="25"/>
      <c r="Y215" s="32">
        <f t="shared" si="22"/>
        <v>0.5060420979564596</v>
      </c>
      <c r="Z215" s="15">
        <f t="shared" si="24"/>
        <v>2.1566557378710771E-2</v>
      </c>
    </row>
    <row r="216" spans="1:26" x14ac:dyDescent="0.3">
      <c r="A216" s="17">
        <v>41828</v>
      </c>
      <c r="B216" s="5">
        <v>11381126</v>
      </c>
      <c r="C216" s="5">
        <v>5687471.5031250687</v>
      </c>
      <c r="D216" s="29">
        <f>(C216/B216)</f>
        <v>0.49972836634310774</v>
      </c>
      <c r="E216" s="15">
        <f t="shared" si="23"/>
        <v>1.4384913334267002E-2</v>
      </c>
      <c r="F216" s="15"/>
      <c r="G216" s="30">
        <f t="shared" si="25"/>
        <v>0.49972836634310774</v>
      </c>
      <c r="H216" s="25"/>
      <c r="Y216" s="32">
        <f t="shared" si="22"/>
        <v>0.49972836634310774</v>
      </c>
      <c r="Z216" s="15">
        <f t="shared" si="24"/>
        <v>1.4384913334267002E-2</v>
      </c>
    </row>
    <row r="217" spans="1:26" x14ac:dyDescent="0.3">
      <c r="A217" s="17">
        <v>41859</v>
      </c>
      <c r="B217" s="5">
        <v>12123402</v>
      </c>
      <c r="C217" s="5">
        <v>6120345.5650994135</v>
      </c>
      <c r="D217" s="29">
        <f t="shared" ref="D217:D227" si="26">(C217/B217)</f>
        <v>0.50483730268941118</v>
      </c>
      <c r="E217" s="15">
        <f t="shared" si="23"/>
        <v>2.6862524270386323E-2</v>
      </c>
      <c r="F217" s="19"/>
      <c r="G217" s="30">
        <f t="shared" si="25"/>
        <v>0.50483730268941118</v>
      </c>
      <c r="Y217" s="32">
        <f t="shared" si="22"/>
        <v>0.50483730268941118</v>
      </c>
      <c r="Z217" s="15">
        <f t="shared" si="24"/>
        <v>2.6862524270386323E-2</v>
      </c>
    </row>
    <row r="218" spans="1:26" x14ac:dyDescent="0.3">
      <c r="A218" s="17">
        <v>41890</v>
      </c>
      <c r="B218" s="5">
        <v>10636321</v>
      </c>
      <c r="C218" s="5">
        <v>5048019.1636068532</v>
      </c>
      <c r="D218" s="29">
        <f t="shared" si="26"/>
        <v>0.47460199476932419</v>
      </c>
      <c r="E218" s="15">
        <f t="shared" si="23"/>
        <v>3.670324156753535E-2</v>
      </c>
      <c r="F218" s="19"/>
      <c r="G218" s="30">
        <f t="shared" si="25"/>
        <v>0.47460199476932419</v>
      </c>
      <c r="Y218" s="32">
        <f t="shared" si="22"/>
        <v>0.47460199476932419</v>
      </c>
      <c r="Z218" s="15">
        <f t="shared" si="24"/>
        <v>3.670324156753535E-2</v>
      </c>
    </row>
    <row r="219" spans="1:26" x14ac:dyDescent="0.3">
      <c r="A219" s="17">
        <v>41920</v>
      </c>
      <c r="B219" s="5">
        <v>10044614</v>
      </c>
      <c r="C219" s="5">
        <v>4923927.1858547125</v>
      </c>
      <c r="D219" s="29">
        <f t="shared" si="26"/>
        <v>0.49020571480942049</v>
      </c>
      <c r="E219" s="15">
        <f t="shared" si="23"/>
        <v>2.7390237644035309E-2</v>
      </c>
      <c r="F219" s="19"/>
      <c r="G219" s="30">
        <f t="shared" si="25"/>
        <v>0.49020571480942049</v>
      </c>
      <c r="Y219" s="32">
        <f t="shared" si="22"/>
        <v>0.49020571480942049</v>
      </c>
      <c r="Z219" s="15">
        <f t="shared" si="24"/>
        <v>2.7390237644035309E-2</v>
      </c>
    </row>
    <row r="220" spans="1:26" x14ac:dyDescent="0.3">
      <c r="A220" s="17">
        <v>41951</v>
      </c>
      <c r="B220" s="5">
        <v>8071804</v>
      </c>
      <c r="C220" s="5">
        <v>4278240.3204574799</v>
      </c>
      <c r="D220" s="29">
        <f t="shared" si="26"/>
        <v>0.53002282023417313</v>
      </c>
      <c r="E220" s="15">
        <f t="shared" si="23"/>
        <v>3.3170736261759204E-2</v>
      </c>
      <c r="F220" s="19"/>
      <c r="G220" s="30">
        <f t="shared" si="25"/>
        <v>0.53002282023417313</v>
      </c>
      <c r="H220" s="25"/>
      <c r="Y220" s="32">
        <f t="shared" si="22"/>
        <v>0.53002282023417313</v>
      </c>
      <c r="Z220" s="15">
        <f t="shared" si="24"/>
        <v>3.3170736261759204E-2</v>
      </c>
    </row>
    <row r="221" spans="1:26" x14ac:dyDescent="0.3">
      <c r="A221" s="17">
        <v>41981</v>
      </c>
      <c r="B221" s="28">
        <v>8466636</v>
      </c>
      <c r="C221" s="5">
        <v>4434306.7012150493</v>
      </c>
      <c r="D221" s="29">
        <f t="shared" si="26"/>
        <v>0.52373890896160524</v>
      </c>
      <c r="E221" s="15">
        <f t="shared" si="23"/>
        <v>3.357456213866955E-2</v>
      </c>
      <c r="F221" s="15">
        <f>SUM(C210:C221)/SUM(B210:B221)</f>
        <v>0.49442274009906956</v>
      </c>
      <c r="G221" s="30">
        <f t="shared" si="25"/>
        <v>0.52373890896160524</v>
      </c>
      <c r="Y221" s="32">
        <f t="shared" si="22"/>
        <v>0.52373890896160524</v>
      </c>
      <c r="Z221" s="15">
        <f t="shared" si="24"/>
        <v>3.357456213866955E-2</v>
      </c>
    </row>
    <row r="222" spans="1:26" x14ac:dyDescent="0.3">
      <c r="A222" s="17">
        <v>42012</v>
      </c>
      <c r="B222" s="5">
        <v>8467106</v>
      </c>
      <c r="C222" s="5">
        <v>4108220.9274156899</v>
      </c>
      <c r="D222" s="29">
        <f t="shared" si="26"/>
        <v>0.48519776738541953</v>
      </c>
      <c r="E222" s="15">
        <f t="shared" si="23"/>
        <v>3.0645265363806795E-2</v>
      </c>
      <c r="F222" s="19"/>
      <c r="G222" s="30">
        <f>+C222/B222</f>
        <v>0.48519776738541953</v>
      </c>
      <c r="Y222" s="32">
        <f t="shared" si="22"/>
        <v>0.48519776738541953</v>
      </c>
      <c r="Z222" s="15">
        <f t="shared" si="24"/>
        <v>3.0645265363806795E-2</v>
      </c>
    </row>
    <row r="223" spans="1:26" x14ac:dyDescent="0.3">
      <c r="A223" s="17">
        <v>42043</v>
      </c>
      <c r="B223" s="5">
        <v>7672099</v>
      </c>
      <c r="C223" s="5">
        <v>3798235.1978035555</v>
      </c>
      <c r="D223" s="29">
        <f t="shared" si="26"/>
        <v>0.49507119209535166</v>
      </c>
      <c r="E223" s="15">
        <f t="shared" si="23"/>
        <v>4.2070314542058562E-2</v>
      </c>
      <c r="F223" s="19"/>
      <c r="G223" s="30">
        <f t="shared" ref="G223:G228" si="27">+C223/B223</f>
        <v>0.49507119209535166</v>
      </c>
      <c r="Y223" s="32">
        <f t="shared" si="22"/>
        <v>0.49507119209535166</v>
      </c>
      <c r="Z223" s="15">
        <f t="shared" si="24"/>
        <v>4.2070314542058562E-2</v>
      </c>
    </row>
    <row r="224" spans="1:26" x14ac:dyDescent="0.3">
      <c r="A224" s="17">
        <v>42071</v>
      </c>
      <c r="B224" s="5">
        <v>9461290</v>
      </c>
      <c r="C224" s="5">
        <v>4593780.1042417279</v>
      </c>
      <c r="D224" s="29">
        <f t="shared" si="26"/>
        <v>0.48553422463974022</v>
      </c>
      <c r="E224" s="15">
        <f t="shared" si="23"/>
        <v>1.0148922263745419E-2</v>
      </c>
      <c r="F224" s="19"/>
      <c r="G224" s="30">
        <f t="shared" si="27"/>
        <v>0.48553422463974022</v>
      </c>
      <c r="Y224" s="32">
        <f t="shared" si="22"/>
        <v>0.48553422463974022</v>
      </c>
      <c r="Z224" s="15">
        <f t="shared" si="24"/>
        <v>1.0148922263745419E-2</v>
      </c>
    </row>
    <row r="225" spans="1:26" x14ac:dyDescent="0.3">
      <c r="A225" s="17">
        <v>42102</v>
      </c>
      <c r="B225" s="5">
        <v>10165085</v>
      </c>
      <c r="C225" s="5">
        <v>5125521.0539996075</v>
      </c>
      <c r="D225" s="29">
        <f t="shared" si="26"/>
        <v>0.5042280565287558</v>
      </c>
      <c r="E225" s="15">
        <f t="shared" si="23"/>
        <v>-1.0710406643626769E-2</v>
      </c>
      <c r="F225" s="19"/>
      <c r="G225" s="30">
        <f t="shared" si="27"/>
        <v>0.5042280565287558</v>
      </c>
      <c r="Y225" s="32">
        <f t="shared" si="22"/>
        <v>0.5042280565287558</v>
      </c>
      <c r="Z225" s="15">
        <f t="shared" si="24"/>
        <v>-1.0710406643626769E-2</v>
      </c>
    </row>
    <row r="226" spans="1:26" x14ac:dyDescent="0.3">
      <c r="A226" s="17">
        <v>42132</v>
      </c>
      <c r="B226" s="5">
        <v>10803320</v>
      </c>
      <c r="C226" s="5">
        <v>5489212.1247480772</v>
      </c>
      <c r="D226" s="29">
        <f t="shared" si="26"/>
        <v>0.50810418693032111</v>
      </c>
      <c r="E226" s="15">
        <f t="shared" si="23"/>
        <v>8.3034327364876481E-3</v>
      </c>
      <c r="F226" s="19"/>
      <c r="G226" s="30">
        <f t="shared" si="27"/>
        <v>0.50810418693032111</v>
      </c>
      <c r="Y226" s="32">
        <f t="shared" si="22"/>
        <v>0.50810418693032111</v>
      </c>
      <c r="Z226" s="15">
        <f t="shared" si="24"/>
        <v>8.3034327364876481E-3</v>
      </c>
    </row>
    <row r="227" spans="1:26" ht="15" thickBot="1" x14ac:dyDescent="0.35">
      <c r="A227" s="17">
        <v>42163</v>
      </c>
      <c r="B227" s="5">
        <v>11380119</v>
      </c>
      <c r="C227" s="5">
        <v>5774185.4205083903</v>
      </c>
      <c r="D227" s="29">
        <f t="shared" si="26"/>
        <v>0.50739235859558152</v>
      </c>
      <c r="E227" s="15">
        <f>+D227-D215</f>
        <v>1.3502606391219141E-3</v>
      </c>
      <c r="F227" s="19"/>
      <c r="G227" s="30">
        <f t="shared" si="27"/>
        <v>0.50739235859558152</v>
      </c>
      <c r="H227" s="31" t="s">
        <v>21</v>
      </c>
      <c r="Y227" s="32">
        <f t="shared" si="22"/>
        <v>0.50739235859558152</v>
      </c>
      <c r="Z227" s="15">
        <f>+Y227-Y215</f>
        <v>1.3502606391219141E-3</v>
      </c>
    </row>
    <row r="228" spans="1:26" x14ac:dyDescent="0.3">
      <c r="A228" s="17">
        <v>42193</v>
      </c>
      <c r="B228" s="5">
        <v>11882507</v>
      </c>
      <c r="C228" s="5">
        <v>5730731.6887095328</v>
      </c>
      <c r="D228" s="21">
        <f>+$O$26</f>
        <v>0.44359393950448822</v>
      </c>
      <c r="E228" s="15">
        <f t="shared" si="23"/>
        <v>-5.6134426838619522E-2</v>
      </c>
      <c r="F228" s="19"/>
      <c r="G228" s="30">
        <f t="shared" si="27"/>
        <v>0.48228304756812118</v>
      </c>
      <c r="H228" s="25">
        <f>+G228/D228-1</f>
        <v>8.7217395501052675E-2</v>
      </c>
      <c r="Y228" s="21">
        <f>+$O$29</f>
        <v>0.49685138367625437</v>
      </c>
      <c r="Z228" s="15">
        <f t="shared" si="24"/>
        <v>-2.8769826668533782E-3</v>
      </c>
    </row>
    <row r="229" spans="1:26" x14ac:dyDescent="0.3">
      <c r="A229" s="17">
        <v>42224</v>
      </c>
      <c r="B229" s="5">
        <v>12037253</v>
      </c>
      <c r="C229" s="5">
        <v>5897051.770813656</v>
      </c>
      <c r="D229" s="21">
        <f>+$P$26</f>
        <v>0.45973211165165184</v>
      </c>
      <c r="E229" s="15">
        <f t="shared" si="23"/>
        <v>-4.510519103775934E-2</v>
      </c>
      <c r="F229" s="19"/>
      <c r="G229" s="30">
        <f>+C229/B229</f>
        <v>0.48990012678255213</v>
      </c>
      <c r="H229" s="25">
        <f>+G229/D229-1</f>
        <v>6.5620856943226169E-2</v>
      </c>
      <c r="Y229" s="21">
        <f>+$P$29</f>
        <v>0.49946479783533393</v>
      </c>
      <c r="Z229" s="15">
        <f t="shared" si="24"/>
        <v>-5.3725048540772535E-3</v>
      </c>
    </row>
    <row r="230" spans="1:26" x14ac:dyDescent="0.3">
      <c r="A230" s="17">
        <v>42255</v>
      </c>
      <c r="B230" s="5"/>
      <c r="C230" s="5"/>
      <c r="D230" s="21">
        <f>+$Q$26</f>
        <v>0.4655104241296219</v>
      </c>
      <c r="E230" s="15">
        <f t="shared" si="23"/>
        <v>-9.0915706397022844E-3</v>
      </c>
      <c r="F230" s="19"/>
      <c r="H230" s="25">
        <f t="shared" ref="H230:H239" si="28">+G230/D230-1</f>
        <v>-1</v>
      </c>
      <c r="Y230" s="21">
        <f>+$Q$29</f>
        <v>0.46726134645581707</v>
      </c>
      <c r="Z230" s="15">
        <f t="shared" si="24"/>
        <v>-7.3406483135071143E-3</v>
      </c>
    </row>
    <row r="231" spans="1:26" x14ac:dyDescent="0.3">
      <c r="A231" s="17">
        <v>42285</v>
      </c>
      <c r="C231" s="5"/>
      <c r="D231" s="21">
        <f>+$R$26</f>
        <v>0.47740430648052701</v>
      </c>
      <c r="E231" s="15">
        <f t="shared" si="23"/>
        <v>-1.2801408328893482E-2</v>
      </c>
      <c r="F231" s="19"/>
      <c r="H231" s="25">
        <f t="shared" si="28"/>
        <v>-1</v>
      </c>
      <c r="Y231" s="21">
        <f>+$R$29</f>
        <v>0.48472766728061339</v>
      </c>
      <c r="Z231" s="15">
        <f t="shared" si="24"/>
        <v>-5.4780475288070951E-3</v>
      </c>
    </row>
    <row r="232" spans="1:26" x14ac:dyDescent="0.3">
      <c r="A232" s="17">
        <v>42316</v>
      </c>
      <c r="C232" s="39"/>
      <c r="D232" s="21">
        <f>+$S$26</f>
        <v>0.51087220684336387</v>
      </c>
      <c r="E232" s="15">
        <f t="shared" si="23"/>
        <v>-1.9150613390809257E-2</v>
      </c>
      <c r="F232" s="19"/>
      <c r="H232" s="25">
        <f t="shared" si="28"/>
        <v>-1</v>
      </c>
      <c r="Y232" s="21">
        <f>+$S$29</f>
        <v>0.52338867298182123</v>
      </c>
      <c r="Z232" s="15">
        <f t="shared" si="24"/>
        <v>-6.6341472523518963E-3</v>
      </c>
    </row>
    <row r="233" spans="1:26" x14ac:dyDescent="0.3">
      <c r="A233" s="17">
        <v>42346</v>
      </c>
      <c r="C233" s="39"/>
      <c r="D233" s="21">
        <f>+$T$26</f>
        <v>0.47686588976266392</v>
      </c>
      <c r="E233" s="15">
        <f t="shared" si="23"/>
        <v>-4.6873019198941324E-2</v>
      </c>
      <c r="F233" s="19"/>
      <c r="H233" s="25">
        <f t="shared" si="28"/>
        <v>-1</v>
      </c>
      <c r="Y233" s="21">
        <f>+$T$29</f>
        <v>0.51702399653387132</v>
      </c>
      <c r="Z233" s="15">
        <f t="shared" si="24"/>
        <v>-6.7149124277339212E-3</v>
      </c>
    </row>
    <row r="234" spans="1:26" x14ac:dyDescent="0.3">
      <c r="A234" s="17">
        <v>42377</v>
      </c>
      <c r="C234" s="39"/>
      <c r="D234" s="21">
        <f>+$I$26</f>
        <v>0.40700658471593604</v>
      </c>
      <c r="E234" s="15">
        <f t="shared" si="23"/>
        <v>-7.8191182669483494E-2</v>
      </c>
      <c r="F234" s="19"/>
      <c r="H234" s="25">
        <f t="shared" si="28"/>
        <v>-1</v>
      </c>
      <c r="Y234" s="21">
        <f>+$I$29</f>
        <v>0.47753645104446785</v>
      </c>
      <c r="Z234" s="15">
        <f t="shared" si="24"/>
        <v>-7.6613163409516849E-3</v>
      </c>
    </row>
    <row r="235" spans="1:26" x14ac:dyDescent="0.3">
      <c r="A235" s="17">
        <v>42408</v>
      </c>
      <c r="C235" s="39"/>
      <c r="D235" s="21">
        <f>+$J$26</f>
        <v>0.39064861911125159</v>
      </c>
      <c r="E235" s="15">
        <f t="shared" si="23"/>
        <v>-0.10442257298410007</v>
      </c>
      <c r="F235" s="19"/>
      <c r="H235" s="25">
        <f t="shared" si="28"/>
        <v>-1</v>
      </c>
      <c r="Y235" s="21">
        <f>+$J$29</f>
        <v>0.48455361345983705</v>
      </c>
      <c r="Z235" s="15">
        <f t="shared" si="24"/>
        <v>-1.0517578635514613E-2</v>
      </c>
    </row>
    <row r="236" spans="1:26" x14ac:dyDescent="0.3">
      <c r="A236" s="17">
        <v>42437</v>
      </c>
      <c r="C236" s="39"/>
      <c r="D236" s="21">
        <f>+$K$26</f>
        <v>0.39847682954483199</v>
      </c>
      <c r="E236" s="15">
        <f t="shared" si="23"/>
        <v>-8.705739509490823E-2</v>
      </c>
      <c r="F236" s="19"/>
      <c r="H236" s="25">
        <f t="shared" si="28"/>
        <v>-1</v>
      </c>
      <c r="Y236" s="21">
        <f>+$K$29</f>
        <v>0.48299699407380386</v>
      </c>
      <c r="Z236" s="15">
        <f t="shared" si="24"/>
        <v>-2.5372305659363548E-3</v>
      </c>
    </row>
    <row r="237" spans="1:26" x14ac:dyDescent="0.3">
      <c r="A237" s="17">
        <v>42468</v>
      </c>
      <c r="C237" s="39"/>
      <c r="D237" s="21">
        <f>+$L$26</f>
        <v>0.43768148268963103</v>
      </c>
      <c r="E237" s="15">
        <f t="shared" si="23"/>
        <v>-6.6546573839124767E-2</v>
      </c>
      <c r="F237" s="19"/>
      <c r="H237" s="25">
        <f t="shared" si="28"/>
        <v>-1</v>
      </c>
      <c r="Y237" s="21">
        <f>+$L$29</f>
        <v>0.50690565818966249</v>
      </c>
      <c r="Z237" s="15">
        <f t="shared" si="24"/>
        <v>2.6776016609066922E-3</v>
      </c>
    </row>
    <row r="238" spans="1:26" x14ac:dyDescent="0.3">
      <c r="A238" s="17">
        <v>42498</v>
      </c>
      <c r="C238" s="39"/>
      <c r="D238" s="21">
        <f>+$M$26</f>
        <v>0.44556124173175526</v>
      </c>
      <c r="E238" s="15">
        <f t="shared" si="23"/>
        <v>-6.2542945198565847E-2</v>
      </c>
      <c r="F238" s="19"/>
      <c r="H238" s="25">
        <f t="shared" si="28"/>
        <v>-1</v>
      </c>
      <c r="Y238" s="21">
        <f>+$M$29</f>
        <v>0.50602832874619919</v>
      </c>
      <c r="Z238" s="15">
        <f t="shared" si="24"/>
        <v>-2.0758581841219259E-3</v>
      </c>
    </row>
    <row r="239" spans="1:26" x14ac:dyDescent="0.3">
      <c r="A239" s="17">
        <v>42529</v>
      </c>
      <c r="C239" s="39"/>
      <c r="D239" s="21">
        <f>+$N$26</f>
        <v>0.44741356040444974</v>
      </c>
      <c r="E239" s="15">
        <f t="shared" si="23"/>
        <v>-5.9978798191131777E-2</v>
      </c>
      <c r="F239" s="19"/>
      <c r="H239" s="25">
        <f t="shared" si="28"/>
        <v>-1</v>
      </c>
      <c r="Y239" s="21">
        <f>+$N$29</f>
        <v>0.50705479343580107</v>
      </c>
      <c r="Z239" s="15">
        <f t="shared" si="24"/>
        <v>-3.3756515978045076E-4</v>
      </c>
    </row>
    <row r="240" spans="1:26" x14ac:dyDescent="0.3">
      <c r="F240" s="19"/>
    </row>
    <row r="241" spans="1:6" x14ac:dyDescent="0.3">
      <c r="F241" s="19"/>
    </row>
    <row r="242" spans="1:6" x14ac:dyDescent="0.3">
      <c r="F242" s="19"/>
    </row>
    <row r="243" spans="1:6" x14ac:dyDescent="0.3">
      <c r="A243" s="16"/>
      <c r="F243" s="19"/>
    </row>
    <row r="244" spans="1:6" x14ac:dyDescent="0.3">
      <c r="A244" s="16"/>
      <c r="B244" s="37" t="s">
        <v>29</v>
      </c>
      <c r="C244" s="37" t="s">
        <v>28</v>
      </c>
      <c r="D244" s="16" t="s">
        <v>27</v>
      </c>
      <c r="E244" s="16" t="s">
        <v>19</v>
      </c>
      <c r="F244" s="19"/>
    </row>
    <row r="245" spans="1:6" x14ac:dyDescent="0.3">
      <c r="A245" s="16" t="s">
        <v>8</v>
      </c>
      <c r="B245" s="32">
        <f>D198</f>
        <v>0.45248427521500506</v>
      </c>
      <c r="C245" s="32">
        <f t="shared" ref="C245:C250" si="29">D210</f>
        <v>0.45455250202161274</v>
      </c>
      <c r="D245" s="36">
        <f t="shared" ref="D245:D250" si="30">D222</f>
        <v>0.48519776738541953</v>
      </c>
      <c r="E245" s="36">
        <f t="shared" ref="E245:E250" si="31">D234</f>
        <v>0.40700658471593604</v>
      </c>
      <c r="F245" s="19"/>
    </row>
    <row r="246" spans="1:6" x14ac:dyDescent="0.3">
      <c r="A246" s="16" t="s">
        <v>9</v>
      </c>
      <c r="B246" s="32">
        <f t="shared" ref="B246:B250" si="32">D199</f>
        <v>0.4604124068681324</v>
      </c>
      <c r="C246" s="32">
        <f t="shared" si="29"/>
        <v>0.4530008775532931</v>
      </c>
      <c r="D246" s="36">
        <f t="shared" si="30"/>
        <v>0.49507119209535166</v>
      </c>
      <c r="E246" s="36">
        <f t="shared" si="31"/>
        <v>0.39064861911125159</v>
      </c>
      <c r="F246" s="19"/>
    </row>
    <row r="247" spans="1:6" x14ac:dyDescent="0.3">
      <c r="A247" s="16" t="s">
        <v>10</v>
      </c>
      <c r="B247" s="32">
        <f t="shared" si="32"/>
        <v>0.47785856166435053</v>
      </c>
      <c r="C247" s="32">
        <f t="shared" si="29"/>
        <v>0.4753853023759948</v>
      </c>
      <c r="D247" s="36">
        <f t="shared" si="30"/>
        <v>0.48553422463974022</v>
      </c>
      <c r="E247" s="36">
        <f t="shared" si="31"/>
        <v>0.39847682954483199</v>
      </c>
      <c r="F247" s="19"/>
    </row>
    <row r="248" spans="1:6" x14ac:dyDescent="0.3">
      <c r="A248" s="16" t="s">
        <v>11</v>
      </c>
      <c r="B248" s="32">
        <f t="shared" si="32"/>
        <v>0.49141530641716558</v>
      </c>
      <c r="C248" s="32">
        <f t="shared" si="29"/>
        <v>0.51493846317238257</v>
      </c>
      <c r="D248" s="36">
        <f t="shared" si="30"/>
        <v>0.5042280565287558</v>
      </c>
      <c r="E248" s="36">
        <f t="shared" si="31"/>
        <v>0.43768148268963103</v>
      </c>
      <c r="F248" s="19"/>
    </row>
    <row r="249" spans="1:6" x14ac:dyDescent="0.3">
      <c r="A249" s="16" t="s">
        <v>0</v>
      </c>
      <c r="B249" s="32">
        <f t="shared" si="32"/>
        <v>0.4789443366758257</v>
      </c>
      <c r="C249" s="32">
        <f t="shared" si="29"/>
        <v>0.49980075419383346</v>
      </c>
      <c r="D249" s="36">
        <f t="shared" si="30"/>
        <v>0.50810418693032111</v>
      </c>
      <c r="E249" s="36">
        <f t="shared" si="31"/>
        <v>0.44556124173175526</v>
      </c>
      <c r="F249" s="19"/>
    </row>
    <row r="250" spans="1:6" x14ac:dyDescent="0.3">
      <c r="A250" s="16" t="s">
        <v>12</v>
      </c>
      <c r="B250" s="32">
        <f t="shared" si="32"/>
        <v>0.48447554057774883</v>
      </c>
      <c r="C250" s="32">
        <f t="shared" si="29"/>
        <v>0.5060420979564596</v>
      </c>
      <c r="D250" s="36">
        <f t="shared" si="30"/>
        <v>0.50739235859558152</v>
      </c>
      <c r="E250" s="36">
        <f t="shared" si="31"/>
        <v>0.44741356040444974</v>
      </c>
      <c r="F250" s="19"/>
    </row>
    <row r="251" spans="1:6" x14ac:dyDescent="0.3">
      <c r="A251" s="16" t="s">
        <v>13</v>
      </c>
      <c r="B251" s="32">
        <f>D192</f>
        <v>0.4609098723915997</v>
      </c>
      <c r="C251" s="32">
        <f t="shared" ref="C251:C256" si="33">D204</f>
        <v>0.48534345300884074</v>
      </c>
      <c r="D251" s="36">
        <f>G228</f>
        <v>0.48228304756812118</v>
      </c>
      <c r="E251" s="36">
        <f t="shared" ref="E251:E256" si="34">D228</f>
        <v>0.44359393950448822</v>
      </c>
      <c r="F251" s="19"/>
    </row>
    <row r="252" spans="1:6" x14ac:dyDescent="0.3">
      <c r="A252" s="16" t="s">
        <v>14</v>
      </c>
      <c r="B252" s="32">
        <f t="shared" ref="B252:B256" si="35">D193</f>
        <v>0.46477812153552001</v>
      </c>
      <c r="C252" s="32">
        <f t="shared" si="33"/>
        <v>0.47797477841902486</v>
      </c>
      <c r="D252" s="36">
        <f>G229</f>
        <v>0.48990012678255213</v>
      </c>
      <c r="E252" s="36">
        <f t="shared" si="34"/>
        <v>0.45973211165165184</v>
      </c>
      <c r="F252" s="19"/>
    </row>
    <row r="253" spans="1:6" x14ac:dyDescent="0.3">
      <c r="A253" s="16" t="s">
        <v>15</v>
      </c>
      <c r="B253" s="32">
        <f t="shared" si="35"/>
        <v>0.46029368763626854</v>
      </c>
      <c r="C253" s="32">
        <f t="shared" si="33"/>
        <v>0.43789875320178884</v>
      </c>
      <c r="D253" s="36">
        <f t="shared" ref="D253:D256" si="36">D218</f>
        <v>0.47460199476932419</v>
      </c>
      <c r="E253" s="36">
        <f t="shared" si="34"/>
        <v>0.4655104241296219</v>
      </c>
      <c r="F253" s="19"/>
    </row>
    <row r="254" spans="1:6" x14ac:dyDescent="0.3">
      <c r="A254" s="16" t="s">
        <v>16</v>
      </c>
      <c r="B254" s="32">
        <f t="shared" si="35"/>
        <v>0.44733243589377064</v>
      </c>
      <c r="C254" s="32">
        <f t="shared" si="33"/>
        <v>0.46281547716538518</v>
      </c>
      <c r="D254" s="36">
        <f t="shared" si="36"/>
        <v>0.49020571480942049</v>
      </c>
      <c r="E254" s="36">
        <f t="shared" si="34"/>
        <v>0.47740430648052701</v>
      </c>
      <c r="F254" s="19"/>
    </row>
    <row r="255" spans="1:6" x14ac:dyDescent="0.3">
      <c r="A255" s="16" t="s">
        <v>17</v>
      </c>
      <c r="B255" s="32">
        <f t="shared" si="35"/>
        <v>0.48091861162634086</v>
      </c>
      <c r="C255" s="32">
        <f t="shared" si="33"/>
        <v>0.49685208397241393</v>
      </c>
      <c r="D255" s="36">
        <f>D220</f>
        <v>0.53002282023417313</v>
      </c>
      <c r="E255" s="36">
        <f t="shared" si="34"/>
        <v>0.51087220684336387</v>
      </c>
      <c r="F255" s="19"/>
    </row>
    <row r="256" spans="1:6" x14ac:dyDescent="0.3">
      <c r="A256" s="16" t="s">
        <v>18</v>
      </c>
      <c r="B256" s="32">
        <f t="shared" si="35"/>
        <v>0.477870290121783</v>
      </c>
      <c r="C256" s="32">
        <f t="shared" si="33"/>
        <v>0.49016434682293569</v>
      </c>
      <c r="D256" s="36">
        <f t="shared" si="36"/>
        <v>0.52373890896160524</v>
      </c>
      <c r="E256" s="36">
        <f t="shared" si="34"/>
        <v>0.47686588976266392</v>
      </c>
      <c r="F256" s="19"/>
    </row>
    <row r="257" spans="6:6" x14ac:dyDescent="0.3">
      <c r="F257" s="19"/>
    </row>
    <row r="258" spans="6:6" x14ac:dyDescent="0.3">
      <c r="F258" s="19"/>
    </row>
    <row r="259" spans="6:6" x14ac:dyDescent="0.3">
      <c r="F259" s="19"/>
    </row>
    <row r="260" spans="6:6" x14ac:dyDescent="0.3">
      <c r="F260" s="19"/>
    </row>
    <row r="261" spans="6:6" x14ac:dyDescent="0.3">
      <c r="F261" s="19"/>
    </row>
    <row r="262" spans="6:6" x14ac:dyDescent="0.3">
      <c r="F262" s="19"/>
    </row>
    <row r="263" spans="6:6" x14ac:dyDescent="0.3">
      <c r="F263" s="19"/>
    </row>
    <row r="264" spans="6:6" x14ac:dyDescent="0.3">
      <c r="F264" s="19"/>
    </row>
    <row r="265" spans="6:6" x14ac:dyDescent="0.3">
      <c r="F265" s="19"/>
    </row>
    <row r="266" spans="6:6" x14ac:dyDescent="0.3">
      <c r="F266" s="19"/>
    </row>
    <row r="267" spans="6:6" x14ac:dyDescent="0.3">
      <c r="F267" s="19"/>
    </row>
    <row r="268" spans="6:6" x14ac:dyDescent="0.3">
      <c r="F268" s="19"/>
    </row>
    <row r="269" spans="6:6" x14ac:dyDescent="0.3">
      <c r="F269" s="19"/>
    </row>
    <row r="270" spans="6:6" x14ac:dyDescent="0.3">
      <c r="F270" s="19"/>
    </row>
    <row r="271" spans="6:6" x14ac:dyDescent="0.3">
      <c r="F271" s="19"/>
    </row>
    <row r="272" spans="6:6" x14ac:dyDescent="0.3">
      <c r="F272" s="19"/>
    </row>
    <row r="273" spans="6:6" x14ac:dyDescent="0.3">
      <c r="F273" s="19"/>
    </row>
    <row r="274" spans="6:6" x14ac:dyDescent="0.3">
      <c r="F274" s="19"/>
    </row>
    <row r="275" spans="6:6" x14ac:dyDescent="0.3">
      <c r="F275" s="19"/>
    </row>
    <row r="276" spans="6:6" x14ac:dyDescent="0.3">
      <c r="F276" s="19"/>
    </row>
    <row r="277" spans="6:6" x14ac:dyDescent="0.3">
      <c r="F277" s="19"/>
    </row>
    <row r="278" spans="6:6" x14ac:dyDescent="0.3">
      <c r="F278" s="19"/>
    </row>
    <row r="279" spans="6:6" x14ac:dyDescent="0.3">
      <c r="F279" s="19"/>
    </row>
    <row r="280" spans="6:6" x14ac:dyDescent="0.3">
      <c r="F280" s="19"/>
    </row>
    <row r="281" spans="6:6" x14ac:dyDescent="0.3">
      <c r="F281" s="19"/>
    </row>
    <row r="282" spans="6:6" x14ac:dyDescent="0.3">
      <c r="F282" s="19"/>
    </row>
    <row r="283" spans="6:6" x14ac:dyDescent="0.3">
      <c r="F283" s="19"/>
    </row>
    <row r="284" spans="6:6" x14ac:dyDescent="0.3">
      <c r="F284" s="19"/>
    </row>
    <row r="285" spans="6:6" x14ac:dyDescent="0.3">
      <c r="F285" s="19"/>
    </row>
    <row r="286" spans="6:6" x14ac:dyDescent="0.3">
      <c r="F286" s="19"/>
    </row>
    <row r="287" spans="6:6" x14ac:dyDescent="0.3">
      <c r="F287" s="19"/>
    </row>
    <row r="288" spans="6:6" x14ac:dyDescent="0.3">
      <c r="F288" s="19"/>
    </row>
    <row r="289" spans="6:6" x14ac:dyDescent="0.3">
      <c r="F289" s="19"/>
    </row>
    <row r="290" spans="6:6" x14ac:dyDescent="0.3">
      <c r="F290" s="19"/>
    </row>
    <row r="291" spans="6:6" x14ac:dyDescent="0.3">
      <c r="F291" s="19"/>
    </row>
    <row r="292" spans="6:6" x14ac:dyDescent="0.3">
      <c r="F292" s="19"/>
    </row>
    <row r="293" spans="6:6" x14ac:dyDescent="0.3">
      <c r="F293" s="19"/>
    </row>
    <row r="294" spans="6:6" x14ac:dyDescent="0.3">
      <c r="F294" s="19"/>
    </row>
    <row r="295" spans="6:6" x14ac:dyDescent="0.3">
      <c r="F295" s="19"/>
    </row>
    <row r="296" spans="6:6" x14ac:dyDescent="0.3">
      <c r="F296" s="19"/>
    </row>
    <row r="297" spans="6:6" x14ac:dyDescent="0.3">
      <c r="F297" s="19"/>
    </row>
    <row r="298" spans="6:6" x14ac:dyDescent="0.3">
      <c r="F298" s="19"/>
    </row>
    <row r="299" spans="6:6" x14ac:dyDescent="0.3">
      <c r="F299" s="19"/>
    </row>
    <row r="300" spans="6:6" x14ac:dyDescent="0.3">
      <c r="F300" s="19"/>
    </row>
    <row r="301" spans="6:6" x14ac:dyDescent="0.3">
      <c r="F301" s="19"/>
    </row>
    <row r="302" spans="6:6" x14ac:dyDescent="0.3">
      <c r="F302" s="19"/>
    </row>
    <row r="303" spans="6:6" x14ac:dyDescent="0.3">
      <c r="F303" s="19"/>
    </row>
    <row r="304" spans="6:6" x14ac:dyDescent="0.3">
      <c r="F304" s="19"/>
    </row>
    <row r="305" spans="6:6" x14ac:dyDescent="0.3">
      <c r="F305" s="19"/>
    </row>
    <row r="306" spans="6:6" x14ac:dyDescent="0.3">
      <c r="F306" s="19"/>
    </row>
    <row r="307" spans="6:6" x14ac:dyDescent="0.3">
      <c r="F307" s="19"/>
    </row>
    <row r="308" spans="6:6" x14ac:dyDescent="0.3">
      <c r="F308" s="19"/>
    </row>
    <row r="309" spans="6:6" x14ac:dyDescent="0.3">
      <c r="F309" s="19"/>
    </row>
    <row r="310" spans="6:6" x14ac:dyDescent="0.3">
      <c r="F310" s="19"/>
    </row>
    <row r="311" spans="6:6" x14ac:dyDescent="0.3">
      <c r="F311" s="19"/>
    </row>
    <row r="312" spans="6:6" x14ac:dyDescent="0.3">
      <c r="F312" s="19"/>
    </row>
    <row r="313" spans="6:6" x14ac:dyDescent="0.3">
      <c r="F313" s="19"/>
    </row>
    <row r="314" spans="6:6" x14ac:dyDescent="0.3">
      <c r="F314" s="19"/>
    </row>
    <row r="315" spans="6:6" x14ac:dyDescent="0.3">
      <c r="F315" s="19"/>
    </row>
    <row r="316" spans="6:6" x14ac:dyDescent="0.3">
      <c r="F316" s="19"/>
    </row>
    <row r="317" spans="6:6" x14ac:dyDescent="0.3">
      <c r="F317" s="19"/>
    </row>
    <row r="318" spans="6:6" x14ac:dyDescent="0.3">
      <c r="F318" s="19"/>
    </row>
    <row r="319" spans="6:6" x14ac:dyDescent="0.3">
      <c r="F319" s="19"/>
    </row>
    <row r="320" spans="6:6" x14ac:dyDescent="0.3">
      <c r="F320" s="19"/>
    </row>
    <row r="321" spans="6:6" x14ac:dyDescent="0.3">
      <c r="F321" s="19"/>
    </row>
    <row r="322" spans="6:6" x14ac:dyDescent="0.3">
      <c r="F322" s="19"/>
    </row>
    <row r="323" spans="6:6" x14ac:dyDescent="0.3">
      <c r="F323" s="19"/>
    </row>
    <row r="324" spans="6:6" x14ac:dyDescent="0.3">
      <c r="F324" s="19"/>
    </row>
    <row r="325" spans="6:6" x14ac:dyDescent="0.3">
      <c r="F325" s="19"/>
    </row>
    <row r="326" spans="6:6" x14ac:dyDescent="0.3">
      <c r="F326" s="19"/>
    </row>
    <row r="327" spans="6:6" x14ac:dyDescent="0.3">
      <c r="F327" s="19"/>
    </row>
    <row r="328" spans="6:6" x14ac:dyDescent="0.3">
      <c r="F328" s="19"/>
    </row>
    <row r="329" spans="6:6" x14ac:dyDescent="0.3">
      <c r="F329" s="19"/>
    </row>
    <row r="330" spans="6:6" x14ac:dyDescent="0.3">
      <c r="F330" s="19"/>
    </row>
    <row r="331" spans="6:6" x14ac:dyDescent="0.3">
      <c r="F331" s="19"/>
    </row>
    <row r="332" spans="6:6" x14ac:dyDescent="0.3">
      <c r="F332" s="19"/>
    </row>
    <row r="333" spans="6:6" x14ac:dyDescent="0.3">
      <c r="F333" s="19"/>
    </row>
    <row r="334" spans="6:6" x14ac:dyDescent="0.3">
      <c r="F334" s="19"/>
    </row>
    <row r="335" spans="6:6" x14ac:dyDescent="0.3">
      <c r="F335" s="19"/>
    </row>
    <row r="336" spans="6:6" x14ac:dyDescent="0.3">
      <c r="F336" s="19"/>
    </row>
    <row r="337" spans="6:6" x14ac:dyDescent="0.3">
      <c r="F337" s="19"/>
    </row>
    <row r="338" spans="6:6" x14ac:dyDescent="0.3">
      <c r="F338" s="19"/>
    </row>
    <row r="339" spans="6:6" x14ac:dyDescent="0.3">
      <c r="F339" s="19"/>
    </row>
    <row r="340" spans="6:6" x14ac:dyDescent="0.3">
      <c r="F340" s="19"/>
    </row>
    <row r="341" spans="6:6" x14ac:dyDescent="0.3">
      <c r="F341" s="19"/>
    </row>
    <row r="342" spans="6:6" x14ac:dyDescent="0.3">
      <c r="F342" s="19"/>
    </row>
    <row r="343" spans="6:6" x14ac:dyDescent="0.3">
      <c r="F343" s="19"/>
    </row>
    <row r="344" spans="6:6" x14ac:dyDescent="0.3">
      <c r="F344" s="19"/>
    </row>
    <row r="345" spans="6:6" x14ac:dyDescent="0.3">
      <c r="F345" s="19"/>
    </row>
    <row r="346" spans="6:6" x14ac:dyDescent="0.3">
      <c r="F346" s="19"/>
    </row>
    <row r="347" spans="6:6" x14ac:dyDescent="0.3">
      <c r="F347" s="19"/>
    </row>
    <row r="348" spans="6:6" x14ac:dyDescent="0.3">
      <c r="F348" s="19"/>
    </row>
    <row r="349" spans="6:6" x14ac:dyDescent="0.3">
      <c r="F349" s="19"/>
    </row>
    <row r="350" spans="6:6" x14ac:dyDescent="0.3">
      <c r="F350" s="19"/>
    </row>
    <row r="351" spans="6:6" x14ac:dyDescent="0.3">
      <c r="F351" s="19"/>
    </row>
    <row r="352" spans="6:6" x14ac:dyDescent="0.3">
      <c r="F352" s="19"/>
    </row>
    <row r="353" spans="6:6" x14ac:dyDescent="0.3">
      <c r="F353" s="19"/>
    </row>
    <row r="354" spans="6:6" x14ac:dyDescent="0.3">
      <c r="F354" s="19"/>
    </row>
    <row r="355" spans="6:6" x14ac:dyDescent="0.3">
      <c r="F355" s="19"/>
    </row>
    <row r="356" spans="6:6" x14ac:dyDescent="0.3">
      <c r="F356" s="19"/>
    </row>
    <row r="357" spans="6:6" x14ac:dyDescent="0.3">
      <c r="F357" s="19"/>
    </row>
    <row r="358" spans="6:6" x14ac:dyDescent="0.3">
      <c r="F358" s="19"/>
    </row>
    <row r="359" spans="6:6" x14ac:dyDescent="0.3">
      <c r="F359" s="19"/>
    </row>
    <row r="360" spans="6:6" x14ac:dyDescent="0.3">
      <c r="F360" s="19"/>
    </row>
    <row r="361" spans="6:6" x14ac:dyDescent="0.3">
      <c r="F361" s="19"/>
    </row>
    <row r="362" spans="6:6" x14ac:dyDescent="0.3">
      <c r="F362" s="19"/>
    </row>
    <row r="363" spans="6:6" x14ac:dyDescent="0.3">
      <c r="F363" s="19"/>
    </row>
    <row r="364" spans="6:6" x14ac:dyDescent="0.3">
      <c r="F364" s="19"/>
    </row>
    <row r="365" spans="6:6" x14ac:dyDescent="0.3">
      <c r="F365" s="19"/>
    </row>
    <row r="366" spans="6:6" x14ac:dyDescent="0.3">
      <c r="F366" s="19"/>
    </row>
    <row r="367" spans="6:6" x14ac:dyDescent="0.3">
      <c r="F367" s="19"/>
    </row>
    <row r="368" spans="6:6" x14ac:dyDescent="0.3">
      <c r="F368" s="19"/>
    </row>
    <row r="369" spans="6:6" x14ac:dyDescent="0.3">
      <c r="F369" s="19"/>
    </row>
    <row r="370" spans="6:6" x14ac:dyDescent="0.3">
      <c r="F370" s="19"/>
    </row>
    <row r="371" spans="6:6" x14ac:dyDescent="0.3">
      <c r="F371" s="19"/>
    </row>
    <row r="372" spans="6:6" x14ac:dyDescent="0.3">
      <c r="F372" s="19"/>
    </row>
    <row r="373" spans="6:6" x14ac:dyDescent="0.3">
      <c r="F373" s="19"/>
    </row>
    <row r="374" spans="6:6" x14ac:dyDescent="0.3">
      <c r="F374" s="19"/>
    </row>
    <row r="375" spans="6:6" x14ac:dyDescent="0.3">
      <c r="F375" s="19"/>
    </row>
    <row r="376" spans="6:6" x14ac:dyDescent="0.3">
      <c r="F376" s="19"/>
    </row>
    <row r="377" spans="6:6" x14ac:dyDescent="0.3">
      <c r="F377" s="19"/>
    </row>
    <row r="378" spans="6:6" x14ac:dyDescent="0.3">
      <c r="F378" s="19"/>
    </row>
    <row r="379" spans="6:6" x14ac:dyDescent="0.3">
      <c r="F379" s="19"/>
    </row>
    <row r="380" spans="6:6" x14ac:dyDescent="0.3">
      <c r="F380" s="19"/>
    </row>
    <row r="381" spans="6:6" x14ac:dyDescent="0.3">
      <c r="F381" s="19"/>
    </row>
    <row r="382" spans="6:6" x14ac:dyDescent="0.3">
      <c r="F382" s="19"/>
    </row>
    <row r="383" spans="6:6" x14ac:dyDescent="0.3">
      <c r="F383" s="19"/>
    </row>
    <row r="384" spans="6:6" x14ac:dyDescent="0.3">
      <c r="F384" s="19"/>
    </row>
    <row r="385" spans="6:6" x14ac:dyDescent="0.3">
      <c r="F385" s="19"/>
    </row>
    <row r="386" spans="6:6" x14ac:dyDescent="0.3">
      <c r="F386" s="19"/>
    </row>
    <row r="387" spans="6:6" x14ac:dyDescent="0.3">
      <c r="F387" s="19"/>
    </row>
    <row r="388" spans="6:6" x14ac:dyDescent="0.3">
      <c r="F388" s="19"/>
    </row>
    <row r="389" spans="6:6" x14ac:dyDescent="0.3">
      <c r="F389" s="19"/>
    </row>
    <row r="390" spans="6:6" x14ac:dyDescent="0.3">
      <c r="F390" s="19"/>
    </row>
    <row r="391" spans="6:6" x14ac:dyDescent="0.3">
      <c r="F391" s="19"/>
    </row>
    <row r="392" spans="6:6" x14ac:dyDescent="0.3">
      <c r="F392" s="19"/>
    </row>
    <row r="393" spans="6:6" x14ac:dyDescent="0.3">
      <c r="F393" s="19"/>
    </row>
    <row r="394" spans="6:6" x14ac:dyDescent="0.3">
      <c r="F394" s="19"/>
    </row>
    <row r="395" spans="6:6" x14ac:dyDescent="0.3">
      <c r="F395" s="19"/>
    </row>
    <row r="396" spans="6:6" x14ac:dyDescent="0.3">
      <c r="F396" s="19"/>
    </row>
    <row r="397" spans="6:6" x14ac:dyDescent="0.3">
      <c r="F397" s="19"/>
    </row>
    <row r="398" spans="6:6" x14ac:dyDescent="0.3">
      <c r="F398" s="19"/>
    </row>
    <row r="399" spans="6:6" x14ac:dyDescent="0.3">
      <c r="F399" s="19"/>
    </row>
    <row r="400" spans="6:6" x14ac:dyDescent="0.3">
      <c r="F400" s="19"/>
    </row>
    <row r="401" spans="6:6" x14ac:dyDescent="0.3">
      <c r="F401" s="19"/>
    </row>
    <row r="402" spans="6:6" x14ac:dyDescent="0.3">
      <c r="F402" s="19"/>
    </row>
    <row r="403" spans="6:6" x14ac:dyDescent="0.3">
      <c r="F403" s="19"/>
    </row>
    <row r="404" spans="6:6" x14ac:dyDescent="0.3">
      <c r="F404" s="19"/>
    </row>
  </sheetData>
  <sortState ref="H3:L200">
    <sortCondition ref="H3:H200"/>
  </sortState>
  <mergeCells count="1">
    <mergeCell ref="I4:T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2"/>
  <sheetViews>
    <sheetView workbookViewId="0">
      <selection activeCell="B2" sqref="B1:B2"/>
    </sheetView>
  </sheetViews>
  <sheetFormatPr defaultRowHeight="14.4" x14ac:dyDescent="0.3"/>
  <cols>
    <col min="3" max="3" width="11.77734375" customWidth="1"/>
  </cols>
  <sheetData>
    <row r="1" spans="2:2" x14ac:dyDescent="0.3">
      <c r="B1" s="43" t="s">
        <v>34</v>
      </c>
    </row>
    <row r="2" spans="2:2" x14ac:dyDescent="0.3">
      <c r="B2" s="43" t="s">
        <v>33</v>
      </c>
    </row>
  </sheetData>
  <pageMargins left="0.7" right="0.7" top="0.75" bottom="0.75" header="0.3" footer="0.3"/>
  <pageSetup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76E860A6-8F08-429A-94DF-EF5FCD3C4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47F2E-4C8A-4411-8C05-5CCE20B24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19F8CC-2C0F-4BAC-9376-80F2DE149E1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Graphs</vt:lpstr>
      <vt:lpstr>Graphs!Print_Area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2016-04-11T18:15:20Z</dcterms:created>
  <dcterms:modified xsi:type="dcterms:W3CDTF">2016-04-13T17:41:10Z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