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80" yWindow="228" windowWidth="18720" windowHeight="11640"/>
  </bookViews>
  <sheets>
    <sheet name="Backup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lt_REG_Adder">[1]Expenses!$F$8</definedName>
    <definedName name="Blenders_Credit">[1]Expenses!$B$1</definedName>
    <definedName name="caprep">#REF!</definedName>
    <definedName name="DF_GRID_2">[2]Report!$F$15:$S$33</definedName>
    <definedName name="disc" localSheetId="0">'[3]System Inputs'!$G$8</definedName>
    <definedName name="disc">'[4]System Inputs'!$G$8</definedName>
    <definedName name="existing_capacity">#REF!</definedName>
    <definedName name="factors">#REF!</definedName>
    <definedName name="Local_Delivery">[1]Expenses!$B$3</definedName>
    <definedName name="Midwest_Delivery">[1]Expenses!$B$5</definedName>
    <definedName name="_xlnm.Print_Area" localSheetId="0">Backup!$A$1:$N$53</definedName>
    <definedName name="Reserve_Margin">'[5]Input 1. Load, DSM, Cap Changes'!$G$8</definedName>
    <definedName name="Reserve_Margin_Gen_Only">'[5]Input 1. Load, DSM, Cap Changes'!$G$9</definedName>
    <definedName name="SAPBEXhrIndnt" hidden="1">"Wide"</definedName>
    <definedName name="SAPsysID" hidden="1">"708C5W7SBKP804JT78WJ0JNKI"</definedName>
    <definedName name="SAPwbID" hidden="1">"ARS"</definedName>
    <definedName name="Taxes">[1]Expenses!$B$2</definedName>
    <definedName name="Tog_ALL">[6]Control!$C$43:$C$68</definedName>
    <definedName name="VBA_InterestCalc">[6]NEE!$H$153:$BP$153</definedName>
    <definedName name="VBA_InterestHardCode">[6]NEE!$H$154:$BP$154</definedName>
  </definedNames>
  <calcPr calcId="145621"/>
</workbook>
</file>

<file path=xl/calcChain.xml><?xml version="1.0" encoding="utf-8"?>
<calcChain xmlns="http://schemas.openxmlformats.org/spreadsheetml/2006/main">
  <c r="E52" i="6" l="1"/>
  <c r="D52" i="6"/>
  <c r="F50" i="6"/>
  <c r="F49" i="6"/>
  <c r="F48" i="6"/>
  <c r="F47" i="6"/>
  <c r="F46" i="6"/>
  <c r="F45" i="6"/>
  <c r="C26" i="6"/>
  <c r="K21" i="6"/>
  <c r="J21" i="6"/>
  <c r="I21" i="6"/>
  <c r="G21" i="6"/>
  <c r="F21" i="6"/>
  <c r="E21" i="6"/>
  <c r="D21" i="6"/>
  <c r="C27" i="6" s="1"/>
  <c r="C21" i="6"/>
  <c r="B21" i="6"/>
  <c r="L17" i="6"/>
  <c r="H17" i="6"/>
  <c r="H21" i="6" s="1"/>
  <c r="L16" i="6"/>
  <c r="L21" i="6" s="1"/>
  <c r="C28" i="6" s="1"/>
  <c r="H16" i="6"/>
  <c r="F52" i="6" l="1"/>
  <c r="C25" i="6"/>
  <c r="C30" i="6" s="1"/>
  <c r="M17" i="6"/>
  <c r="M16" i="6"/>
  <c r="N17" i="6" s="1"/>
  <c r="N18" i="6" s="1"/>
  <c r="N19" i="6" s="1"/>
  <c r="M21" i="6" l="1"/>
</calcChain>
</file>

<file path=xl/sharedStrings.xml><?xml version="1.0" encoding="utf-8"?>
<sst xmlns="http://schemas.openxmlformats.org/spreadsheetml/2006/main" count="84" uniqueCount="51">
  <si>
    <t>Fixed O&amp;M</t>
  </si>
  <si>
    <t>Economics of 3-74.5 MW solar portfolio (COD Sept 2016)</t>
  </si>
  <si>
    <t>CPVRR Results (2015$) 2015-2046</t>
  </si>
  <si>
    <t>(negative CPVRR indicates savings due to the solar projects)</t>
  </si>
  <si>
    <t xml:space="preserve">Generation </t>
  </si>
  <si>
    <t xml:space="preserve">Transmission </t>
  </si>
  <si>
    <t>Capital</t>
  </si>
  <si>
    <t>Pipeline</t>
  </si>
  <si>
    <t>Total</t>
  </si>
  <si>
    <t>Startup</t>
  </si>
  <si>
    <t>Total CPVRR</t>
  </si>
  <si>
    <t>Generation</t>
  </si>
  <si>
    <t>Replacement</t>
  </si>
  <si>
    <t>Short Term Purchase</t>
  </si>
  <si>
    <t>Fixed</t>
  </si>
  <si>
    <t xml:space="preserve">System </t>
  </si>
  <si>
    <t>+ VOM</t>
  </si>
  <si>
    <t>Emission</t>
  </si>
  <si>
    <t>VOM/Fuel</t>
  </si>
  <si>
    <t>Annual</t>
  </si>
  <si>
    <t>Difference from</t>
  </si>
  <si>
    <t>FPL</t>
  </si>
  <si>
    <t>Charges</t>
  </si>
  <si>
    <t>Costs</t>
  </si>
  <si>
    <t>Net Fuel</t>
  </si>
  <si>
    <t>Reference Case</t>
  </si>
  <si>
    <t>(Millions)</t>
  </si>
  <si>
    <t>without 3-74.5 MW Solar Projects  =</t>
  </si>
  <si>
    <t>with 3-74.5 MW Solar Projects  =</t>
  </si>
  <si>
    <t xml:space="preserve">without Babcock Franchise Rebate = </t>
  </si>
  <si>
    <t xml:space="preserve">Babcock Rebate   </t>
  </si>
  <si>
    <t>(offset to costs)</t>
  </si>
  <si>
    <t xml:space="preserve">with Babcock Franchise Rebate = </t>
  </si>
  <si>
    <t xml:space="preserve">Generation Capital = </t>
  </si>
  <si>
    <t xml:space="preserve">Capital Replacement = </t>
  </si>
  <si>
    <t xml:space="preserve">Fixed O&amp; M  = </t>
  </si>
  <si>
    <t xml:space="preserve">Fuel / Emssions / VOM = </t>
  </si>
  <si>
    <t>-------</t>
  </si>
  <si>
    <t xml:space="preserve">CPVRR = </t>
  </si>
  <si>
    <t xml:space="preserve">Difference = </t>
  </si>
  <si>
    <t>Delta</t>
  </si>
  <si>
    <t>Year</t>
  </si>
  <si>
    <t xml:space="preserve">Nominal = </t>
  </si>
  <si>
    <t xml:space="preserve">No Solar </t>
  </si>
  <si>
    <t>Solar</t>
  </si>
  <si>
    <t>&lt;------------</t>
  </si>
  <si>
    <t>The reduction in fuel costs in 2017 (savings)</t>
  </si>
  <si>
    <t>The annual reduction in fuel costs by 2020 (savings)</t>
  </si>
  <si>
    <t>Annual Reduction in fuel costs (nominal $):</t>
  </si>
  <si>
    <t>&lt;--- Generation Capital + Transmission Capital + Pipeline Capital + Short Term Purchase</t>
  </si>
  <si>
    <t>OPC 002149                                            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</si>
</sst>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#,##0.000_);\(#,##0.000\)"/>
    <numFmt numFmtId="166" formatCode="0.000_)"/>
    <numFmt numFmtId="167" formatCode="_(&quot;$&quot;* #,##0.000_);_(&quot;$&quot;* \(#,##0.000\);_(&quot;$&quot;* &quot;-&quot;??_);_(@_)"/>
    <numFmt numFmtId="168" formatCode="[$-409]mmm\-yy;@"/>
    <numFmt numFmtId="169" formatCode="0.0%"/>
    <numFmt numFmtId="170" formatCode="&quot;$&quot;#,##0"/>
    <numFmt numFmtId="171" formatCode="&quot;$&quot;#,##0.0_);[Red]\(&quot;$&quot;#,##0.0\)"/>
    <numFmt numFmtId="172" formatCode="&quot;$&quot;#,##0.0"/>
  </numFmts>
  <fonts count="4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Times New Roman"/>
      <family val="1"/>
    </font>
    <font>
      <sz val="8"/>
      <name val="Arial"/>
      <family val="2"/>
    </font>
    <font>
      <sz val="11"/>
      <name val="Tms Rmn"/>
      <family val="1"/>
    </font>
    <font>
      <sz val="10"/>
      <name val="MS Sans Serif"/>
      <family val="2"/>
    </font>
    <font>
      <sz val="10"/>
      <name val="MS Serif"/>
      <family val="1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b/>
      <sz val="12"/>
      <name val="Arial"/>
      <family val="2"/>
    </font>
    <font>
      <sz val="10"/>
      <color indexed="8"/>
      <name val="Arial"/>
      <family val="2"/>
    </font>
    <font>
      <sz val="8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0"/>
      <color indexed="1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54">
    <xf numFmtId="0" fontId="0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5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5" fillId="12" borderId="0" applyNumberFormat="0" applyBorder="0" applyAlignment="0" applyProtection="0"/>
    <xf numFmtId="0" fontId="6" fillId="0" borderId="0"/>
    <xf numFmtId="165" fontId="7" fillId="0" borderId="0" applyFill="0" applyBorder="0" applyAlignment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 applyNumberFormat="0" applyAlignment="0">
      <alignment horizontal="left"/>
    </xf>
    <xf numFmtId="42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0" applyNumberFormat="0" applyAlignment="0">
      <alignment horizontal="left"/>
    </xf>
    <xf numFmtId="38" fontId="7" fillId="16" borderId="0" applyNumberFormat="0" applyBorder="0" applyAlignment="0" applyProtection="0"/>
    <xf numFmtId="0" fontId="13" fillId="0" borderId="1" applyNumberFormat="0" applyAlignment="0" applyProtection="0">
      <alignment horizontal="left" vertical="center"/>
    </xf>
    <xf numFmtId="0" fontId="13" fillId="0" borderId="2">
      <alignment horizontal="left" vertical="center"/>
    </xf>
    <xf numFmtId="0" fontId="13" fillId="0" borderId="2">
      <alignment horizontal="left" vertical="center"/>
    </xf>
    <xf numFmtId="0" fontId="13" fillId="0" borderId="2">
      <alignment horizontal="left" vertical="center"/>
    </xf>
    <xf numFmtId="0" fontId="13" fillId="0" borderId="2">
      <alignment horizontal="left" vertical="center"/>
    </xf>
    <xf numFmtId="0" fontId="13" fillId="0" borderId="2">
      <alignment horizontal="left" vertical="center"/>
    </xf>
    <xf numFmtId="0" fontId="13" fillId="0" borderId="2">
      <alignment horizontal="left" vertical="center"/>
    </xf>
    <xf numFmtId="0" fontId="13" fillId="0" borderId="2">
      <alignment horizontal="left" vertical="center"/>
    </xf>
    <xf numFmtId="0" fontId="13" fillId="0" borderId="2">
      <alignment horizontal="left" vertical="center"/>
    </xf>
    <xf numFmtId="10" fontId="7" fillId="17" borderId="3" applyNumberFormat="0" applyBorder="0" applyAlignment="0" applyProtection="0"/>
    <xf numFmtId="10" fontId="7" fillId="17" borderId="3" applyNumberFormat="0" applyBorder="0" applyAlignment="0" applyProtection="0"/>
    <xf numFmtId="10" fontId="7" fillId="17" borderId="3" applyNumberFormat="0" applyBorder="0" applyAlignment="0" applyProtection="0"/>
    <xf numFmtId="10" fontId="7" fillId="17" borderId="3" applyNumberFormat="0" applyBorder="0" applyAlignment="0" applyProtection="0"/>
    <xf numFmtId="10" fontId="7" fillId="17" borderId="3" applyNumberFormat="0" applyBorder="0" applyAlignment="0" applyProtection="0"/>
    <xf numFmtId="10" fontId="7" fillId="17" borderId="3" applyNumberFormat="0" applyBorder="0" applyAlignment="0" applyProtection="0"/>
    <xf numFmtId="10" fontId="7" fillId="17" borderId="3" applyNumberFormat="0" applyBorder="0" applyAlignment="0" applyProtection="0"/>
    <xf numFmtId="10" fontId="7" fillId="17" borderId="3" applyNumberFormat="0" applyBorder="0" applyAlignment="0" applyProtection="0"/>
    <xf numFmtId="167" fontId="7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9" fontId="9" fillId="0" borderId="0"/>
    <xf numFmtId="39" fontId="9" fillId="0" borderId="0"/>
    <xf numFmtId="39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0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3" fillId="0" borderId="0"/>
    <xf numFmtId="14" fontId="15" fillId="0" borderId="0" applyNumberFormat="0" applyFill="0" applyBorder="0" applyAlignment="0" applyProtection="0">
      <alignment horizontal="left"/>
    </xf>
    <xf numFmtId="4" fontId="16" fillId="18" borderId="4" applyNumberFormat="0" applyProtection="0">
      <alignment vertical="center"/>
    </xf>
    <xf numFmtId="4" fontId="7" fillId="18" borderId="5" applyNumberFormat="0" applyProtection="0">
      <alignment vertical="center"/>
    </xf>
    <xf numFmtId="4" fontId="7" fillId="18" borderId="5" applyNumberFormat="0" applyProtection="0">
      <alignment vertical="center"/>
    </xf>
    <xf numFmtId="4" fontId="7" fillId="18" borderId="5" applyNumberFormat="0" applyProtection="0">
      <alignment vertical="center"/>
    </xf>
    <xf numFmtId="4" fontId="7" fillId="18" borderId="5" applyNumberFormat="0" applyProtection="0">
      <alignment vertical="center"/>
    </xf>
    <xf numFmtId="4" fontId="7" fillId="18" borderId="5" applyNumberFormat="0" applyProtection="0">
      <alignment vertical="center"/>
    </xf>
    <xf numFmtId="4" fontId="7" fillId="18" borderId="5" applyNumberFormat="0" applyProtection="0">
      <alignment vertical="center"/>
    </xf>
    <xf numFmtId="4" fontId="7" fillId="18" borderId="5" applyNumberFormat="0" applyProtection="0">
      <alignment vertical="center"/>
    </xf>
    <xf numFmtId="4" fontId="7" fillId="18" borderId="5" applyNumberFormat="0" applyProtection="0">
      <alignment vertical="center"/>
    </xf>
    <xf numFmtId="4" fontId="14" fillId="19" borderId="6" applyNumberFormat="0" applyProtection="0">
      <alignment vertical="center"/>
    </xf>
    <xf numFmtId="4" fontId="14" fillId="19" borderId="6" applyNumberFormat="0" applyProtection="0">
      <alignment vertical="center"/>
    </xf>
    <xf numFmtId="4" fontId="14" fillId="19" borderId="6" applyNumberFormat="0" applyProtection="0">
      <alignment vertical="center"/>
    </xf>
    <xf numFmtId="4" fontId="14" fillId="19" borderId="6" applyNumberFormat="0" applyProtection="0">
      <alignment vertical="center"/>
    </xf>
    <xf numFmtId="4" fontId="14" fillId="19" borderId="6" applyNumberFormat="0" applyProtection="0">
      <alignment vertical="center"/>
    </xf>
    <xf numFmtId="4" fontId="14" fillId="19" borderId="6" applyNumberFormat="0" applyProtection="0">
      <alignment vertical="center"/>
    </xf>
    <xf numFmtId="4" fontId="14" fillId="19" borderId="6" applyNumberFormat="0" applyProtection="0">
      <alignment vertical="center"/>
    </xf>
    <xf numFmtId="4" fontId="17" fillId="18" borderId="4" applyNumberFormat="0" applyProtection="0">
      <alignment vertical="center"/>
    </xf>
    <xf numFmtId="4" fontId="18" fillId="19" borderId="6" applyNumberFormat="0" applyProtection="0">
      <alignment vertical="center"/>
    </xf>
    <xf numFmtId="4" fontId="18" fillId="19" borderId="6" applyNumberFormat="0" applyProtection="0">
      <alignment vertical="center"/>
    </xf>
    <xf numFmtId="4" fontId="18" fillId="19" borderId="6" applyNumberFormat="0" applyProtection="0">
      <alignment vertical="center"/>
    </xf>
    <xf numFmtId="4" fontId="18" fillId="19" borderId="6" applyNumberFormat="0" applyProtection="0">
      <alignment vertical="center"/>
    </xf>
    <xf numFmtId="4" fontId="18" fillId="19" borderId="6" applyNumberFormat="0" applyProtection="0">
      <alignment vertical="center"/>
    </xf>
    <xf numFmtId="4" fontId="18" fillId="19" borderId="6" applyNumberFormat="0" applyProtection="0">
      <alignment vertical="center"/>
    </xf>
    <xf numFmtId="4" fontId="18" fillId="19" borderId="6" applyNumberFormat="0" applyProtection="0">
      <alignment vertical="center"/>
    </xf>
    <xf numFmtId="4" fontId="16" fillId="18" borderId="4" applyNumberFormat="0" applyProtection="0">
      <alignment horizontal="left" vertical="center" indent="1"/>
    </xf>
    <xf numFmtId="4" fontId="7" fillId="19" borderId="5" applyNumberFormat="0" applyProtection="0">
      <alignment horizontal="left" vertical="center" indent="1"/>
    </xf>
    <xf numFmtId="4" fontId="7" fillId="19" borderId="5" applyNumberFormat="0" applyProtection="0">
      <alignment horizontal="left" vertical="center" indent="1"/>
    </xf>
    <xf numFmtId="4" fontId="7" fillId="19" borderId="5" applyNumberFormat="0" applyProtection="0">
      <alignment horizontal="left" vertical="center" indent="1"/>
    </xf>
    <xf numFmtId="4" fontId="7" fillId="19" borderId="5" applyNumberFormat="0" applyProtection="0">
      <alignment horizontal="left" vertical="center" indent="1"/>
    </xf>
    <xf numFmtId="4" fontId="7" fillId="19" borderId="5" applyNumberFormat="0" applyProtection="0">
      <alignment horizontal="left" vertical="center" indent="1"/>
    </xf>
    <xf numFmtId="4" fontId="7" fillId="19" borderId="5" applyNumberFormat="0" applyProtection="0">
      <alignment horizontal="left" vertical="center" indent="1"/>
    </xf>
    <xf numFmtId="4" fontId="7" fillId="19" borderId="5" applyNumberFormat="0" applyProtection="0">
      <alignment horizontal="left" vertical="center" indent="1"/>
    </xf>
    <xf numFmtId="4" fontId="7" fillId="19" borderId="5" applyNumberFormat="0" applyProtection="0">
      <alignment horizontal="left" vertical="center" indent="1"/>
    </xf>
    <xf numFmtId="4" fontId="14" fillId="19" borderId="6" applyNumberFormat="0" applyProtection="0">
      <alignment horizontal="left" vertical="center" indent="1"/>
    </xf>
    <xf numFmtId="4" fontId="14" fillId="19" borderId="6" applyNumberFormat="0" applyProtection="0">
      <alignment horizontal="left" vertical="center" indent="1"/>
    </xf>
    <xf numFmtId="4" fontId="14" fillId="19" borderId="6" applyNumberFormat="0" applyProtection="0">
      <alignment horizontal="left" vertical="center" indent="1"/>
    </xf>
    <xf numFmtId="4" fontId="14" fillId="19" borderId="6" applyNumberFormat="0" applyProtection="0">
      <alignment horizontal="left" vertical="center" indent="1"/>
    </xf>
    <xf numFmtId="4" fontId="14" fillId="19" borderId="6" applyNumberFormat="0" applyProtection="0">
      <alignment horizontal="left" vertical="center" indent="1"/>
    </xf>
    <xf numFmtId="4" fontId="14" fillId="19" borderId="6" applyNumberFormat="0" applyProtection="0">
      <alignment horizontal="left" vertical="center" indent="1"/>
    </xf>
    <xf numFmtId="4" fontId="14" fillId="19" borderId="6" applyNumberFormat="0" applyProtection="0">
      <alignment horizontal="left" vertical="center" indent="1"/>
    </xf>
    <xf numFmtId="0" fontId="16" fillId="18" borderId="4" applyNumberFormat="0" applyProtection="0">
      <alignment horizontal="left" vertical="top" indent="1"/>
    </xf>
    <xf numFmtId="4" fontId="14" fillId="19" borderId="6" applyNumberFormat="0" applyProtection="0">
      <alignment horizontal="left" vertical="center" indent="1"/>
    </xf>
    <xf numFmtId="4" fontId="14" fillId="19" borderId="6" applyNumberFormat="0" applyProtection="0">
      <alignment horizontal="left" vertical="center" indent="1"/>
    </xf>
    <xf numFmtId="4" fontId="14" fillId="19" borderId="6" applyNumberFormat="0" applyProtection="0">
      <alignment horizontal="left" vertical="center" indent="1"/>
    </xf>
    <xf numFmtId="4" fontId="14" fillId="19" borderId="6" applyNumberFormat="0" applyProtection="0">
      <alignment horizontal="left" vertical="center" indent="1"/>
    </xf>
    <xf numFmtId="4" fontId="14" fillId="19" borderId="6" applyNumberFormat="0" applyProtection="0">
      <alignment horizontal="left" vertical="center" indent="1"/>
    </xf>
    <xf numFmtId="4" fontId="14" fillId="19" borderId="6" applyNumberFormat="0" applyProtection="0">
      <alignment horizontal="left" vertical="center" indent="1"/>
    </xf>
    <xf numFmtId="4" fontId="14" fillId="19" borderId="6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7" fillId="20" borderId="5" applyNumberFormat="0" applyProtection="0">
      <alignment horizontal="left" vertical="center" indent="1"/>
    </xf>
    <xf numFmtId="4" fontId="7" fillId="20" borderId="5" applyNumberFormat="0" applyProtection="0">
      <alignment horizontal="left" vertical="center" indent="1"/>
    </xf>
    <xf numFmtId="4" fontId="7" fillId="20" borderId="5" applyNumberFormat="0" applyProtection="0">
      <alignment horizontal="left" vertical="center" indent="1"/>
    </xf>
    <xf numFmtId="4" fontId="7" fillId="20" borderId="5" applyNumberFormat="0" applyProtection="0">
      <alignment horizontal="left" vertical="center" indent="1"/>
    </xf>
    <xf numFmtId="4" fontId="7" fillId="20" borderId="5" applyNumberFormat="0" applyProtection="0">
      <alignment horizontal="left" vertical="center" indent="1"/>
    </xf>
    <xf numFmtId="4" fontId="7" fillId="20" borderId="5" applyNumberFormat="0" applyProtection="0">
      <alignment horizontal="left" vertical="center" indent="1"/>
    </xf>
    <xf numFmtId="4" fontId="7" fillId="20" borderId="5" applyNumberFormat="0" applyProtection="0">
      <alignment horizontal="left" vertical="center" indent="1"/>
    </xf>
    <xf numFmtId="4" fontId="7" fillId="20" borderId="5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4" fontId="14" fillId="22" borderId="4" applyNumberFormat="0" applyProtection="0">
      <alignment horizontal="right" vertical="center"/>
    </xf>
    <xf numFmtId="4" fontId="14" fillId="23" borderId="6" applyNumberFormat="0" applyProtection="0">
      <alignment horizontal="right" vertical="center"/>
    </xf>
    <xf numFmtId="4" fontId="14" fillId="23" borderId="6" applyNumberFormat="0" applyProtection="0">
      <alignment horizontal="right" vertical="center"/>
    </xf>
    <xf numFmtId="4" fontId="14" fillId="23" borderId="6" applyNumberFormat="0" applyProtection="0">
      <alignment horizontal="right" vertical="center"/>
    </xf>
    <xf numFmtId="4" fontId="14" fillId="23" borderId="6" applyNumberFormat="0" applyProtection="0">
      <alignment horizontal="right" vertical="center"/>
    </xf>
    <xf numFmtId="4" fontId="14" fillId="23" borderId="6" applyNumberFormat="0" applyProtection="0">
      <alignment horizontal="right" vertical="center"/>
    </xf>
    <xf numFmtId="4" fontId="14" fillId="23" borderId="6" applyNumberFormat="0" applyProtection="0">
      <alignment horizontal="right" vertical="center"/>
    </xf>
    <xf numFmtId="4" fontId="14" fillId="23" borderId="6" applyNumberFormat="0" applyProtection="0">
      <alignment horizontal="right" vertical="center"/>
    </xf>
    <xf numFmtId="4" fontId="14" fillId="24" borderId="4" applyNumberFormat="0" applyProtection="0">
      <alignment horizontal="right" vertical="center"/>
    </xf>
    <xf numFmtId="4" fontId="14" fillId="25" borderId="6" applyNumberFormat="0" applyProtection="0">
      <alignment horizontal="right" vertical="center"/>
    </xf>
    <xf numFmtId="4" fontId="14" fillId="25" borderId="6" applyNumberFormat="0" applyProtection="0">
      <alignment horizontal="right" vertical="center"/>
    </xf>
    <xf numFmtId="4" fontId="14" fillId="25" borderId="6" applyNumberFormat="0" applyProtection="0">
      <alignment horizontal="right" vertical="center"/>
    </xf>
    <xf numFmtId="4" fontId="14" fillId="25" borderId="6" applyNumberFormat="0" applyProtection="0">
      <alignment horizontal="right" vertical="center"/>
    </xf>
    <xf numFmtId="4" fontId="14" fillId="25" borderId="6" applyNumberFormat="0" applyProtection="0">
      <alignment horizontal="right" vertical="center"/>
    </xf>
    <xf numFmtId="4" fontId="14" fillId="25" borderId="6" applyNumberFormat="0" applyProtection="0">
      <alignment horizontal="right" vertical="center"/>
    </xf>
    <xf numFmtId="4" fontId="14" fillId="25" borderId="6" applyNumberFormat="0" applyProtection="0">
      <alignment horizontal="right" vertical="center"/>
    </xf>
    <xf numFmtId="4" fontId="14" fillId="26" borderId="4" applyNumberFormat="0" applyProtection="0">
      <alignment horizontal="right" vertical="center"/>
    </xf>
    <xf numFmtId="4" fontId="14" fillId="27" borderId="6" applyNumberFormat="0" applyProtection="0">
      <alignment horizontal="right" vertical="center"/>
    </xf>
    <xf numFmtId="4" fontId="14" fillId="27" borderId="6" applyNumberFormat="0" applyProtection="0">
      <alignment horizontal="right" vertical="center"/>
    </xf>
    <xf numFmtId="4" fontId="14" fillId="27" borderId="6" applyNumberFormat="0" applyProtection="0">
      <alignment horizontal="right" vertical="center"/>
    </xf>
    <xf numFmtId="4" fontId="14" fillId="27" borderId="6" applyNumberFormat="0" applyProtection="0">
      <alignment horizontal="right" vertical="center"/>
    </xf>
    <xf numFmtId="4" fontId="14" fillId="27" borderId="6" applyNumberFormat="0" applyProtection="0">
      <alignment horizontal="right" vertical="center"/>
    </xf>
    <xf numFmtId="4" fontId="14" fillId="27" borderId="6" applyNumberFormat="0" applyProtection="0">
      <alignment horizontal="right" vertical="center"/>
    </xf>
    <xf numFmtId="4" fontId="14" fillId="27" borderId="6" applyNumberFormat="0" applyProtection="0">
      <alignment horizontal="right" vertical="center"/>
    </xf>
    <xf numFmtId="4" fontId="14" fillId="28" borderId="4" applyNumberFormat="0" applyProtection="0">
      <alignment horizontal="right" vertical="center"/>
    </xf>
    <xf numFmtId="4" fontId="14" fillId="29" borderId="6" applyNumberFormat="0" applyProtection="0">
      <alignment horizontal="right" vertical="center"/>
    </xf>
    <xf numFmtId="4" fontId="14" fillId="29" borderId="6" applyNumberFormat="0" applyProtection="0">
      <alignment horizontal="right" vertical="center"/>
    </xf>
    <xf numFmtId="4" fontId="14" fillId="29" borderId="6" applyNumberFormat="0" applyProtection="0">
      <alignment horizontal="right" vertical="center"/>
    </xf>
    <xf numFmtId="4" fontId="14" fillId="29" borderId="6" applyNumberFormat="0" applyProtection="0">
      <alignment horizontal="right" vertical="center"/>
    </xf>
    <xf numFmtId="4" fontId="14" fillId="29" borderId="6" applyNumberFormat="0" applyProtection="0">
      <alignment horizontal="right" vertical="center"/>
    </xf>
    <xf numFmtId="4" fontId="14" fillId="29" borderId="6" applyNumberFormat="0" applyProtection="0">
      <alignment horizontal="right" vertical="center"/>
    </xf>
    <xf numFmtId="4" fontId="14" fillId="29" borderId="6" applyNumberFormat="0" applyProtection="0">
      <alignment horizontal="right" vertical="center"/>
    </xf>
    <xf numFmtId="4" fontId="14" fillId="30" borderId="4" applyNumberFormat="0" applyProtection="0">
      <alignment horizontal="right" vertical="center"/>
    </xf>
    <xf numFmtId="4" fontId="14" fillId="31" borderId="6" applyNumberFormat="0" applyProtection="0">
      <alignment horizontal="right" vertical="center"/>
    </xf>
    <xf numFmtId="4" fontId="14" fillId="31" borderId="6" applyNumberFormat="0" applyProtection="0">
      <alignment horizontal="right" vertical="center"/>
    </xf>
    <xf numFmtId="4" fontId="14" fillId="31" borderId="6" applyNumberFormat="0" applyProtection="0">
      <alignment horizontal="right" vertical="center"/>
    </xf>
    <xf numFmtId="4" fontId="14" fillId="31" borderId="6" applyNumberFormat="0" applyProtection="0">
      <alignment horizontal="right" vertical="center"/>
    </xf>
    <xf numFmtId="4" fontId="14" fillId="31" borderId="6" applyNumberFormat="0" applyProtection="0">
      <alignment horizontal="right" vertical="center"/>
    </xf>
    <xf numFmtId="4" fontId="14" fillId="31" borderId="6" applyNumberFormat="0" applyProtection="0">
      <alignment horizontal="right" vertical="center"/>
    </xf>
    <xf numFmtId="4" fontId="14" fillId="31" borderId="6" applyNumberFormat="0" applyProtection="0">
      <alignment horizontal="right" vertical="center"/>
    </xf>
    <xf numFmtId="4" fontId="14" fillId="32" borderId="4" applyNumberFormat="0" applyProtection="0">
      <alignment horizontal="right" vertical="center"/>
    </xf>
    <xf numFmtId="4" fontId="14" fillId="33" borderId="6" applyNumberFormat="0" applyProtection="0">
      <alignment horizontal="right" vertical="center"/>
    </xf>
    <xf numFmtId="4" fontId="14" fillId="33" borderId="6" applyNumberFormat="0" applyProtection="0">
      <alignment horizontal="right" vertical="center"/>
    </xf>
    <xf numFmtId="4" fontId="14" fillId="33" borderId="6" applyNumberFormat="0" applyProtection="0">
      <alignment horizontal="right" vertical="center"/>
    </xf>
    <xf numFmtId="4" fontId="14" fillId="33" borderId="6" applyNumberFormat="0" applyProtection="0">
      <alignment horizontal="right" vertical="center"/>
    </xf>
    <xf numFmtId="4" fontId="14" fillId="33" borderId="6" applyNumberFormat="0" applyProtection="0">
      <alignment horizontal="right" vertical="center"/>
    </xf>
    <xf numFmtId="4" fontId="14" fillId="33" borderId="6" applyNumberFormat="0" applyProtection="0">
      <alignment horizontal="right" vertical="center"/>
    </xf>
    <xf numFmtId="4" fontId="14" fillId="33" borderId="6" applyNumberFormat="0" applyProtection="0">
      <alignment horizontal="right" vertical="center"/>
    </xf>
    <xf numFmtId="4" fontId="14" fillId="34" borderId="4" applyNumberFormat="0" applyProtection="0">
      <alignment horizontal="right" vertical="center"/>
    </xf>
    <xf numFmtId="4" fontId="14" fillId="35" borderId="6" applyNumberFormat="0" applyProtection="0">
      <alignment horizontal="right" vertical="center"/>
    </xf>
    <xf numFmtId="4" fontId="14" fillId="35" borderId="6" applyNumberFormat="0" applyProtection="0">
      <alignment horizontal="right" vertical="center"/>
    </xf>
    <xf numFmtId="4" fontId="14" fillId="35" borderId="6" applyNumberFormat="0" applyProtection="0">
      <alignment horizontal="right" vertical="center"/>
    </xf>
    <xf numFmtId="4" fontId="14" fillId="35" borderId="6" applyNumberFormat="0" applyProtection="0">
      <alignment horizontal="right" vertical="center"/>
    </xf>
    <xf numFmtId="4" fontId="14" fillId="35" borderId="6" applyNumberFormat="0" applyProtection="0">
      <alignment horizontal="right" vertical="center"/>
    </xf>
    <xf numFmtId="4" fontId="14" fillId="35" borderId="6" applyNumberFormat="0" applyProtection="0">
      <alignment horizontal="right" vertical="center"/>
    </xf>
    <xf numFmtId="4" fontId="14" fillId="35" borderId="6" applyNumberFormat="0" applyProtection="0">
      <alignment horizontal="right" vertical="center"/>
    </xf>
    <xf numFmtId="4" fontId="14" fillId="36" borderId="4" applyNumberFormat="0" applyProtection="0">
      <alignment horizontal="right" vertical="center"/>
    </xf>
    <xf numFmtId="4" fontId="14" fillId="37" borderId="6" applyNumberFormat="0" applyProtection="0">
      <alignment horizontal="right" vertical="center"/>
    </xf>
    <xf numFmtId="4" fontId="14" fillId="37" borderId="6" applyNumberFormat="0" applyProtection="0">
      <alignment horizontal="right" vertical="center"/>
    </xf>
    <xf numFmtId="4" fontId="14" fillId="37" borderId="6" applyNumberFormat="0" applyProtection="0">
      <alignment horizontal="right" vertical="center"/>
    </xf>
    <xf numFmtId="4" fontId="14" fillId="37" borderId="6" applyNumberFormat="0" applyProtection="0">
      <alignment horizontal="right" vertical="center"/>
    </xf>
    <xf numFmtId="4" fontId="14" fillId="37" borderId="6" applyNumberFormat="0" applyProtection="0">
      <alignment horizontal="right" vertical="center"/>
    </xf>
    <xf numFmtId="4" fontId="14" fillId="37" borderId="6" applyNumberFormat="0" applyProtection="0">
      <alignment horizontal="right" vertical="center"/>
    </xf>
    <xf numFmtId="4" fontId="14" fillId="37" borderId="6" applyNumberFormat="0" applyProtection="0">
      <alignment horizontal="right" vertical="center"/>
    </xf>
    <xf numFmtId="4" fontId="14" fillId="38" borderId="4" applyNumberFormat="0" applyProtection="0">
      <alignment horizontal="right" vertical="center"/>
    </xf>
    <xf numFmtId="4" fontId="14" fillId="39" borderId="6" applyNumberFormat="0" applyProtection="0">
      <alignment horizontal="right" vertical="center"/>
    </xf>
    <xf numFmtId="4" fontId="14" fillId="39" borderId="6" applyNumberFormat="0" applyProtection="0">
      <alignment horizontal="right" vertical="center"/>
    </xf>
    <xf numFmtId="4" fontId="14" fillId="39" borderId="6" applyNumberFormat="0" applyProtection="0">
      <alignment horizontal="right" vertical="center"/>
    </xf>
    <xf numFmtId="4" fontId="14" fillId="39" borderId="6" applyNumberFormat="0" applyProtection="0">
      <alignment horizontal="right" vertical="center"/>
    </xf>
    <xf numFmtId="4" fontId="14" fillId="39" borderId="6" applyNumberFormat="0" applyProtection="0">
      <alignment horizontal="right" vertical="center"/>
    </xf>
    <xf numFmtId="4" fontId="14" fillId="39" borderId="6" applyNumberFormat="0" applyProtection="0">
      <alignment horizontal="right" vertical="center"/>
    </xf>
    <xf numFmtId="4" fontId="14" fillId="39" borderId="6" applyNumberFormat="0" applyProtection="0">
      <alignment horizontal="right" vertical="center"/>
    </xf>
    <xf numFmtId="4" fontId="16" fillId="40" borderId="7" applyNumberFormat="0" applyProtection="0">
      <alignment horizontal="left" vertical="center" indent="1"/>
    </xf>
    <xf numFmtId="4" fontId="16" fillId="41" borderId="6" applyNumberFormat="0" applyProtection="0">
      <alignment horizontal="left" vertical="center" indent="1"/>
    </xf>
    <xf numFmtId="4" fontId="16" fillId="41" borderId="6" applyNumberFormat="0" applyProtection="0">
      <alignment horizontal="left" vertical="center" indent="1"/>
    </xf>
    <xf numFmtId="4" fontId="16" fillId="41" borderId="6" applyNumberFormat="0" applyProtection="0">
      <alignment horizontal="left" vertical="center" indent="1"/>
    </xf>
    <xf numFmtId="4" fontId="16" fillId="41" borderId="6" applyNumberFormat="0" applyProtection="0">
      <alignment horizontal="left" vertical="center" indent="1"/>
    </xf>
    <xf numFmtId="4" fontId="16" fillId="41" borderId="6" applyNumberFormat="0" applyProtection="0">
      <alignment horizontal="left" vertical="center" indent="1"/>
    </xf>
    <xf numFmtId="4" fontId="16" fillId="41" borderId="6" applyNumberFormat="0" applyProtection="0">
      <alignment horizontal="left" vertical="center" indent="1"/>
    </xf>
    <xf numFmtId="4" fontId="16" fillId="41" borderId="6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4" fillId="42" borderId="8" applyNumberFormat="0" applyProtection="0">
      <alignment horizontal="left" vertical="center" indent="1"/>
    </xf>
    <xf numFmtId="4" fontId="14" fillId="42" borderId="8" applyNumberFormat="0" applyProtection="0">
      <alignment horizontal="left" vertical="center" indent="1"/>
    </xf>
    <xf numFmtId="4" fontId="14" fillId="42" borderId="8" applyNumberFormat="0" applyProtection="0">
      <alignment horizontal="left" vertical="center" indent="1"/>
    </xf>
    <xf numFmtId="4" fontId="14" fillId="42" borderId="8" applyNumberFormat="0" applyProtection="0">
      <alignment horizontal="left" vertical="center" indent="1"/>
    </xf>
    <xf numFmtId="4" fontId="14" fillId="42" borderId="8" applyNumberFormat="0" applyProtection="0">
      <alignment horizontal="left" vertical="center" indent="1"/>
    </xf>
    <xf numFmtId="4" fontId="14" fillId="42" borderId="8" applyNumberFormat="0" applyProtection="0">
      <alignment horizontal="left" vertical="center" indent="1"/>
    </xf>
    <xf numFmtId="4" fontId="14" fillId="42" borderId="8" applyNumberFormat="0" applyProtection="0">
      <alignment horizontal="left" vertical="center" indent="1"/>
    </xf>
    <xf numFmtId="4" fontId="20" fillId="43" borderId="0" applyNumberFormat="0" applyProtection="0">
      <alignment horizontal="left" vertical="center" indent="1"/>
    </xf>
    <xf numFmtId="4" fontId="14" fillId="44" borderId="4" applyNumberFormat="0" applyProtection="0">
      <alignment horizontal="right" vertical="center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4" fontId="14" fillId="45" borderId="0" applyNumberFormat="0" applyProtection="0">
      <alignment horizontal="left" vertical="center" indent="1"/>
    </xf>
    <xf numFmtId="4" fontId="14" fillId="42" borderId="6" applyNumberFormat="0" applyProtection="0">
      <alignment horizontal="left" vertical="center" indent="1"/>
    </xf>
    <xf numFmtId="4" fontId="14" fillId="42" borderId="6" applyNumberFormat="0" applyProtection="0">
      <alignment horizontal="left" vertical="center" indent="1"/>
    </xf>
    <xf numFmtId="4" fontId="14" fillId="42" borderId="6" applyNumberFormat="0" applyProtection="0">
      <alignment horizontal="left" vertical="center" indent="1"/>
    </xf>
    <xf numFmtId="4" fontId="14" fillId="42" borderId="6" applyNumberFormat="0" applyProtection="0">
      <alignment horizontal="left" vertical="center" indent="1"/>
    </xf>
    <xf numFmtId="4" fontId="14" fillId="42" borderId="6" applyNumberFormat="0" applyProtection="0">
      <alignment horizontal="left" vertical="center" indent="1"/>
    </xf>
    <xf numFmtId="4" fontId="14" fillId="42" borderId="6" applyNumberFormat="0" applyProtection="0">
      <alignment horizontal="left" vertical="center" indent="1"/>
    </xf>
    <xf numFmtId="4" fontId="14" fillId="42" borderId="6" applyNumberFormat="0" applyProtection="0">
      <alignment horizontal="left" vertical="center" indent="1"/>
    </xf>
    <xf numFmtId="4" fontId="14" fillId="44" borderId="0" applyNumberFormat="0" applyProtection="0">
      <alignment horizontal="left" vertical="center" indent="1"/>
    </xf>
    <xf numFmtId="4" fontId="14" fillId="46" borderId="6" applyNumberFormat="0" applyProtection="0">
      <alignment horizontal="left" vertical="center" indent="1"/>
    </xf>
    <xf numFmtId="4" fontId="14" fillId="46" borderId="6" applyNumberFormat="0" applyProtection="0">
      <alignment horizontal="left" vertical="center" indent="1"/>
    </xf>
    <xf numFmtId="4" fontId="14" fillId="46" borderId="6" applyNumberFormat="0" applyProtection="0">
      <alignment horizontal="left" vertical="center" indent="1"/>
    </xf>
    <xf numFmtId="4" fontId="14" fillId="46" borderId="6" applyNumberFormat="0" applyProtection="0">
      <alignment horizontal="left" vertical="center" indent="1"/>
    </xf>
    <xf numFmtId="4" fontId="14" fillId="46" borderId="6" applyNumberFormat="0" applyProtection="0">
      <alignment horizontal="left" vertical="center" indent="1"/>
    </xf>
    <xf numFmtId="4" fontId="14" fillId="46" borderId="6" applyNumberFormat="0" applyProtection="0">
      <alignment horizontal="left" vertical="center" indent="1"/>
    </xf>
    <xf numFmtId="4" fontId="14" fillId="46" borderId="6" applyNumberFormat="0" applyProtection="0">
      <alignment horizontal="left" vertical="center" indent="1"/>
    </xf>
    <xf numFmtId="0" fontId="3" fillId="43" borderId="4" applyNumberFormat="0" applyProtection="0">
      <alignment horizontal="left" vertical="center" indent="1"/>
    </xf>
    <xf numFmtId="0" fontId="7" fillId="47" borderId="5" applyNumberFormat="0" applyProtection="0">
      <alignment horizontal="left" vertical="center" indent="1"/>
    </xf>
    <xf numFmtId="0" fontId="7" fillId="47" borderId="5" applyNumberFormat="0" applyProtection="0">
      <alignment horizontal="left" vertical="center" indent="1"/>
    </xf>
    <xf numFmtId="0" fontId="7" fillId="47" borderId="5" applyNumberFormat="0" applyProtection="0">
      <alignment horizontal="left" vertical="center" indent="1"/>
    </xf>
    <xf numFmtId="0" fontId="7" fillId="47" borderId="5" applyNumberFormat="0" applyProtection="0">
      <alignment horizontal="left" vertical="center" indent="1"/>
    </xf>
    <xf numFmtId="0" fontId="7" fillId="47" borderId="5" applyNumberFormat="0" applyProtection="0">
      <alignment horizontal="left" vertical="center" indent="1"/>
    </xf>
    <xf numFmtId="0" fontId="7" fillId="47" borderId="5" applyNumberFormat="0" applyProtection="0">
      <alignment horizontal="left" vertical="center" indent="1"/>
    </xf>
    <xf numFmtId="0" fontId="7" fillId="47" borderId="5" applyNumberFormat="0" applyProtection="0">
      <alignment horizontal="left" vertical="center" indent="1"/>
    </xf>
    <xf numFmtId="0" fontId="7" fillId="47" borderId="5" applyNumberFormat="0" applyProtection="0">
      <alignment horizontal="left" vertical="center" indent="1"/>
    </xf>
    <xf numFmtId="0" fontId="3" fillId="46" borderId="6" applyNumberFormat="0" applyProtection="0">
      <alignment horizontal="left" vertical="center" indent="1"/>
    </xf>
    <xf numFmtId="0" fontId="3" fillId="46" borderId="6" applyNumberFormat="0" applyProtection="0">
      <alignment horizontal="left" vertical="center" indent="1"/>
    </xf>
    <xf numFmtId="0" fontId="3" fillId="46" borderId="6" applyNumberFormat="0" applyProtection="0">
      <alignment horizontal="left" vertical="center" indent="1"/>
    </xf>
    <xf numFmtId="0" fontId="3" fillId="46" borderId="6" applyNumberFormat="0" applyProtection="0">
      <alignment horizontal="left" vertical="center" indent="1"/>
    </xf>
    <xf numFmtId="0" fontId="3" fillId="46" borderId="6" applyNumberFormat="0" applyProtection="0">
      <alignment horizontal="left" vertical="center" indent="1"/>
    </xf>
    <xf numFmtId="0" fontId="3" fillId="46" borderId="6" applyNumberFormat="0" applyProtection="0">
      <alignment horizontal="left" vertical="center" indent="1"/>
    </xf>
    <xf numFmtId="0" fontId="3" fillId="46" borderId="6" applyNumberFormat="0" applyProtection="0">
      <alignment horizontal="left" vertical="center" indent="1"/>
    </xf>
    <xf numFmtId="0" fontId="3" fillId="43" borderId="4" applyNumberFormat="0" applyProtection="0">
      <alignment horizontal="left" vertical="top" indent="1"/>
    </xf>
    <xf numFmtId="0" fontId="3" fillId="46" borderId="6" applyNumberFormat="0" applyProtection="0">
      <alignment horizontal="left" vertical="center" indent="1"/>
    </xf>
    <xf numFmtId="0" fontId="3" fillId="46" borderId="6" applyNumberFormat="0" applyProtection="0">
      <alignment horizontal="left" vertical="center" indent="1"/>
    </xf>
    <xf numFmtId="0" fontId="3" fillId="46" borderId="6" applyNumberFormat="0" applyProtection="0">
      <alignment horizontal="left" vertical="center" indent="1"/>
    </xf>
    <xf numFmtId="0" fontId="3" fillId="46" borderId="6" applyNumberFormat="0" applyProtection="0">
      <alignment horizontal="left" vertical="center" indent="1"/>
    </xf>
    <xf numFmtId="0" fontId="3" fillId="46" borderId="6" applyNumberFormat="0" applyProtection="0">
      <alignment horizontal="left" vertical="center" indent="1"/>
    </xf>
    <xf numFmtId="0" fontId="3" fillId="46" borderId="6" applyNumberFormat="0" applyProtection="0">
      <alignment horizontal="left" vertical="center" indent="1"/>
    </xf>
    <xf numFmtId="0" fontId="3" fillId="46" borderId="6" applyNumberFormat="0" applyProtection="0">
      <alignment horizontal="left" vertical="center" indent="1"/>
    </xf>
    <xf numFmtId="0" fontId="3" fillId="44" borderId="4" applyNumberFormat="0" applyProtection="0">
      <alignment horizontal="left" vertical="center" indent="1"/>
    </xf>
    <xf numFmtId="0" fontId="7" fillId="48" borderId="5" applyNumberFormat="0" applyProtection="0">
      <alignment horizontal="left" vertical="center" indent="1"/>
    </xf>
    <xf numFmtId="0" fontId="7" fillId="48" borderId="5" applyNumberFormat="0" applyProtection="0">
      <alignment horizontal="left" vertical="center" indent="1"/>
    </xf>
    <xf numFmtId="0" fontId="7" fillId="48" borderId="5" applyNumberFormat="0" applyProtection="0">
      <alignment horizontal="left" vertical="center" indent="1"/>
    </xf>
    <xf numFmtId="0" fontId="7" fillId="48" borderId="5" applyNumberFormat="0" applyProtection="0">
      <alignment horizontal="left" vertical="center" indent="1"/>
    </xf>
    <xf numFmtId="0" fontId="7" fillId="48" borderId="5" applyNumberFormat="0" applyProtection="0">
      <alignment horizontal="left" vertical="center" indent="1"/>
    </xf>
    <xf numFmtId="0" fontId="7" fillId="48" borderId="5" applyNumberFormat="0" applyProtection="0">
      <alignment horizontal="left" vertical="center" indent="1"/>
    </xf>
    <xf numFmtId="0" fontId="7" fillId="48" borderId="5" applyNumberFormat="0" applyProtection="0">
      <alignment horizontal="left" vertical="center" indent="1"/>
    </xf>
    <xf numFmtId="0" fontId="7" fillId="48" borderId="5" applyNumberFormat="0" applyProtection="0">
      <alignment horizontal="left" vertical="center" indent="1"/>
    </xf>
    <xf numFmtId="0" fontId="3" fillId="49" borderId="6" applyNumberFormat="0" applyProtection="0">
      <alignment horizontal="left" vertical="center" indent="1"/>
    </xf>
    <xf numFmtId="0" fontId="3" fillId="49" borderId="6" applyNumberFormat="0" applyProtection="0">
      <alignment horizontal="left" vertical="center" indent="1"/>
    </xf>
    <xf numFmtId="0" fontId="3" fillId="49" borderId="6" applyNumberFormat="0" applyProtection="0">
      <alignment horizontal="left" vertical="center" indent="1"/>
    </xf>
    <xf numFmtId="0" fontId="3" fillId="49" borderId="6" applyNumberFormat="0" applyProtection="0">
      <alignment horizontal="left" vertical="center" indent="1"/>
    </xf>
    <xf numFmtId="0" fontId="3" fillId="49" borderId="6" applyNumberFormat="0" applyProtection="0">
      <alignment horizontal="left" vertical="center" indent="1"/>
    </xf>
    <xf numFmtId="0" fontId="3" fillId="49" borderId="6" applyNumberFormat="0" applyProtection="0">
      <alignment horizontal="left" vertical="center" indent="1"/>
    </xf>
    <xf numFmtId="0" fontId="3" fillId="49" borderId="6" applyNumberFormat="0" applyProtection="0">
      <alignment horizontal="left" vertical="center" indent="1"/>
    </xf>
    <xf numFmtId="0" fontId="3" fillId="44" borderId="4" applyNumberFormat="0" applyProtection="0">
      <alignment horizontal="left" vertical="top" indent="1"/>
    </xf>
    <xf numFmtId="0" fontId="3" fillId="49" borderId="6" applyNumberFormat="0" applyProtection="0">
      <alignment horizontal="left" vertical="center" indent="1"/>
    </xf>
    <xf numFmtId="0" fontId="3" fillId="49" borderId="6" applyNumberFormat="0" applyProtection="0">
      <alignment horizontal="left" vertical="center" indent="1"/>
    </xf>
    <xf numFmtId="0" fontId="3" fillId="49" borderId="6" applyNumberFormat="0" applyProtection="0">
      <alignment horizontal="left" vertical="center" indent="1"/>
    </xf>
    <xf numFmtId="0" fontId="3" fillId="49" borderId="6" applyNumberFormat="0" applyProtection="0">
      <alignment horizontal="left" vertical="center" indent="1"/>
    </xf>
    <xf numFmtId="0" fontId="3" fillId="49" borderId="6" applyNumberFormat="0" applyProtection="0">
      <alignment horizontal="left" vertical="center" indent="1"/>
    </xf>
    <xf numFmtId="0" fontId="3" fillId="49" borderId="6" applyNumberFormat="0" applyProtection="0">
      <alignment horizontal="left" vertical="center" indent="1"/>
    </xf>
    <xf numFmtId="0" fontId="3" fillId="49" borderId="6" applyNumberFormat="0" applyProtection="0">
      <alignment horizontal="left" vertical="center" indent="1"/>
    </xf>
    <xf numFmtId="0" fontId="3" fillId="50" borderId="4" applyNumberFormat="0" applyProtection="0">
      <alignment horizontal="left" vertical="center" indent="1"/>
    </xf>
    <xf numFmtId="0" fontId="7" fillId="50" borderId="5" applyNumberFormat="0" applyProtection="0">
      <alignment horizontal="left" vertical="center" indent="1"/>
    </xf>
    <xf numFmtId="0" fontId="7" fillId="50" borderId="5" applyNumberFormat="0" applyProtection="0">
      <alignment horizontal="left" vertical="center" indent="1"/>
    </xf>
    <xf numFmtId="0" fontId="7" fillId="50" borderId="5" applyNumberFormat="0" applyProtection="0">
      <alignment horizontal="left" vertical="center" indent="1"/>
    </xf>
    <xf numFmtId="0" fontId="7" fillId="50" borderId="5" applyNumberFormat="0" applyProtection="0">
      <alignment horizontal="left" vertical="center" indent="1"/>
    </xf>
    <xf numFmtId="0" fontId="7" fillId="50" borderId="5" applyNumberFormat="0" applyProtection="0">
      <alignment horizontal="left" vertical="center" indent="1"/>
    </xf>
    <xf numFmtId="0" fontId="7" fillId="50" borderId="5" applyNumberFormat="0" applyProtection="0">
      <alignment horizontal="left" vertical="center" indent="1"/>
    </xf>
    <xf numFmtId="0" fontId="7" fillId="50" borderId="5" applyNumberFormat="0" applyProtection="0">
      <alignment horizontal="left" vertical="center" indent="1"/>
    </xf>
    <xf numFmtId="0" fontId="7" fillId="50" borderId="5" applyNumberFormat="0" applyProtection="0">
      <alignment horizontal="left" vertical="center" indent="1"/>
    </xf>
    <xf numFmtId="0" fontId="3" fillId="16" borderId="6" applyNumberFormat="0" applyProtection="0">
      <alignment horizontal="left" vertical="center" indent="1"/>
    </xf>
    <xf numFmtId="0" fontId="3" fillId="16" borderId="6" applyNumberFormat="0" applyProtection="0">
      <alignment horizontal="left" vertical="center" indent="1"/>
    </xf>
    <xf numFmtId="0" fontId="3" fillId="16" borderId="6" applyNumberFormat="0" applyProtection="0">
      <alignment horizontal="left" vertical="center" indent="1"/>
    </xf>
    <xf numFmtId="0" fontId="3" fillId="16" borderId="6" applyNumberFormat="0" applyProtection="0">
      <alignment horizontal="left" vertical="center" indent="1"/>
    </xf>
    <xf numFmtId="0" fontId="3" fillId="16" borderId="6" applyNumberFormat="0" applyProtection="0">
      <alignment horizontal="left" vertical="center" indent="1"/>
    </xf>
    <xf numFmtId="0" fontId="3" fillId="16" borderId="6" applyNumberFormat="0" applyProtection="0">
      <alignment horizontal="left" vertical="center" indent="1"/>
    </xf>
    <xf numFmtId="0" fontId="3" fillId="16" borderId="6" applyNumberFormat="0" applyProtection="0">
      <alignment horizontal="left" vertical="center" indent="1"/>
    </xf>
    <xf numFmtId="0" fontId="3" fillId="50" borderId="4" applyNumberFormat="0" applyProtection="0">
      <alignment horizontal="left" vertical="top" indent="1"/>
    </xf>
    <xf numFmtId="0" fontId="3" fillId="16" borderId="6" applyNumberFormat="0" applyProtection="0">
      <alignment horizontal="left" vertical="center" indent="1"/>
    </xf>
    <xf numFmtId="0" fontId="3" fillId="16" borderId="6" applyNumberFormat="0" applyProtection="0">
      <alignment horizontal="left" vertical="center" indent="1"/>
    </xf>
    <xf numFmtId="0" fontId="3" fillId="16" borderId="6" applyNumberFormat="0" applyProtection="0">
      <alignment horizontal="left" vertical="center" indent="1"/>
    </xf>
    <xf numFmtId="0" fontId="3" fillId="16" borderId="6" applyNumberFormat="0" applyProtection="0">
      <alignment horizontal="left" vertical="center" indent="1"/>
    </xf>
    <xf numFmtId="0" fontId="3" fillId="16" borderId="6" applyNumberFormat="0" applyProtection="0">
      <alignment horizontal="left" vertical="center" indent="1"/>
    </xf>
    <xf numFmtId="0" fontId="3" fillId="16" borderId="6" applyNumberFormat="0" applyProtection="0">
      <alignment horizontal="left" vertical="center" indent="1"/>
    </xf>
    <xf numFmtId="0" fontId="3" fillId="16" borderId="6" applyNumberFormat="0" applyProtection="0">
      <alignment horizontal="left" vertical="center" indent="1"/>
    </xf>
    <xf numFmtId="0" fontId="3" fillId="45" borderId="4" applyNumberFormat="0" applyProtection="0">
      <alignment horizontal="left" vertical="center" indent="1"/>
    </xf>
    <xf numFmtId="0" fontId="7" fillId="45" borderId="5" applyNumberFormat="0" applyProtection="0">
      <alignment horizontal="left" vertical="center" indent="1"/>
    </xf>
    <xf numFmtId="0" fontId="7" fillId="45" borderId="5" applyNumberFormat="0" applyProtection="0">
      <alignment horizontal="left" vertical="center" indent="1"/>
    </xf>
    <xf numFmtId="0" fontId="7" fillId="45" borderId="5" applyNumberFormat="0" applyProtection="0">
      <alignment horizontal="left" vertical="center" indent="1"/>
    </xf>
    <xf numFmtId="0" fontId="7" fillId="45" borderId="5" applyNumberFormat="0" applyProtection="0">
      <alignment horizontal="left" vertical="center" indent="1"/>
    </xf>
    <xf numFmtId="0" fontId="7" fillId="45" borderId="5" applyNumberFormat="0" applyProtection="0">
      <alignment horizontal="left" vertical="center" indent="1"/>
    </xf>
    <xf numFmtId="0" fontId="7" fillId="45" borderId="5" applyNumberFormat="0" applyProtection="0">
      <alignment horizontal="left" vertical="center" indent="1"/>
    </xf>
    <xf numFmtId="0" fontId="7" fillId="45" borderId="5" applyNumberFormat="0" applyProtection="0">
      <alignment horizontal="left" vertical="center" indent="1"/>
    </xf>
    <xf numFmtId="0" fontId="7" fillId="45" borderId="5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45" borderId="4" applyNumberFormat="0" applyProtection="0">
      <alignment horizontal="left" vertical="top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51" borderId="3" applyNumberFormat="0">
      <protection locked="0"/>
    </xf>
    <xf numFmtId="0" fontId="21" fillId="43" borderId="9" applyBorder="0"/>
    <xf numFmtId="0" fontId="21" fillId="43" borderId="9" applyBorder="0"/>
    <xf numFmtId="0" fontId="21" fillId="43" borderId="9" applyBorder="0"/>
    <xf numFmtId="0" fontId="21" fillId="43" borderId="9" applyBorder="0"/>
    <xf numFmtId="0" fontId="21" fillId="43" borderId="9" applyBorder="0"/>
    <xf numFmtId="0" fontId="21" fillId="43" borderId="9" applyBorder="0"/>
    <xf numFmtId="0" fontId="21" fillId="43" borderId="9" applyBorder="0"/>
    <xf numFmtId="0" fontId="21" fillId="43" borderId="9" applyBorder="0"/>
    <xf numFmtId="4" fontId="14" fillId="52" borderId="4" applyNumberFormat="0" applyProtection="0">
      <alignment vertical="center"/>
    </xf>
    <xf numFmtId="4" fontId="14" fillId="17" borderId="6" applyNumberFormat="0" applyProtection="0">
      <alignment vertical="center"/>
    </xf>
    <xf numFmtId="4" fontId="14" fillId="17" borderId="6" applyNumberFormat="0" applyProtection="0">
      <alignment vertical="center"/>
    </xf>
    <xf numFmtId="4" fontId="14" fillId="17" borderId="6" applyNumberFormat="0" applyProtection="0">
      <alignment vertical="center"/>
    </xf>
    <xf numFmtId="4" fontId="14" fillId="17" borderId="6" applyNumberFormat="0" applyProtection="0">
      <alignment vertical="center"/>
    </xf>
    <xf numFmtId="4" fontId="14" fillId="17" borderId="6" applyNumberFormat="0" applyProtection="0">
      <alignment vertical="center"/>
    </xf>
    <xf numFmtId="4" fontId="14" fillId="17" borderId="6" applyNumberFormat="0" applyProtection="0">
      <alignment vertical="center"/>
    </xf>
    <xf numFmtId="4" fontId="14" fillId="17" borderId="6" applyNumberFormat="0" applyProtection="0">
      <alignment vertical="center"/>
    </xf>
    <xf numFmtId="4" fontId="18" fillId="52" borderId="4" applyNumberFormat="0" applyProtection="0">
      <alignment vertical="center"/>
    </xf>
    <xf numFmtId="4" fontId="18" fillId="17" borderId="6" applyNumberFormat="0" applyProtection="0">
      <alignment vertical="center"/>
    </xf>
    <xf numFmtId="4" fontId="18" fillId="17" borderId="6" applyNumberFormat="0" applyProtection="0">
      <alignment vertical="center"/>
    </xf>
    <xf numFmtId="4" fontId="18" fillId="17" borderId="6" applyNumberFormat="0" applyProtection="0">
      <alignment vertical="center"/>
    </xf>
    <xf numFmtId="4" fontId="18" fillId="17" borderId="6" applyNumberFormat="0" applyProtection="0">
      <alignment vertical="center"/>
    </xf>
    <xf numFmtId="4" fontId="18" fillId="17" borderId="6" applyNumberFormat="0" applyProtection="0">
      <alignment vertical="center"/>
    </xf>
    <xf numFmtId="4" fontId="18" fillId="17" borderId="6" applyNumberFormat="0" applyProtection="0">
      <alignment vertical="center"/>
    </xf>
    <xf numFmtId="4" fontId="18" fillId="17" borderId="6" applyNumberFormat="0" applyProtection="0">
      <alignment vertical="center"/>
    </xf>
    <xf numFmtId="4" fontId="14" fillId="52" borderId="4" applyNumberFormat="0" applyProtection="0">
      <alignment horizontal="left" vertical="center" indent="1"/>
    </xf>
    <xf numFmtId="4" fontId="14" fillId="17" borderId="6" applyNumberFormat="0" applyProtection="0">
      <alignment horizontal="left" vertical="center" indent="1"/>
    </xf>
    <xf numFmtId="4" fontId="14" fillId="17" borderId="6" applyNumberFormat="0" applyProtection="0">
      <alignment horizontal="left" vertical="center" indent="1"/>
    </xf>
    <xf numFmtId="4" fontId="14" fillId="17" borderId="6" applyNumberFormat="0" applyProtection="0">
      <alignment horizontal="left" vertical="center" indent="1"/>
    </xf>
    <xf numFmtId="4" fontId="14" fillId="17" borderId="6" applyNumberFormat="0" applyProtection="0">
      <alignment horizontal="left" vertical="center" indent="1"/>
    </xf>
    <xf numFmtId="4" fontId="14" fillId="17" borderId="6" applyNumberFormat="0" applyProtection="0">
      <alignment horizontal="left" vertical="center" indent="1"/>
    </xf>
    <xf numFmtId="4" fontId="14" fillId="17" borderId="6" applyNumberFormat="0" applyProtection="0">
      <alignment horizontal="left" vertical="center" indent="1"/>
    </xf>
    <xf numFmtId="4" fontId="14" fillId="17" borderId="6" applyNumberFormat="0" applyProtection="0">
      <alignment horizontal="left" vertical="center" indent="1"/>
    </xf>
    <xf numFmtId="0" fontId="14" fillId="52" borderId="4" applyNumberFormat="0" applyProtection="0">
      <alignment horizontal="left" vertical="top" indent="1"/>
    </xf>
    <xf numFmtId="4" fontId="14" fillId="17" borderId="6" applyNumberFormat="0" applyProtection="0">
      <alignment horizontal="left" vertical="center" indent="1"/>
    </xf>
    <xf numFmtId="4" fontId="14" fillId="17" borderId="6" applyNumberFormat="0" applyProtection="0">
      <alignment horizontal="left" vertical="center" indent="1"/>
    </xf>
    <xf numFmtId="4" fontId="14" fillId="17" borderId="6" applyNumberFormat="0" applyProtection="0">
      <alignment horizontal="left" vertical="center" indent="1"/>
    </xf>
    <xf numFmtId="4" fontId="14" fillId="17" borderId="6" applyNumberFormat="0" applyProtection="0">
      <alignment horizontal="left" vertical="center" indent="1"/>
    </xf>
    <xf numFmtId="4" fontId="14" fillId="17" borderId="6" applyNumberFormat="0" applyProtection="0">
      <alignment horizontal="left" vertical="center" indent="1"/>
    </xf>
    <xf numFmtId="4" fontId="14" fillId="17" borderId="6" applyNumberFormat="0" applyProtection="0">
      <alignment horizontal="left" vertical="center" indent="1"/>
    </xf>
    <xf numFmtId="4" fontId="14" fillId="17" borderId="6" applyNumberFormat="0" applyProtection="0">
      <alignment horizontal="left" vertical="center" indent="1"/>
    </xf>
    <xf numFmtId="4" fontId="14" fillId="45" borderId="4" applyNumberFormat="0" applyProtection="0">
      <alignment horizontal="right" vertical="center"/>
    </xf>
    <xf numFmtId="4" fontId="7" fillId="0" borderId="5" applyNumberFormat="0" applyProtection="0">
      <alignment horizontal="right" vertical="center"/>
    </xf>
    <xf numFmtId="4" fontId="7" fillId="0" borderId="5" applyNumberFormat="0" applyProtection="0">
      <alignment horizontal="right" vertical="center"/>
    </xf>
    <xf numFmtId="4" fontId="7" fillId="0" borderId="5" applyNumberFormat="0" applyProtection="0">
      <alignment horizontal="right" vertical="center"/>
    </xf>
    <xf numFmtId="4" fontId="7" fillId="0" borderId="5" applyNumberFormat="0" applyProtection="0">
      <alignment horizontal="right" vertical="center"/>
    </xf>
    <xf numFmtId="4" fontId="7" fillId="0" borderId="5" applyNumberFormat="0" applyProtection="0">
      <alignment horizontal="right" vertical="center"/>
    </xf>
    <xf numFmtId="4" fontId="7" fillId="0" borderId="5" applyNumberFormat="0" applyProtection="0">
      <alignment horizontal="right" vertical="center"/>
    </xf>
    <xf numFmtId="4" fontId="7" fillId="0" borderId="5" applyNumberFormat="0" applyProtection="0">
      <alignment horizontal="right" vertical="center"/>
    </xf>
    <xf numFmtId="4" fontId="7" fillId="0" borderId="5" applyNumberFormat="0" applyProtection="0">
      <alignment horizontal="right" vertical="center"/>
    </xf>
    <xf numFmtId="4" fontId="14" fillId="42" borderId="6" applyNumberFormat="0" applyProtection="0">
      <alignment horizontal="right" vertical="center"/>
    </xf>
    <xf numFmtId="4" fontId="14" fillId="42" borderId="6" applyNumberFormat="0" applyProtection="0">
      <alignment horizontal="right" vertical="center"/>
    </xf>
    <xf numFmtId="4" fontId="14" fillId="42" borderId="6" applyNumberFormat="0" applyProtection="0">
      <alignment horizontal="right" vertical="center"/>
    </xf>
    <xf numFmtId="4" fontId="14" fillId="42" borderId="6" applyNumberFormat="0" applyProtection="0">
      <alignment horizontal="right" vertical="center"/>
    </xf>
    <xf numFmtId="4" fontId="14" fillId="42" borderId="6" applyNumberFormat="0" applyProtection="0">
      <alignment horizontal="right" vertical="center"/>
    </xf>
    <xf numFmtId="4" fontId="14" fillId="42" borderId="6" applyNumberFormat="0" applyProtection="0">
      <alignment horizontal="right" vertical="center"/>
    </xf>
    <xf numFmtId="4" fontId="14" fillId="42" borderId="6" applyNumberFormat="0" applyProtection="0">
      <alignment horizontal="right" vertical="center"/>
    </xf>
    <xf numFmtId="4" fontId="18" fillId="45" borderId="4" applyNumberFormat="0" applyProtection="0">
      <alignment horizontal="right" vertical="center"/>
    </xf>
    <xf numFmtId="4" fontId="18" fillId="42" borderId="6" applyNumberFormat="0" applyProtection="0">
      <alignment horizontal="right" vertical="center"/>
    </xf>
    <xf numFmtId="4" fontId="18" fillId="42" borderId="6" applyNumberFormat="0" applyProtection="0">
      <alignment horizontal="right" vertical="center"/>
    </xf>
    <xf numFmtId="4" fontId="18" fillId="42" borderId="6" applyNumberFormat="0" applyProtection="0">
      <alignment horizontal="right" vertical="center"/>
    </xf>
    <xf numFmtId="4" fontId="18" fillId="42" borderId="6" applyNumberFormat="0" applyProtection="0">
      <alignment horizontal="right" vertical="center"/>
    </xf>
    <xf numFmtId="4" fontId="18" fillId="42" borderId="6" applyNumberFormat="0" applyProtection="0">
      <alignment horizontal="right" vertical="center"/>
    </xf>
    <xf numFmtId="4" fontId="18" fillId="42" borderId="6" applyNumberFormat="0" applyProtection="0">
      <alignment horizontal="right" vertical="center"/>
    </xf>
    <xf numFmtId="4" fontId="18" fillId="42" borderId="6" applyNumberFormat="0" applyProtection="0">
      <alignment horizontal="right" vertical="center"/>
    </xf>
    <xf numFmtId="4" fontId="14" fillId="44" borderId="4" applyNumberFormat="0" applyProtection="0">
      <alignment horizontal="left" vertical="center" indent="1"/>
    </xf>
    <xf numFmtId="4" fontId="7" fillId="20" borderId="5" applyNumberFormat="0" applyProtection="0">
      <alignment horizontal="left" vertical="center" indent="1"/>
    </xf>
    <xf numFmtId="4" fontId="7" fillId="20" borderId="5" applyNumberFormat="0" applyProtection="0">
      <alignment horizontal="left" vertical="center" indent="1"/>
    </xf>
    <xf numFmtId="4" fontId="7" fillId="20" borderId="5" applyNumberFormat="0" applyProtection="0">
      <alignment horizontal="left" vertical="center" indent="1"/>
    </xf>
    <xf numFmtId="4" fontId="7" fillId="20" borderId="5" applyNumberFormat="0" applyProtection="0">
      <alignment horizontal="left" vertical="center" indent="1"/>
    </xf>
    <xf numFmtId="4" fontId="7" fillId="20" borderId="5" applyNumberFormat="0" applyProtection="0">
      <alignment horizontal="left" vertical="center" indent="1"/>
    </xf>
    <xf numFmtId="4" fontId="7" fillId="20" borderId="5" applyNumberFormat="0" applyProtection="0">
      <alignment horizontal="left" vertical="center" indent="1"/>
    </xf>
    <xf numFmtId="4" fontId="7" fillId="20" borderId="5" applyNumberFormat="0" applyProtection="0">
      <alignment horizontal="left" vertical="center" indent="1"/>
    </xf>
    <xf numFmtId="4" fontId="7" fillId="20" borderId="5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14" fillId="44" borderId="4" applyNumberFormat="0" applyProtection="0">
      <alignment horizontal="left" vertical="top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0" fontId="3" fillId="21" borderId="6" applyNumberFormat="0" applyProtection="0">
      <alignment horizontal="left" vertical="center" indent="1"/>
    </xf>
    <xf numFmtId="4" fontId="22" fillId="53" borderId="0" applyNumberFormat="0" applyProtection="0">
      <alignment horizontal="left" vertical="center" indent="1"/>
    </xf>
    <xf numFmtId="0" fontId="7" fillId="54" borderId="3"/>
    <xf numFmtId="4" fontId="23" fillId="45" borderId="4" applyNumberFormat="0" applyProtection="0">
      <alignment horizontal="right" vertical="center"/>
    </xf>
    <xf numFmtId="4" fontId="23" fillId="42" borderId="6" applyNumberFormat="0" applyProtection="0">
      <alignment horizontal="right" vertical="center"/>
    </xf>
    <xf numFmtId="4" fontId="23" fillId="42" borderId="6" applyNumberFormat="0" applyProtection="0">
      <alignment horizontal="right" vertical="center"/>
    </xf>
    <xf numFmtId="4" fontId="23" fillId="42" borderId="6" applyNumberFormat="0" applyProtection="0">
      <alignment horizontal="right" vertical="center"/>
    </xf>
    <xf numFmtId="4" fontId="23" fillId="42" borderId="6" applyNumberFormat="0" applyProtection="0">
      <alignment horizontal="right" vertical="center"/>
    </xf>
    <xf numFmtId="4" fontId="23" fillId="42" borderId="6" applyNumberFormat="0" applyProtection="0">
      <alignment horizontal="right" vertical="center"/>
    </xf>
    <xf numFmtId="4" fontId="23" fillId="42" borderId="6" applyNumberFormat="0" applyProtection="0">
      <alignment horizontal="right" vertical="center"/>
    </xf>
    <xf numFmtId="4" fontId="23" fillId="42" borderId="6" applyNumberFormat="0" applyProtection="0">
      <alignment horizontal="right" vertical="center"/>
    </xf>
    <xf numFmtId="0" fontId="24" fillId="55" borderId="0"/>
    <xf numFmtId="49" fontId="25" fillId="55" borderId="0"/>
    <xf numFmtId="49" fontId="26" fillId="55" borderId="10"/>
    <xf numFmtId="49" fontId="26" fillId="55" borderId="0"/>
    <xf numFmtId="0" fontId="24" fillId="56" borderId="10">
      <protection locked="0"/>
    </xf>
    <xf numFmtId="0" fontId="24" fillId="55" borderId="0"/>
    <xf numFmtId="0" fontId="27" fillId="29" borderId="0"/>
    <xf numFmtId="0" fontId="28" fillId="0" borderId="0" applyNumberFormat="0" applyFill="0" applyBorder="0" applyAlignment="0" applyProtection="0"/>
    <xf numFmtId="164" fontId="3" fillId="0" borderId="0">
      <alignment horizontal="left" wrapText="1"/>
    </xf>
    <xf numFmtId="40" fontId="29" fillId="0" borderId="0" applyBorder="0">
      <alignment horizontal="right"/>
    </xf>
    <xf numFmtId="0" fontId="3" fillId="0" borderId="0"/>
    <xf numFmtId="0" fontId="3" fillId="0" borderId="0"/>
  </cellStyleXfs>
  <cellXfs count="62">
    <xf numFmtId="0" fontId="0" fillId="0" borderId="0" xfId="0"/>
    <xf numFmtId="0" fontId="30" fillId="0" borderId="0" xfId="0" applyFont="1"/>
    <xf numFmtId="0" fontId="34" fillId="0" borderId="0" xfId="0" applyFont="1"/>
    <xf numFmtId="0" fontId="36" fillId="0" borderId="13" xfId="0" applyNumberFormat="1" applyFont="1" applyFill="1" applyBorder="1" applyAlignment="1">
      <alignment horizontal="center"/>
    </xf>
    <xf numFmtId="0" fontId="36" fillId="0" borderId="14" xfId="0" applyNumberFormat="1" applyFont="1" applyFill="1" applyBorder="1" applyAlignment="1">
      <alignment horizontal="center"/>
    </xf>
    <xf numFmtId="0" fontId="36" fillId="0" borderId="15" xfId="0" applyNumberFormat="1" applyFont="1" applyFill="1" applyBorder="1" applyAlignment="1">
      <alignment horizontal="center"/>
    </xf>
    <xf numFmtId="0" fontId="36" fillId="0" borderId="16" xfId="0" applyNumberFormat="1" applyFont="1" applyFill="1" applyBorder="1" applyAlignment="1">
      <alignment horizontal="center"/>
    </xf>
    <xf numFmtId="0" fontId="36" fillId="57" borderId="17" xfId="0" applyNumberFormat="1" applyFont="1" applyFill="1" applyBorder="1" applyAlignment="1">
      <alignment horizontal="center"/>
    </xf>
    <xf numFmtId="0" fontId="36" fillId="0" borderId="18" xfId="0" applyNumberFormat="1" applyFont="1" applyFill="1" applyBorder="1" applyAlignment="1">
      <alignment horizontal="center"/>
    </xf>
    <xf numFmtId="0" fontId="36" fillId="0" borderId="19" xfId="0" applyNumberFormat="1" applyFont="1" applyFill="1" applyBorder="1" applyAlignment="1">
      <alignment horizontal="center"/>
    </xf>
    <xf numFmtId="0" fontId="36" fillId="0" borderId="20" xfId="0" applyNumberFormat="1" applyFont="1" applyFill="1" applyBorder="1" applyAlignment="1">
      <alignment horizontal="center"/>
    </xf>
    <xf numFmtId="0" fontId="36" fillId="0" borderId="20" xfId="0" applyNumberFormat="1" applyFont="1" applyFill="1" applyBorder="1" applyAlignment="1">
      <alignment horizontal="center" vertical="center" wrapText="1"/>
    </xf>
    <xf numFmtId="0" fontId="36" fillId="0" borderId="21" xfId="0" applyNumberFormat="1" applyFont="1" applyFill="1" applyBorder="1" applyAlignment="1">
      <alignment horizontal="center"/>
    </xf>
    <xf numFmtId="0" fontId="37" fillId="0" borderId="19" xfId="0" quotePrefix="1" applyNumberFormat="1" applyFont="1" applyFill="1" applyBorder="1" applyAlignment="1">
      <alignment horizontal="center"/>
    </xf>
    <xf numFmtId="0" fontId="36" fillId="57" borderId="12" xfId="0" applyNumberFormat="1" applyFont="1" applyFill="1" applyBorder="1" applyAlignment="1">
      <alignment horizontal="center"/>
    </xf>
    <xf numFmtId="0" fontId="38" fillId="0" borderId="22" xfId="0" applyNumberFormat="1" applyFont="1" applyFill="1" applyBorder="1" applyAlignment="1">
      <alignment horizontal="center"/>
    </xf>
    <xf numFmtId="0" fontId="38" fillId="0" borderId="23" xfId="0" applyNumberFormat="1" applyFont="1" applyFill="1" applyBorder="1" applyAlignment="1">
      <alignment horizontal="center"/>
    </xf>
    <xf numFmtId="0" fontId="38" fillId="0" borderId="24" xfId="0" applyNumberFormat="1" applyFont="1" applyFill="1" applyBorder="1" applyAlignment="1">
      <alignment horizontal="center"/>
    </xf>
    <xf numFmtId="0" fontId="38" fillId="0" borderId="25" xfId="0" applyNumberFormat="1" applyFont="1" applyFill="1" applyBorder="1" applyAlignment="1">
      <alignment horizontal="center"/>
    </xf>
    <xf numFmtId="0" fontId="38" fillId="57" borderId="26" xfId="0" applyNumberFormat="1" applyFont="1" applyFill="1" applyBorder="1" applyAlignment="1">
      <alignment horizontal="center"/>
    </xf>
    <xf numFmtId="0" fontId="34" fillId="0" borderId="0" xfId="0" applyFont="1" applyAlignment="1">
      <alignment horizontal="right"/>
    </xf>
    <xf numFmtId="6" fontId="37" fillId="0" borderId="11" xfId="0" applyNumberFormat="1" applyFont="1" applyFill="1" applyBorder="1" applyAlignment="1">
      <alignment horizontal="center"/>
    </xf>
    <xf numFmtId="170" fontId="37" fillId="0" borderId="27" xfId="0" applyNumberFormat="1" applyFont="1" applyFill="1" applyBorder="1" applyAlignment="1">
      <alignment horizontal="center"/>
    </xf>
    <xf numFmtId="171" fontId="34" fillId="0" borderId="27" xfId="0" applyNumberFormat="1" applyFont="1" applyBorder="1" applyAlignment="1">
      <alignment horizontal="center"/>
    </xf>
    <xf numFmtId="6" fontId="34" fillId="0" borderId="0" xfId="0" applyNumberFormat="1" applyFont="1"/>
    <xf numFmtId="171" fontId="34" fillId="58" borderId="28" xfId="0" applyNumberFormat="1" applyFont="1" applyFill="1" applyBorder="1" applyAlignment="1">
      <alignment horizontal="center"/>
    </xf>
    <xf numFmtId="0" fontId="34" fillId="0" borderId="0" xfId="0" applyFont="1" applyAlignment="1">
      <alignment horizontal="right" wrapText="1"/>
    </xf>
    <xf numFmtId="8" fontId="34" fillId="0" borderId="0" xfId="0" applyNumberFormat="1" applyFont="1"/>
    <xf numFmtId="171" fontId="39" fillId="58" borderId="29" xfId="0" applyNumberFormat="1" applyFont="1" applyFill="1" applyBorder="1" applyAlignment="1">
      <alignment horizontal="center"/>
    </xf>
    <xf numFmtId="172" fontId="34" fillId="0" borderId="0" xfId="0" applyNumberFormat="1" applyFont="1" applyBorder="1" applyAlignment="1">
      <alignment horizontal="center"/>
    </xf>
    <xf numFmtId="171" fontId="34" fillId="0" borderId="0" xfId="0" applyNumberFormat="1" applyFont="1" applyFill="1" applyBorder="1" applyAlignment="1">
      <alignment horizontal="center"/>
    </xf>
    <xf numFmtId="6" fontId="0" fillId="0" borderId="0" xfId="0" applyNumberFormat="1"/>
    <xf numFmtId="8" fontId="0" fillId="0" borderId="0" xfId="0" applyNumberFormat="1"/>
    <xf numFmtId="0" fontId="0" fillId="0" borderId="28" xfId="0" applyBorder="1" applyAlignment="1">
      <alignment horizontal="right"/>
    </xf>
    <xf numFmtId="6" fontId="0" fillId="0" borderId="17" xfId="0" applyNumberFormat="1" applyBorder="1" applyAlignment="1">
      <alignment horizontal="center"/>
    </xf>
    <xf numFmtId="0" fontId="0" fillId="0" borderId="30" xfId="0" applyBorder="1" applyAlignment="1">
      <alignment horizontal="right"/>
    </xf>
    <xf numFmtId="6" fontId="0" fillId="0" borderId="12" xfId="0" applyNumberFormat="1" applyBorder="1" applyAlignment="1">
      <alignment horizontal="center"/>
    </xf>
    <xf numFmtId="0" fontId="0" fillId="0" borderId="12" xfId="0" quotePrefix="1" applyBorder="1" applyAlignment="1">
      <alignment horizontal="center"/>
    </xf>
    <xf numFmtId="0" fontId="0" fillId="0" borderId="29" xfId="0" applyBorder="1" applyAlignment="1">
      <alignment horizontal="right"/>
    </xf>
    <xf numFmtId="0" fontId="0" fillId="0" borderId="0" xfId="0" applyAlignment="1">
      <alignment horizontal="right"/>
    </xf>
    <xf numFmtId="6" fontId="0" fillId="0" borderId="3" xfId="0" applyNumberFormat="1" applyBorder="1" applyAlignment="1">
      <alignment horizontal="center"/>
    </xf>
    <xf numFmtId="171" fontId="0" fillId="0" borderId="3" xfId="0" applyNumberFormat="1" applyBorder="1" applyAlignment="1">
      <alignment horizontal="center"/>
    </xf>
    <xf numFmtId="171" fontId="0" fillId="0" borderId="31" xfId="0" applyNumberFormat="1" applyBorder="1" applyAlignment="1">
      <alignment horizontal="center"/>
    </xf>
    <xf numFmtId="172" fontId="34" fillId="58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0" fillId="0" borderId="0" xfId="0" applyFont="1" applyAlignment="1">
      <alignment horizontal="center"/>
    </xf>
    <xf numFmtId="0" fontId="0" fillId="0" borderId="32" xfId="0" applyBorder="1" applyAlignment="1">
      <alignment horizontal="center"/>
    </xf>
    <xf numFmtId="170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32" xfId="0" applyBorder="1"/>
    <xf numFmtId="0" fontId="0" fillId="0" borderId="0" xfId="0" applyBorder="1"/>
    <xf numFmtId="0" fontId="0" fillId="0" borderId="0" xfId="0" quotePrefix="1"/>
    <xf numFmtId="0" fontId="0" fillId="0" borderId="0" xfId="0" applyAlignment="1">
      <alignment horizontal="left" vertical="center"/>
    </xf>
    <xf numFmtId="6" fontId="31" fillId="0" borderId="0" xfId="0" applyNumberFormat="1" applyFont="1" applyBorder="1"/>
    <xf numFmtId="6" fontId="0" fillId="0" borderId="0" xfId="0" applyNumberFormat="1" applyBorder="1"/>
    <xf numFmtId="2" fontId="40" fillId="0" borderId="0" xfId="0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5" fillId="0" borderId="12" xfId="0" applyFont="1" applyFill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41" fillId="0" borderId="0" xfId="0" applyFont="1" applyAlignment="1">
      <alignment wrapText="1"/>
    </xf>
  </cellXfs>
  <cellStyles count="554">
    <cellStyle name=" 1" xfId="1"/>
    <cellStyle name="_2004 NFOM Budget Summary" xfId="2"/>
    <cellStyle name="_High Impact Low Probability 2004" xfId="3"/>
    <cellStyle name="_NCM Breakout" xfId="4"/>
    <cellStyle name="=C:\WINNT35\SYSTEM32\COMMAND.COM" xfId="553"/>
    <cellStyle name="Accent1 - 20%" xfId="5"/>
    <cellStyle name="Accent1 - 40%" xfId="6"/>
    <cellStyle name="Accent1 - 60%" xfId="7"/>
    <cellStyle name="Accent2 - 20%" xfId="8"/>
    <cellStyle name="Accent2 - 40%" xfId="9"/>
    <cellStyle name="Accent2 - 60%" xfId="10"/>
    <cellStyle name="Accent3 - 20%" xfId="11"/>
    <cellStyle name="Accent3 - 40%" xfId="12"/>
    <cellStyle name="Accent3 - 60%" xfId="13"/>
    <cellStyle name="Accent4 - 20%" xfId="14"/>
    <cellStyle name="Accent4 - 40%" xfId="15"/>
    <cellStyle name="Accent4 - 60%" xfId="16"/>
    <cellStyle name="Accent5 - 20%" xfId="17"/>
    <cellStyle name="Accent5 - 40%" xfId="18"/>
    <cellStyle name="Accent5 - 60%" xfId="19"/>
    <cellStyle name="Accent6 - 20%" xfId="20"/>
    <cellStyle name="Accent6 - 40%" xfId="21"/>
    <cellStyle name="Accent6 - 60%" xfId="22"/>
    <cellStyle name="Budget" xfId="23"/>
    <cellStyle name="Calc Currency (0)" xfId="24"/>
    <cellStyle name="Comma  - Style1" xfId="25"/>
    <cellStyle name="Comma  - Style2" xfId="26"/>
    <cellStyle name="Comma  - Style3" xfId="27"/>
    <cellStyle name="Comma  - Style4" xfId="28"/>
    <cellStyle name="Comma  - Style5" xfId="29"/>
    <cellStyle name="Comma  - Style6" xfId="30"/>
    <cellStyle name="Comma  - Style7" xfId="31"/>
    <cellStyle name="Comma  - Style8" xfId="32"/>
    <cellStyle name="Comma 2" xfId="33"/>
    <cellStyle name="Comma 2 2" xfId="34"/>
    <cellStyle name="Comma 2 3" xfId="35"/>
    <cellStyle name="Comma 2 4" xfId="36"/>
    <cellStyle name="Comma 3" xfId="37"/>
    <cellStyle name="Comma 4" xfId="38"/>
    <cellStyle name="Comma 5" xfId="39"/>
    <cellStyle name="Comma 5 2" xfId="40"/>
    <cellStyle name="Comma 6" xfId="41"/>
    <cellStyle name="Comma 6 2" xfId="42"/>
    <cellStyle name="Comma 7" xfId="43"/>
    <cellStyle name="Comma 8" xfId="44"/>
    <cellStyle name="Comma 9" xfId="45"/>
    <cellStyle name="Copied" xfId="46"/>
    <cellStyle name="Currency [0] 2" xfId="47"/>
    <cellStyle name="Currency 2" xfId="48"/>
    <cellStyle name="Currency 3" xfId="49"/>
    <cellStyle name="Currency 4" xfId="50"/>
    <cellStyle name="Currency 5" xfId="51"/>
    <cellStyle name="Currency 5 2" xfId="52"/>
    <cellStyle name="Currency 6" xfId="53"/>
    <cellStyle name="Currency 6 2" xfId="54"/>
    <cellStyle name="Currency 7" xfId="55"/>
    <cellStyle name="Emphasis 1" xfId="56"/>
    <cellStyle name="Emphasis 2" xfId="57"/>
    <cellStyle name="Emphasis 3" xfId="58"/>
    <cellStyle name="Entered" xfId="59"/>
    <cellStyle name="Grey" xfId="60"/>
    <cellStyle name="Header1" xfId="61"/>
    <cellStyle name="Header2" xfId="62"/>
    <cellStyle name="Header2 2" xfId="63"/>
    <cellStyle name="Header2 2 2" xfId="64"/>
    <cellStyle name="Header2 2 2 2" xfId="65"/>
    <cellStyle name="Header2 2 2 3" xfId="66"/>
    <cellStyle name="Header2 2 3" xfId="67"/>
    <cellStyle name="Header2 2 3 2" xfId="68"/>
    <cellStyle name="Header2 2 4" xfId="69"/>
    <cellStyle name="Input [yellow]" xfId="70"/>
    <cellStyle name="Input [yellow] 2" xfId="71"/>
    <cellStyle name="Input [yellow] 2 2" xfId="72"/>
    <cellStyle name="Input [yellow] 2 2 2" xfId="73"/>
    <cellStyle name="Input [yellow] 2 2 3" xfId="74"/>
    <cellStyle name="Input [yellow] 2 3" xfId="75"/>
    <cellStyle name="Input [yellow] 2 3 2" xfId="76"/>
    <cellStyle name="Input [yellow] 2 4" xfId="77"/>
    <cellStyle name="Normal" xfId="0" builtinId="0"/>
    <cellStyle name="Normal - Style1" xfId="78"/>
    <cellStyle name="Normal 10" xfId="79"/>
    <cellStyle name="Normal 10 2" xfId="80"/>
    <cellStyle name="Normal 11" xfId="81"/>
    <cellStyle name="Normal 12" xfId="82"/>
    <cellStyle name="Normal 13" xfId="83"/>
    <cellStyle name="Normal 14" xfId="84"/>
    <cellStyle name="Normal 15" xfId="85"/>
    <cellStyle name="Normal 16" xfId="86"/>
    <cellStyle name="Normal 17" xfId="87"/>
    <cellStyle name="Normal 18" xfId="88"/>
    <cellStyle name="Normal 19" xfId="89"/>
    <cellStyle name="Normal 2" xfId="90"/>
    <cellStyle name="Normal 2 2" xfId="91"/>
    <cellStyle name="Normal 2 3" xfId="92"/>
    <cellStyle name="Normal 20" xfId="93"/>
    <cellStyle name="Normal 21" xfId="94"/>
    <cellStyle name="Normal 22" xfId="95"/>
    <cellStyle name="Normal 23" xfId="96"/>
    <cellStyle name="Normal 24" xfId="97"/>
    <cellStyle name="Normal 25" xfId="98"/>
    <cellStyle name="Normal 26" xfId="99"/>
    <cellStyle name="Normal 27" xfId="100"/>
    <cellStyle name="Normal 28" xfId="101"/>
    <cellStyle name="Normal 29" xfId="102"/>
    <cellStyle name="Normal 3" xfId="103"/>
    <cellStyle name="Normal 3 2" xfId="104"/>
    <cellStyle name="Normal 3 3" xfId="105"/>
    <cellStyle name="Normal 30" xfId="106"/>
    <cellStyle name="Normal 31" xfId="107"/>
    <cellStyle name="Normal 32" xfId="108"/>
    <cellStyle name="Normal 33" xfId="109"/>
    <cellStyle name="Normal 34" xfId="110"/>
    <cellStyle name="Normal 34 2" xfId="111"/>
    <cellStyle name="Normal 35" xfId="112"/>
    <cellStyle name="Normal 35 2" xfId="113"/>
    <cellStyle name="Normal 36" xfId="114"/>
    <cellStyle name="Normal 37" xfId="115"/>
    <cellStyle name="Normal 38" xfId="116"/>
    <cellStyle name="Normal 38 2" xfId="117"/>
    <cellStyle name="Normal 39" xfId="118"/>
    <cellStyle name="Normal 4" xfId="119"/>
    <cellStyle name="Normal 40" xfId="120"/>
    <cellStyle name="Normal 41" xfId="121"/>
    <cellStyle name="Normal 42" xfId="122"/>
    <cellStyle name="Normal 43" xfId="123"/>
    <cellStyle name="Normal 44" xfId="124"/>
    <cellStyle name="Normal 45" xfId="125"/>
    <cellStyle name="Normal 46" xfId="126"/>
    <cellStyle name="Normal 47" xfId="127"/>
    <cellStyle name="Normal 48" xfId="128"/>
    <cellStyle name="Normal 49" xfId="129"/>
    <cellStyle name="Normal 5" xfId="130"/>
    <cellStyle name="Normal 50" xfId="131"/>
    <cellStyle name="Normal 51" xfId="132"/>
    <cellStyle name="Normal 52" xfId="133"/>
    <cellStyle name="Normal 53" xfId="134"/>
    <cellStyle name="Normal 54" xfId="135"/>
    <cellStyle name="Normal 55" xfId="136"/>
    <cellStyle name="Normal 56" xfId="137"/>
    <cellStyle name="Normal 57" xfId="138"/>
    <cellStyle name="Normal 58" xfId="139"/>
    <cellStyle name="Normal 59" xfId="140"/>
    <cellStyle name="Normal 59 2" xfId="141"/>
    <cellStyle name="Normal 6" xfId="142"/>
    <cellStyle name="Normal 60" xfId="143"/>
    <cellStyle name="Normal 61" xfId="144"/>
    <cellStyle name="Normal 62" xfId="145"/>
    <cellStyle name="Normal 63" xfId="146"/>
    <cellStyle name="Normal 7" xfId="147"/>
    <cellStyle name="Normal 7 2" xfId="148"/>
    <cellStyle name="Normal 8" xfId="149"/>
    <cellStyle name="Normal 9" xfId="150"/>
    <cellStyle name="Normal 9 2" xfId="151"/>
    <cellStyle name="Normal 9 2 2" xfId="152"/>
    <cellStyle name="Percent [2]" xfId="153"/>
    <cellStyle name="Percent 2" xfId="154"/>
    <cellStyle name="Percent 2 2" xfId="155"/>
    <cellStyle name="Percent 2 3" xfId="156"/>
    <cellStyle name="Percent 2 4" xfId="157"/>
    <cellStyle name="Percent 3" xfId="158"/>
    <cellStyle name="Percent 3 2" xfId="159"/>
    <cellStyle name="Percent 4" xfId="160"/>
    <cellStyle name="Percent 5" xfId="161"/>
    <cellStyle name="Percent 6" xfId="162"/>
    <cellStyle name="Percent 7" xfId="163"/>
    <cellStyle name="Percent 7 2" xfId="164"/>
    <cellStyle name="Percent 7 2 2" xfId="165"/>
    <cellStyle name="Percent 8" xfId="166"/>
    <cellStyle name="Percent 9" xfId="167"/>
    <cellStyle name="Percent[1]" xfId="168"/>
    <cellStyle name="RevList" xfId="169"/>
    <cellStyle name="SAPBEXaggData" xfId="170"/>
    <cellStyle name="SAPBEXaggData 2" xfId="171"/>
    <cellStyle name="SAPBEXaggData 2 2" xfId="172"/>
    <cellStyle name="SAPBEXaggData 2 2 2" xfId="173"/>
    <cellStyle name="SAPBEXaggData 2 2 2 2" xfId="174"/>
    <cellStyle name="SAPBEXaggData 2 2 2 3" xfId="175"/>
    <cellStyle name="SAPBEXaggData 2 2 3" xfId="176"/>
    <cellStyle name="SAPBEXaggData 2 2 3 2" xfId="177"/>
    <cellStyle name="SAPBEXaggData 2 2 4" xfId="178"/>
    <cellStyle name="SAPBEXaggData 3" xfId="179"/>
    <cellStyle name="SAPBEXaggData 3 2" xfId="180"/>
    <cellStyle name="SAPBEXaggData 3 2 2" xfId="181"/>
    <cellStyle name="SAPBEXaggData 3 2 3" xfId="182"/>
    <cellStyle name="SAPBEXaggData 3 3" xfId="183"/>
    <cellStyle name="SAPBEXaggData 3 3 2" xfId="184"/>
    <cellStyle name="SAPBEXaggData 3 4" xfId="185"/>
    <cellStyle name="SAPBEXaggDataEmph" xfId="186"/>
    <cellStyle name="SAPBEXaggDataEmph 2" xfId="187"/>
    <cellStyle name="SAPBEXaggDataEmph 2 2" xfId="188"/>
    <cellStyle name="SAPBEXaggDataEmph 2 2 2" xfId="189"/>
    <cellStyle name="SAPBEXaggDataEmph 2 2 3" xfId="190"/>
    <cellStyle name="SAPBEXaggDataEmph 2 3" xfId="191"/>
    <cellStyle name="SAPBEXaggDataEmph 2 3 2" xfId="192"/>
    <cellStyle name="SAPBEXaggDataEmph 2 4" xfId="193"/>
    <cellStyle name="SAPBEXaggItem" xfId="194"/>
    <cellStyle name="SAPBEXaggItem 2" xfId="195"/>
    <cellStyle name="SAPBEXaggItem 2 2" xfId="196"/>
    <cellStyle name="SAPBEXaggItem 2 2 2" xfId="197"/>
    <cellStyle name="SAPBEXaggItem 2 2 2 2" xfId="198"/>
    <cellStyle name="SAPBEXaggItem 2 2 2 3" xfId="199"/>
    <cellStyle name="SAPBEXaggItem 2 2 3" xfId="200"/>
    <cellStyle name="SAPBEXaggItem 2 2 3 2" xfId="201"/>
    <cellStyle name="SAPBEXaggItem 2 2 4" xfId="202"/>
    <cellStyle name="SAPBEXaggItem 3" xfId="203"/>
    <cellStyle name="SAPBEXaggItem 3 2" xfId="204"/>
    <cellStyle name="SAPBEXaggItem 3 2 2" xfId="205"/>
    <cellStyle name="SAPBEXaggItem 3 2 3" xfId="206"/>
    <cellStyle name="SAPBEXaggItem 3 3" xfId="207"/>
    <cellStyle name="SAPBEXaggItem 3 3 2" xfId="208"/>
    <cellStyle name="SAPBEXaggItem 3 4" xfId="209"/>
    <cellStyle name="SAPBEXaggItemX" xfId="210"/>
    <cellStyle name="SAPBEXaggItemX 2" xfId="211"/>
    <cellStyle name="SAPBEXaggItemX 2 2" xfId="212"/>
    <cellStyle name="SAPBEXaggItemX 2 2 2" xfId="213"/>
    <cellStyle name="SAPBEXaggItemX 2 2 3" xfId="214"/>
    <cellStyle name="SAPBEXaggItemX 2 3" xfId="215"/>
    <cellStyle name="SAPBEXaggItemX 2 3 2" xfId="216"/>
    <cellStyle name="SAPBEXaggItemX 2 4" xfId="217"/>
    <cellStyle name="SAPBEXchaText" xfId="218"/>
    <cellStyle name="SAPBEXchaText 2" xfId="219"/>
    <cellStyle name="SAPBEXchaText 2 2" xfId="220"/>
    <cellStyle name="SAPBEXchaText 2 2 2" xfId="221"/>
    <cellStyle name="SAPBEXchaText 2 2 2 2" xfId="222"/>
    <cellStyle name="SAPBEXchaText 2 2 2 3" xfId="223"/>
    <cellStyle name="SAPBEXchaText 2 2 3" xfId="224"/>
    <cellStyle name="SAPBEXchaText 2 2 3 2" xfId="225"/>
    <cellStyle name="SAPBEXchaText 2 2 4" xfId="226"/>
    <cellStyle name="SAPBEXchaText 3" xfId="227"/>
    <cellStyle name="SAPBEXchaText 3 2" xfId="228"/>
    <cellStyle name="SAPBEXchaText 3 2 2" xfId="229"/>
    <cellStyle name="SAPBEXchaText 3 2 3" xfId="230"/>
    <cellStyle name="SAPBEXchaText 3 3" xfId="231"/>
    <cellStyle name="SAPBEXchaText 3 3 2" xfId="232"/>
    <cellStyle name="SAPBEXchaText 3 4" xfId="233"/>
    <cellStyle name="SAPBEXexcBad7" xfId="234"/>
    <cellStyle name="SAPBEXexcBad7 2" xfId="235"/>
    <cellStyle name="SAPBEXexcBad7 2 2" xfId="236"/>
    <cellStyle name="SAPBEXexcBad7 2 2 2" xfId="237"/>
    <cellStyle name="SAPBEXexcBad7 2 2 3" xfId="238"/>
    <cellStyle name="SAPBEXexcBad7 2 3" xfId="239"/>
    <cellStyle name="SAPBEXexcBad7 2 3 2" xfId="240"/>
    <cellStyle name="SAPBEXexcBad7 2 4" xfId="241"/>
    <cellStyle name="SAPBEXexcBad8" xfId="242"/>
    <cellStyle name="SAPBEXexcBad8 2" xfId="243"/>
    <cellStyle name="SAPBEXexcBad8 2 2" xfId="244"/>
    <cellStyle name="SAPBEXexcBad8 2 2 2" xfId="245"/>
    <cellStyle name="SAPBEXexcBad8 2 2 3" xfId="246"/>
    <cellStyle name="SAPBEXexcBad8 2 3" xfId="247"/>
    <cellStyle name="SAPBEXexcBad8 2 3 2" xfId="248"/>
    <cellStyle name="SAPBEXexcBad8 2 4" xfId="249"/>
    <cellStyle name="SAPBEXexcBad9" xfId="250"/>
    <cellStyle name="SAPBEXexcBad9 2" xfId="251"/>
    <cellStyle name="SAPBEXexcBad9 2 2" xfId="252"/>
    <cellStyle name="SAPBEXexcBad9 2 2 2" xfId="253"/>
    <cellStyle name="SAPBEXexcBad9 2 2 3" xfId="254"/>
    <cellStyle name="SAPBEXexcBad9 2 3" xfId="255"/>
    <cellStyle name="SAPBEXexcBad9 2 3 2" xfId="256"/>
    <cellStyle name="SAPBEXexcBad9 2 4" xfId="257"/>
    <cellStyle name="SAPBEXexcCritical4" xfId="258"/>
    <cellStyle name="SAPBEXexcCritical4 2" xfId="259"/>
    <cellStyle name="SAPBEXexcCritical4 2 2" xfId="260"/>
    <cellStyle name="SAPBEXexcCritical4 2 2 2" xfId="261"/>
    <cellStyle name="SAPBEXexcCritical4 2 2 3" xfId="262"/>
    <cellStyle name="SAPBEXexcCritical4 2 3" xfId="263"/>
    <cellStyle name="SAPBEXexcCritical4 2 3 2" xfId="264"/>
    <cellStyle name="SAPBEXexcCritical4 2 4" xfId="265"/>
    <cellStyle name="SAPBEXexcCritical5" xfId="266"/>
    <cellStyle name="SAPBEXexcCritical5 2" xfId="267"/>
    <cellStyle name="SAPBEXexcCritical5 2 2" xfId="268"/>
    <cellStyle name="SAPBEXexcCritical5 2 2 2" xfId="269"/>
    <cellStyle name="SAPBEXexcCritical5 2 2 3" xfId="270"/>
    <cellStyle name="SAPBEXexcCritical5 2 3" xfId="271"/>
    <cellStyle name="SAPBEXexcCritical5 2 3 2" xfId="272"/>
    <cellStyle name="SAPBEXexcCritical5 2 4" xfId="273"/>
    <cellStyle name="SAPBEXexcCritical6" xfId="274"/>
    <cellStyle name="SAPBEXexcCritical6 2" xfId="275"/>
    <cellStyle name="SAPBEXexcCritical6 2 2" xfId="276"/>
    <cellStyle name="SAPBEXexcCritical6 2 2 2" xfId="277"/>
    <cellStyle name="SAPBEXexcCritical6 2 2 3" xfId="278"/>
    <cellStyle name="SAPBEXexcCritical6 2 3" xfId="279"/>
    <cellStyle name="SAPBEXexcCritical6 2 3 2" xfId="280"/>
    <cellStyle name="SAPBEXexcCritical6 2 4" xfId="281"/>
    <cellStyle name="SAPBEXexcGood1" xfId="282"/>
    <cellStyle name="SAPBEXexcGood1 2" xfId="283"/>
    <cellStyle name="SAPBEXexcGood1 2 2" xfId="284"/>
    <cellStyle name="SAPBEXexcGood1 2 2 2" xfId="285"/>
    <cellStyle name="SAPBEXexcGood1 2 2 3" xfId="286"/>
    <cellStyle name="SAPBEXexcGood1 2 3" xfId="287"/>
    <cellStyle name="SAPBEXexcGood1 2 3 2" xfId="288"/>
    <cellStyle name="SAPBEXexcGood1 2 4" xfId="289"/>
    <cellStyle name="SAPBEXexcGood2" xfId="290"/>
    <cellStyle name="SAPBEXexcGood2 2" xfId="291"/>
    <cellStyle name="SAPBEXexcGood2 2 2" xfId="292"/>
    <cellStyle name="SAPBEXexcGood2 2 2 2" xfId="293"/>
    <cellStyle name="SAPBEXexcGood2 2 2 3" xfId="294"/>
    <cellStyle name="SAPBEXexcGood2 2 3" xfId="295"/>
    <cellStyle name="SAPBEXexcGood2 2 3 2" xfId="296"/>
    <cellStyle name="SAPBEXexcGood2 2 4" xfId="297"/>
    <cellStyle name="SAPBEXexcGood3" xfId="298"/>
    <cellStyle name="SAPBEXexcGood3 2" xfId="299"/>
    <cellStyle name="SAPBEXexcGood3 2 2" xfId="300"/>
    <cellStyle name="SAPBEXexcGood3 2 2 2" xfId="301"/>
    <cellStyle name="SAPBEXexcGood3 2 2 3" xfId="302"/>
    <cellStyle name="SAPBEXexcGood3 2 3" xfId="303"/>
    <cellStyle name="SAPBEXexcGood3 2 3 2" xfId="304"/>
    <cellStyle name="SAPBEXexcGood3 2 4" xfId="305"/>
    <cellStyle name="SAPBEXfilterDrill" xfId="306"/>
    <cellStyle name="SAPBEXfilterDrill 2" xfId="307"/>
    <cellStyle name="SAPBEXfilterDrill 2 2" xfId="308"/>
    <cellStyle name="SAPBEXfilterDrill 2 2 2" xfId="309"/>
    <cellStyle name="SAPBEXfilterDrill 2 2 3" xfId="310"/>
    <cellStyle name="SAPBEXfilterDrill 2 3" xfId="311"/>
    <cellStyle name="SAPBEXfilterDrill 2 3 2" xfId="312"/>
    <cellStyle name="SAPBEXfilterDrill 2 4" xfId="313"/>
    <cellStyle name="SAPBEXfilterItem" xfId="314"/>
    <cellStyle name="SAPBEXfilterItem 2" xfId="315"/>
    <cellStyle name="SAPBEXfilterItem 2 2" xfId="316"/>
    <cellStyle name="SAPBEXfilterItem 2 2 2" xfId="317"/>
    <cellStyle name="SAPBEXfilterItem 2 2 3" xfId="318"/>
    <cellStyle name="SAPBEXfilterItem 2 3" xfId="319"/>
    <cellStyle name="SAPBEXfilterItem 2 3 2" xfId="320"/>
    <cellStyle name="SAPBEXfilterItem 2 4" xfId="321"/>
    <cellStyle name="SAPBEXfilterText" xfId="322"/>
    <cellStyle name="SAPBEXformats" xfId="323"/>
    <cellStyle name="SAPBEXformats 2" xfId="324"/>
    <cellStyle name="SAPBEXformats 2 2" xfId="325"/>
    <cellStyle name="SAPBEXformats 2 2 2" xfId="326"/>
    <cellStyle name="SAPBEXformats 2 2 3" xfId="327"/>
    <cellStyle name="SAPBEXformats 2 3" xfId="328"/>
    <cellStyle name="SAPBEXformats 2 3 2" xfId="329"/>
    <cellStyle name="SAPBEXformats 2 4" xfId="330"/>
    <cellStyle name="SAPBEXheaderItem" xfId="331"/>
    <cellStyle name="SAPBEXheaderItem 2" xfId="332"/>
    <cellStyle name="SAPBEXheaderItem 2 2" xfId="333"/>
    <cellStyle name="SAPBEXheaderItem 2 2 2" xfId="334"/>
    <cellStyle name="SAPBEXheaderItem 2 2 3" xfId="335"/>
    <cellStyle name="SAPBEXheaderItem 2 3" xfId="336"/>
    <cellStyle name="SAPBEXheaderItem 2 3 2" xfId="337"/>
    <cellStyle name="SAPBEXheaderItem 2 4" xfId="338"/>
    <cellStyle name="SAPBEXheaderText" xfId="339"/>
    <cellStyle name="SAPBEXheaderText 2" xfId="340"/>
    <cellStyle name="SAPBEXheaderText 2 2" xfId="341"/>
    <cellStyle name="SAPBEXheaderText 2 2 2" xfId="342"/>
    <cellStyle name="SAPBEXheaderText 2 2 3" xfId="343"/>
    <cellStyle name="SAPBEXheaderText 2 3" xfId="344"/>
    <cellStyle name="SAPBEXheaderText 2 3 2" xfId="345"/>
    <cellStyle name="SAPBEXheaderText 2 4" xfId="346"/>
    <cellStyle name="SAPBEXHLevel0" xfId="347"/>
    <cellStyle name="SAPBEXHLevel0 2" xfId="348"/>
    <cellStyle name="SAPBEXHLevel0 2 2" xfId="349"/>
    <cellStyle name="SAPBEXHLevel0 2 2 2" xfId="350"/>
    <cellStyle name="SAPBEXHLevel0 2 2 2 2" xfId="351"/>
    <cellStyle name="SAPBEXHLevel0 2 2 2 3" xfId="352"/>
    <cellStyle name="SAPBEXHLevel0 2 2 3" xfId="353"/>
    <cellStyle name="SAPBEXHLevel0 2 2 3 2" xfId="354"/>
    <cellStyle name="SAPBEXHLevel0 2 2 4" xfId="355"/>
    <cellStyle name="SAPBEXHLevel0 3" xfId="356"/>
    <cellStyle name="SAPBEXHLevel0 3 2" xfId="357"/>
    <cellStyle name="SAPBEXHLevel0 3 2 2" xfId="358"/>
    <cellStyle name="SAPBEXHLevel0 3 2 3" xfId="359"/>
    <cellStyle name="SAPBEXHLevel0 3 3" xfId="360"/>
    <cellStyle name="SAPBEXHLevel0 3 3 2" xfId="361"/>
    <cellStyle name="SAPBEXHLevel0 3 4" xfId="362"/>
    <cellStyle name="SAPBEXHLevel0X" xfId="363"/>
    <cellStyle name="SAPBEXHLevel0X 2" xfId="364"/>
    <cellStyle name="SAPBEXHLevel0X 2 2" xfId="365"/>
    <cellStyle name="SAPBEXHLevel0X 2 2 2" xfId="366"/>
    <cellStyle name="SAPBEXHLevel0X 2 2 3" xfId="367"/>
    <cellStyle name="SAPBEXHLevel0X 2 3" xfId="368"/>
    <cellStyle name="SAPBEXHLevel0X 2 3 2" xfId="369"/>
    <cellStyle name="SAPBEXHLevel0X 2 4" xfId="370"/>
    <cellStyle name="SAPBEXHLevel1" xfId="371"/>
    <cellStyle name="SAPBEXHLevel1 2" xfId="372"/>
    <cellStyle name="SAPBEXHLevel1 2 2" xfId="373"/>
    <cellStyle name="SAPBEXHLevel1 2 2 2" xfId="374"/>
    <cellStyle name="SAPBEXHLevel1 2 2 2 2" xfId="375"/>
    <cellStyle name="SAPBEXHLevel1 2 2 2 3" xfId="376"/>
    <cellStyle name="SAPBEXHLevel1 2 2 3" xfId="377"/>
    <cellStyle name="SAPBEXHLevel1 2 2 3 2" xfId="378"/>
    <cellStyle name="SAPBEXHLevel1 2 2 4" xfId="379"/>
    <cellStyle name="SAPBEXHLevel1 3" xfId="380"/>
    <cellStyle name="SAPBEXHLevel1 3 2" xfId="381"/>
    <cellStyle name="SAPBEXHLevel1 3 2 2" xfId="382"/>
    <cellStyle name="SAPBEXHLevel1 3 2 3" xfId="383"/>
    <cellStyle name="SAPBEXHLevel1 3 3" xfId="384"/>
    <cellStyle name="SAPBEXHLevel1 3 3 2" xfId="385"/>
    <cellStyle name="SAPBEXHLevel1 3 4" xfId="386"/>
    <cellStyle name="SAPBEXHLevel1X" xfId="387"/>
    <cellStyle name="SAPBEXHLevel1X 2" xfId="388"/>
    <cellStyle name="SAPBEXHLevel1X 2 2" xfId="389"/>
    <cellStyle name="SAPBEXHLevel1X 2 2 2" xfId="390"/>
    <cellStyle name="SAPBEXHLevel1X 2 2 3" xfId="391"/>
    <cellStyle name="SAPBEXHLevel1X 2 3" xfId="392"/>
    <cellStyle name="SAPBEXHLevel1X 2 3 2" xfId="393"/>
    <cellStyle name="SAPBEXHLevel1X 2 4" xfId="394"/>
    <cellStyle name="SAPBEXHLevel2" xfId="395"/>
    <cellStyle name="SAPBEXHLevel2 2" xfId="396"/>
    <cellStyle name="SAPBEXHLevel2 2 2" xfId="397"/>
    <cellStyle name="SAPBEXHLevel2 2 2 2" xfId="398"/>
    <cellStyle name="SAPBEXHLevel2 2 2 2 2" xfId="399"/>
    <cellStyle name="SAPBEXHLevel2 2 2 2 3" xfId="400"/>
    <cellStyle name="SAPBEXHLevel2 2 2 3" xfId="401"/>
    <cellStyle name="SAPBEXHLevel2 2 2 3 2" xfId="402"/>
    <cellStyle name="SAPBEXHLevel2 2 2 4" xfId="403"/>
    <cellStyle name="SAPBEXHLevel2 3" xfId="404"/>
    <cellStyle name="SAPBEXHLevel2 3 2" xfId="405"/>
    <cellStyle name="SAPBEXHLevel2 3 2 2" xfId="406"/>
    <cellStyle name="SAPBEXHLevel2 3 2 3" xfId="407"/>
    <cellStyle name="SAPBEXHLevel2 3 3" xfId="408"/>
    <cellStyle name="SAPBEXHLevel2 3 3 2" xfId="409"/>
    <cellStyle name="SAPBEXHLevel2 3 4" xfId="410"/>
    <cellStyle name="SAPBEXHLevel2X" xfId="411"/>
    <cellStyle name="SAPBEXHLevel2X 2" xfId="412"/>
    <cellStyle name="SAPBEXHLevel2X 2 2" xfId="413"/>
    <cellStyle name="SAPBEXHLevel2X 2 2 2" xfId="414"/>
    <cellStyle name="SAPBEXHLevel2X 2 2 3" xfId="415"/>
    <cellStyle name="SAPBEXHLevel2X 2 3" xfId="416"/>
    <cellStyle name="SAPBEXHLevel2X 2 3 2" xfId="417"/>
    <cellStyle name="SAPBEXHLevel2X 2 4" xfId="418"/>
    <cellStyle name="SAPBEXHLevel3" xfId="419"/>
    <cellStyle name="SAPBEXHLevel3 2" xfId="420"/>
    <cellStyle name="SAPBEXHLevel3 2 2" xfId="421"/>
    <cellStyle name="SAPBEXHLevel3 2 2 2" xfId="422"/>
    <cellStyle name="SAPBEXHLevel3 2 2 2 2" xfId="423"/>
    <cellStyle name="SAPBEXHLevel3 2 2 2 3" xfId="424"/>
    <cellStyle name="SAPBEXHLevel3 2 2 3" xfId="425"/>
    <cellStyle name="SAPBEXHLevel3 2 2 3 2" xfId="426"/>
    <cellStyle name="SAPBEXHLevel3 2 2 4" xfId="427"/>
    <cellStyle name="SAPBEXHLevel3 3" xfId="428"/>
    <cellStyle name="SAPBEXHLevel3 3 2" xfId="429"/>
    <cellStyle name="SAPBEXHLevel3 3 2 2" xfId="430"/>
    <cellStyle name="SAPBEXHLevel3 3 2 3" xfId="431"/>
    <cellStyle name="SAPBEXHLevel3 3 3" xfId="432"/>
    <cellStyle name="SAPBEXHLevel3 3 3 2" xfId="433"/>
    <cellStyle name="SAPBEXHLevel3 3 4" xfId="434"/>
    <cellStyle name="SAPBEXHLevel3X" xfId="435"/>
    <cellStyle name="SAPBEXHLevel3X 2" xfId="436"/>
    <cellStyle name="SAPBEXHLevel3X 2 2" xfId="437"/>
    <cellStyle name="SAPBEXHLevel3X 2 2 2" xfId="438"/>
    <cellStyle name="SAPBEXHLevel3X 2 2 3" xfId="439"/>
    <cellStyle name="SAPBEXHLevel3X 2 3" xfId="440"/>
    <cellStyle name="SAPBEXHLevel3X 2 3 2" xfId="441"/>
    <cellStyle name="SAPBEXHLevel3X 2 4" xfId="442"/>
    <cellStyle name="SAPBEXinputData" xfId="443"/>
    <cellStyle name="SAPBEXItemHeader" xfId="444"/>
    <cellStyle name="SAPBEXItemHeader 2" xfId="445"/>
    <cellStyle name="SAPBEXItemHeader 2 2" xfId="446"/>
    <cellStyle name="SAPBEXItemHeader 2 2 2" xfId="447"/>
    <cellStyle name="SAPBEXItemHeader 2 2 3" xfId="448"/>
    <cellStyle name="SAPBEXItemHeader 2 3" xfId="449"/>
    <cellStyle name="SAPBEXItemHeader 2 3 2" xfId="450"/>
    <cellStyle name="SAPBEXItemHeader 2 4" xfId="451"/>
    <cellStyle name="SAPBEXresData" xfId="452"/>
    <cellStyle name="SAPBEXresData 2" xfId="453"/>
    <cellStyle name="SAPBEXresData 2 2" xfId="454"/>
    <cellStyle name="SAPBEXresData 2 2 2" xfId="455"/>
    <cellStyle name="SAPBEXresData 2 2 3" xfId="456"/>
    <cellStyle name="SAPBEXresData 2 3" xfId="457"/>
    <cellStyle name="SAPBEXresData 2 3 2" xfId="458"/>
    <cellStyle name="SAPBEXresData 2 4" xfId="459"/>
    <cellStyle name="SAPBEXresDataEmph" xfId="460"/>
    <cellStyle name="SAPBEXresDataEmph 2" xfId="461"/>
    <cellStyle name="SAPBEXresDataEmph 2 2" xfId="462"/>
    <cellStyle name="SAPBEXresDataEmph 2 2 2" xfId="463"/>
    <cellStyle name="SAPBEXresDataEmph 2 2 3" xfId="464"/>
    <cellStyle name="SAPBEXresDataEmph 2 3" xfId="465"/>
    <cellStyle name="SAPBEXresDataEmph 2 3 2" xfId="466"/>
    <cellStyle name="SAPBEXresDataEmph 2 4" xfId="467"/>
    <cellStyle name="SAPBEXresItem" xfId="468"/>
    <cellStyle name="SAPBEXresItem 2" xfId="469"/>
    <cellStyle name="SAPBEXresItem 2 2" xfId="470"/>
    <cellStyle name="SAPBEXresItem 2 2 2" xfId="471"/>
    <cellStyle name="SAPBEXresItem 2 2 3" xfId="472"/>
    <cellStyle name="SAPBEXresItem 2 3" xfId="473"/>
    <cellStyle name="SAPBEXresItem 2 3 2" xfId="474"/>
    <cellStyle name="SAPBEXresItem 2 4" xfId="475"/>
    <cellStyle name="SAPBEXresItemX" xfId="476"/>
    <cellStyle name="SAPBEXresItemX 2" xfId="477"/>
    <cellStyle name="SAPBEXresItemX 2 2" xfId="478"/>
    <cellStyle name="SAPBEXresItemX 2 2 2" xfId="479"/>
    <cellStyle name="SAPBEXresItemX 2 2 3" xfId="480"/>
    <cellStyle name="SAPBEXresItemX 2 3" xfId="481"/>
    <cellStyle name="SAPBEXresItemX 2 3 2" xfId="482"/>
    <cellStyle name="SAPBEXresItemX 2 4" xfId="483"/>
    <cellStyle name="SAPBEXstdData" xfId="484"/>
    <cellStyle name="SAPBEXstdData 2" xfId="485"/>
    <cellStyle name="SAPBEXstdData 2 2" xfId="486"/>
    <cellStyle name="SAPBEXstdData 2 2 2" xfId="487"/>
    <cellStyle name="SAPBEXstdData 2 2 2 2" xfId="488"/>
    <cellStyle name="SAPBEXstdData 2 2 2 3" xfId="489"/>
    <cellStyle name="SAPBEXstdData 2 2 3" xfId="490"/>
    <cellStyle name="SAPBEXstdData 2 2 3 2" xfId="491"/>
    <cellStyle name="SAPBEXstdData 2 2 4" xfId="492"/>
    <cellStyle name="SAPBEXstdData 3" xfId="493"/>
    <cellStyle name="SAPBEXstdData 3 2" xfId="494"/>
    <cellStyle name="SAPBEXstdData 3 2 2" xfId="495"/>
    <cellStyle name="SAPBEXstdData 3 2 3" xfId="496"/>
    <cellStyle name="SAPBEXstdData 3 3" xfId="497"/>
    <cellStyle name="SAPBEXstdData 3 3 2" xfId="498"/>
    <cellStyle name="SAPBEXstdData 3 4" xfId="499"/>
    <cellStyle name="SAPBEXstdDataEmph" xfId="500"/>
    <cellStyle name="SAPBEXstdDataEmph 2" xfId="501"/>
    <cellStyle name="SAPBEXstdDataEmph 2 2" xfId="502"/>
    <cellStyle name="SAPBEXstdDataEmph 2 2 2" xfId="503"/>
    <cellStyle name="SAPBEXstdDataEmph 2 2 3" xfId="504"/>
    <cellStyle name="SAPBEXstdDataEmph 2 3" xfId="505"/>
    <cellStyle name="SAPBEXstdDataEmph 2 3 2" xfId="506"/>
    <cellStyle name="SAPBEXstdDataEmph 2 4" xfId="507"/>
    <cellStyle name="SAPBEXstdItem" xfId="508"/>
    <cellStyle name="SAPBEXstdItem 2" xfId="509"/>
    <cellStyle name="SAPBEXstdItem 2 2" xfId="510"/>
    <cellStyle name="SAPBEXstdItem 2 2 2" xfId="511"/>
    <cellStyle name="SAPBEXstdItem 2 2 2 2" xfId="512"/>
    <cellStyle name="SAPBEXstdItem 2 2 2 3" xfId="513"/>
    <cellStyle name="SAPBEXstdItem 2 2 3" xfId="514"/>
    <cellStyle name="SAPBEXstdItem 2 2 3 2" xfId="515"/>
    <cellStyle name="SAPBEXstdItem 2 2 4" xfId="516"/>
    <cellStyle name="SAPBEXstdItem 3" xfId="517"/>
    <cellStyle name="SAPBEXstdItem 3 2" xfId="518"/>
    <cellStyle name="SAPBEXstdItem 3 2 2" xfId="519"/>
    <cellStyle name="SAPBEXstdItem 3 2 3" xfId="520"/>
    <cellStyle name="SAPBEXstdItem 3 3" xfId="521"/>
    <cellStyle name="SAPBEXstdItem 3 3 2" xfId="522"/>
    <cellStyle name="SAPBEXstdItem 3 4" xfId="523"/>
    <cellStyle name="SAPBEXstdItemX" xfId="524"/>
    <cellStyle name="SAPBEXstdItemX 2" xfId="525"/>
    <cellStyle name="SAPBEXstdItemX 2 2" xfId="526"/>
    <cellStyle name="SAPBEXstdItemX 2 2 2" xfId="527"/>
    <cellStyle name="SAPBEXstdItemX 2 2 3" xfId="528"/>
    <cellStyle name="SAPBEXstdItemX 2 3" xfId="529"/>
    <cellStyle name="SAPBEXstdItemX 2 3 2" xfId="530"/>
    <cellStyle name="SAPBEXstdItemX 2 4" xfId="531"/>
    <cellStyle name="SAPBEXtitle" xfId="532"/>
    <cellStyle name="SAPBEXunassignedItem" xfId="533"/>
    <cellStyle name="SAPBEXundefined" xfId="534"/>
    <cellStyle name="SAPBEXundefined 2" xfId="535"/>
    <cellStyle name="SAPBEXundefined 2 2" xfId="536"/>
    <cellStyle name="SAPBEXundefined 2 2 2" xfId="537"/>
    <cellStyle name="SAPBEXundefined 2 2 3" xfId="538"/>
    <cellStyle name="SAPBEXundefined 2 3" xfId="539"/>
    <cellStyle name="SAPBEXundefined 2 3 2" xfId="540"/>
    <cellStyle name="SAPBEXundefined 2 4" xfId="541"/>
    <cellStyle name="SEM-BPS-data" xfId="542"/>
    <cellStyle name="SEM-BPS-head" xfId="543"/>
    <cellStyle name="SEM-BPS-headdata" xfId="544"/>
    <cellStyle name="SEM-BPS-headkey" xfId="545"/>
    <cellStyle name="SEM-BPS-input-on" xfId="546"/>
    <cellStyle name="SEM-BPS-key" xfId="547"/>
    <cellStyle name="SEM-BPS-total" xfId="548"/>
    <cellStyle name="Sheet Title" xfId="549"/>
    <cellStyle name="Style 1" xfId="550"/>
    <cellStyle name="Subtotal" xfId="551"/>
    <cellStyle name="標準_Initial Parts Price List(All Project)" xfId="5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sharepoint/emt/busdev/team/biod/Mkt%20Analysis/Opis%20Bio%20Pricing%2001OCT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Documents%20and%20Settings/cxb0hmm/Desktop/Payroll@Headcount%20(6Yr%20-2@+4%20A@Fc@Fc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E0WYO/AppData/Local/Microsoft/Windows/Temporary%20Internet%20Files/Content.Outlook/UYS1DJV5/FC_Spreadsheet%20-%20Change%20Case%20(with%20DeSoto%20+%20Babcock%20+%20Manatee)%2011-14-20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Users/RXS0RHG/AppData/Local/Microsoft/Windows/Temporary%20Internet%20Files/Content.Outlook/MPF2NDSS/Fixed%20Costs/FC%20without%20TP6&amp;7/FC-Retired-PPN%20retired%20after%202018-Oct%202013%20Forecast_NoTP6-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1-%20IA/1-RB/projects%202014/GT%20Analysis/Reserve%20Margin/RM%20Spreadsheet%20-%20Bas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sharepoint/reg/2016RC/Direct%20Testimony%20Preparation/.05%20Compressor%20Acceleration%2020141021%20v33%20(RAP%20with%20EMT%20Weights)%20-%20System%20Savings%20detai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Summary"/>
      <sheetName val="CHART - B14 Margin"/>
      <sheetName val="Expenses"/>
      <sheetName val="OPIS"/>
      <sheetName val="EIA"/>
      <sheetName val="RIN"/>
      <sheetName val="REG Quotes"/>
      <sheetName val="FPL B100 Purch Jul 2013"/>
      <sheetName val="FPL ULSD Purch Jun 2013"/>
      <sheetName val="FPL ULSD Purch Aug 2013"/>
    </sheetNames>
    <sheetDataSet>
      <sheetData sheetId="0" refreshError="1"/>
      <sheetData sheetId="1" refreshError="1"/>
      <sheetData sheetId="2">
        <row r="1">
          <cell r="B1">
            <v>1</v>
          </cell>
        </row>
        <row r="2">
          <cell r="B2">
            <v>0.56999999999999995</v>
          </cell>
        </row>
        <row r="3">
          <cell r="B3">
            <v>0.04</v>
          </cell>
        </row>
        <row r="5">
          <cell r="B5">
            <v>0.2</v>
          </cell>
        </row>
        <row r="8">
          <cell r="F8">
            <v>0.5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Report"/>
      <sheetName val="User Reference"/>
      <sheetName val="Design Notes"/>
      <sheetName val="Developer's Reference"/>
    </sheetNames>
    <sheetDataSet>
      <sheetData sheetId="0"/>
      <sheetData sheetId="1">
        <row r="15">
          <cell r="F15" t="str">
            <v/>
          </cell>
          <cell r="G15" t="str">
            <v/>
          </cell>
          <cell r="H15" t="str">
            <v>2010 
Actual version</v>
          </cell>
          <cell r="I15" t="str">
            <v>2010 
Plan Current Year</v>
          </cell>
          <cell r="J15" t="str">
            <v>B/(W) than
2010 Budget</v>
          </cell>
          <cell r="K15" t="str">
            <v>2011 
Actual version</v>
          </cell>
          <cell r="L15" t="str">
            <v>2011 
Plan Current Year</v>
          </cell>
          <cell r="M15" t="str">
            <v>B/(W) than
2011 Budget</v>
          </cell>
          <cell r="N15" t="str">
            <v>2012 
Forecast - Sept 2011</v>
          </cell>
          <cell r="O15" t="str">
            <v>2012 
Current App Bgt Edit</v>
          </cell>
          <cell r="P15" t="str">
            <v>B/(W) than
2012 Budget</v>
          </cell>
          <cell r="Q15" t="str">
            <v>2013 
CHECKBOOK VERSION</v>
          </cell>
          <cell r="R15" t="str">
            <v>2014 
CHECKBOOK VERSION</v>
          </cell>
          <cell r="S15" t="str">
            <v>2015 
CHECKBOOK VERSION</v>
          </cell>
        </row>
        <row r="16">
          <cell r="F16" t="str">
            <v>Full Time (excluding temporaries)</v>
          </cell>
          <cell r="G16" t="str">
            <v/>
          </cell>
        </row>
        <row r="17">
          <cell r="F17" t="str">
            <v xml:space="preserve">   FPL Exempt</v>
          </cell>
          <cell r="G17" t="str">
            <v/>
          </cell>
          <cell r="K17">
            <v>4446</v>
          </cell>
          <cell r="L17">
            <v>4600</v>
          </cell>
          <cell r="M17">
            <v>154</v>
          </cell>
          <cell r="N17">
            <v>4720</v>
          </cell>
          <cell r="O17">
            <v>4781</v>
          </cell>
          <cell r="P17">
            <v>61</v>
          </cell>
          <cell r="Q17">
            <v>4749</v>
          </cell>
          <cell r="S17">
            <v>193</v>
          </cell>
        </row>
        <row r="18">
          <cell r="F18" t="str">
            <v xml:space="preserve">   FPL-Non-Exempt</v>
          </cell>
          <cell r="G18" t="str">
            <v/>
          </cell>
          <cell r="K18">
            <v>2199</v>
          </cell>
          <cell r="L18">
            <v>2290</v>
          </cell>
          <cell r="M18">
            <v>91</v>
          </cell>
          <cell r="N18">
            <v>2062</v>
          </cell>
          <cell r="O18">
            <v>2088</v>
          </cell>
          <cell r="P18">
            <v>26</v>
          </cell>
          <cell r="Q18">
            <v>1914</v>
          </cell>
          <cell r="R18">
            <v>1789</v>
          </cell>
          <cell r="S18">
            <v>59.5</v>
          </cell>
        </row>
        <row r="19">
          <cell r="F19" t="str">
            <v xml:space="preserve">   FPL-Bargaining Unit</v>
          </cell>
          <cell r="G19" t="str">
            <v/>
          </cell>
          <cell r="K19">
            <v>1785</v>
          </cell>
          <cell r="L19">
            <v>944</v>
          </cell>
          <cell r="M19">
            <v>-841</v>
          </cell>
          <cell r="N19">
            <v>1505</v>
          </cell>
          <cell r="O19">
            <v>1337</v>
          </cell>
          <cell r="P19">
            <v>-168</v>
          </cell>
          <cell r="Q19">
            <v>1364</v>
          </cell>
          <cell r="R19">
            <v>1283</v>
          </cell>
          <cell r="S19">
            <v>32</v>
          </cell>
        </row>
        <row r="20">
          <cell r="F20" t="str">
            <v>* Total FPL Full Time Employees</v>
          </cell>
          <cell r="G20" t="str">
            <v/>
          </cell>
          <cell r="K20">
            <v>8430</v>
          </cell>
          <cell r="L20">
            <v>7834</v>
          </cell>
          <cell r="M20">
            <v>-596</v>
          </cell>
          <cell r="N20">
            <v>8287</v>
          </cell>
          <cell r="O20">
            <v>8206</v>
          </cell>
          <cell r="P20">
            <v>-81</v>
          </cell>
          <cell r="Q20">
            <v>8027</v>
          </cell>
          <cell r="R20">
            <v>3072</v>
          </cell>
          <cell r="S20">
            <v>284.5</v>
          </cell>
        </row>
        <row r="21">
          <cell r="F21" t="str">
            <v/>
          </cell>
          <cell r="G21" t="str">
            <v/>
          </cell>
        </row>
        <row r="22">
          <cell r="F22" t="str">
            <v>Part Time (count each as 1.0)</v>
          </cell>
          <cell r="G22" t="str">
            <v/>
          </cell>
        </row>
        <row r="23">
          <cell r="F23" t="str">
            <v xml:space="preserve">   FPL Exempt</v>
          </cell>
          <cell r="G23" t="str">
            <v/>
          </cell>
          <cell r="K23">
            <v>15</v>
          </cell>
          <cell r="L23">
            <v>1.5</v>
          </cell>
          <cell r="M23">
            <v>-13.5</v>
          </cell>
          <cell r="N23">
            <v>14</v>
          </cell>
          <cell r="O23">
            <v>13</v>
          </cell>
          <cell r="P23">
            <v>-1</v>
          </cell>
          <cell r="Q23">
            <v>6.5</v>
          </cell>
          <cell r="R23">
            <v>6.5</v>
          </cell>
        </row>
        <row r="24">
          <cell r="F24" t="str">
            <v xml:space="preserve">   FPL-Non-Exempt</v>
          </cell>
          <cell r="G24" t="str">
            <v/>
          </cell>
          <cell r="K24">
            <v>48</v>
          </cell>
          <cell r="L24">
            <v>19.5</v>
          </cell>
          <cell r="M24">
            <v>-28.5</v>
          </cell>
          <cell r="N24">
            <v>51</v>
          </cell>
          <cell r="O24">
            <v>52</v>
          </cell>
          <cell r="P24">
            <v>1</v>
          </cell>
          <cell r="Q24">
            <v>42.5</v>
          </cell>
          <cell r="R24">
            <v>43</v>
          </cell>
          <cell r="S24">
            <v>0.5</v>
          </cell>
        </row>
        <row r="25">
          <cell r="F25" t="str">
            <v xml:space="preserve">   FPL-Bargaining Unit</v>
          </cell>
          <cell r="G25" t="str">
            <v/>
          </cell>
          <cell r="K25">
            <v>1302</v>
          </cell>
          <cell r="L25">
            <v>2269</v>
          </cell>
          <cell r="M25">
            <v>967</v>
          </cell>
          <cell r="N25">
            <v>1660</v>
          </cell>
          <cell r="O25">
            <v>1903</v>
          </cell>
          <cell r="P25">
            <v>243</v>
          </cell>
          <cell r="R25">
            <v>1953</v>
          </cell>
        </row>
        <row r="26">
          <cell r="F26" t="str">
            <v>* Total FPL Part Time Employees</v>
          </cell>
          <cell r="G26" t="str">
            <v/>
          </cell>
          <cell r="K26">
            <v>1365</v>
          </cell>
          <cell r="L26">
            <v>2290</v>
          </cell>
          <cell r="M26">
            <v>925</v>
          </cell>
          <cell r="N26">
            <v>1725</v>
          </cell>
          <cell r="O26">
            <v>1968</v>
          </cell>
          <cell r="P26">
            <v>243</v>
          </cell>
          <cell r="Q26">
            <v>49</v>
          </cell>
          <cell r="R26">
            <v>2002.5</v>
          </cell>
          <cell r="S26">
            <v>0.5</v>
          </cell>
        </row>
        <row r="27">
          <cell r="F27" t="str">
            <v/>
          </cell>
          <cell r="G27" t="str">
            <v/>
          </cell>
        </row>
        <row r="28">
          <cell r="F28" t="str">
            <v>* * Total FPL Employees (excl temporaries)</v>
          </cell>
          <cell r="G28" t="str">
            <v/>
          </cell>
          <cell r="K28">
            <v>9795</v>
          </cell>
          <cell r="L28">
            <v>10124</v>
          </cell>
          <cell r="M28">
            <v>329</v>
          </cell>
          <cell r="N28">
            <v>10012</v>
          </cell>
          <cell r="O28">
            <v>10174</v>
          </cell>
          <cell r="P28">
            <v>162</v>
          </cell>
          <cell r="Q28">
            <v>8076</v>
          </cell>
          <cell r="R28">
            <v>5074.5</v>
          </cell>
          <cell r="S28">
            <v>285</v>
          </cell>
        </row>
        <row r="29">
          <cell r="F29" t="str">
            <v/>
          </cell>
          <cell r="G29" t="str">
            <v/>
          </cell>
        </row>
        <row r="30">
          <cell r="F30" t="str">
            <v xml:space="preserve">   Straight Time</v>
          </cell>
          <cell r="G30" t="str">
            <v>* 1,000 $</v>
          </cell>
          <cell r="H30">
            <v>731480.87072999997</v>
          </cell>
          <cell r="J30">
            <v>-731480.87072999997</v>
          </cell>
          <cell r="K30">
            <v>773283.31529000006</v>
          </cell>
          <cell r="L30">
            <v>799441.00783000002</v>
          </cell>
          <cell r="M30">
            <v>26157.69254</v>
          </cell>
          <cell r="N30">
            <v>792227.52624000004</v>
          </cell>
          <cell r="O30">
            <v>828725.78573999996</v>
          </cell>
          <cell r="P30">
            <v>36498.2595</v>
          </cell>
          <cell r="Q30">
            <v>835617.12376999995</v>
          </cell>
          <cell r="R30">
            <v>827995.42532000004</v>
          </cell>
          <cell r="S30">
            <v>77710.978730000003</v>
          </cell>
        </row>
        <row r="31">
          <cell r="F31" t="str">
            <v xml:space="preserve">   Overtime</v>
          </cell>
          <cell r="G31" t="str">
            <v>* 1,000 $</v>
          </cell>
          <cell r="H31">
            <v>102874.56701</v>
          </cell>
          <cell r="J31">
            <v>-102874.56701</v>
          </cell>
          <cell r="K31">
            <v>123501.06021</v>
          </cell>
          <cell r="L31">
            <v>111136.56224</v>
          </cell>
          <cell r="M31">
            <v>-12364.49797</v>
          </cell>
          <cell r="N31">
            <v>121731.80435000001</v>
          </cell>
          <cell r="O31">
            <v>113236.23927000001</v>
          </cell>
          <cell r="P31">
            <v>-8495.5650800000003</v>
          </cell>
          <cell r="Q31">
            <v>82446.716799999995</v>
          </cell>
          <cell r="R31">
            <v>76172.466289999997</v>
          </cell>
          <cell r="S31">
            <v>9510.1416000000008</v>
          </cell>
        </row>
        <row r="32">
          <cell r="F32" t="str">
            <v xml:space="preserve">   Other Earnings</v>
          </cell>
          <cell r="G32" t="str">
            <v>* 1,000 $</v>
          </cell>
          <cell r="H32">
            <v>40536.6322</v>
          </cell>
          <cell r="J32">
            <v>-40536.6322</v>
          </cell>
          <cell r="K32">
            <v>17420.34463</v>
          </cell>
          <cell r="L32">
            <v>22580.49281</v>
          </cell>
          <cell r="M32">
            <v>5160.1481800000001</v>
          </cell>
          <cell r="N32">
            <v>23420.207330000001</v>
          </cell>
          <cell r="O32">
            <v>19738.204949999999</v>
          </cell>
          <cell r="P32">
            <v>-3682.0023799999999</v>
          </cell>
          <cell r="Q32">
            <v>16520.079890000001</v>
          </cell>
          <cell r="R32">
            <v>17683.47179</v>
          </cell>
        </row>
        <row r="33">
          <cell r="F33" t="str">
            <v>* Gross Payroll (excl incentive)</v>
          </cell>
          <cell r="G33" t="str">
            <v>* 1,000 $</v>
          </cell>
          <cell r="H33">
            <v>874892.06993999996</v>
          </cell>
          <cell r="J33">
            <v>-874892.06993999996</v>
          </cell>
          <cell r="K33">
            <v>914204.72013000003</v>
          </cell>
          <cell r="L33">
            <v>933158.06287999998</v>
          </cell>
          <cell r="M33">
            <v>18953.34275</v>
          </cell>
          <cell r="N33">
            <v>937379.53792000003</v>
          </cell>
          <cell r="O33">
            <v>961700.22996000003</v>
          </cell>
          <cell r="P33">
            <v>24320.692040000002</v>
          </cell>
          <cell r="Q33">
            <v>934583.92046000005</v>
          </cell>
          <cell r="R33">
            <v>921851.36340000003</v>
          </cell>
          <cell r="S33">
            <v>87221.120330000005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 use"/>
      <sheetName val="Structure"/>
      <sheetName val="Summary"/>
      <sheetName val="variable cost graphs"/>
      <sheetName val="Resource Plan"/>
      <sheetName val="Units"/>
      <sheetName val="Incremental Gas"/>
      <sheetName val="System Inputs"/>
      <sheetName val="PPAs"/>
      <sheetName val="System Transmission"/>
      <sheetName val="UPLAN"/>
      <sheetName val="Other Misc Cost"/>
      <sheetName val="Generation Cap Input"/>
      <sheetName val="Transmission Cap Input"/>
      <sheetName val="Pipeline Cap Input"/>
      <sheetName val="FOM Input"/>
      <sheetName val="Cap Rep Input"/>
      <sheetName val="Misc Cost Input"/>
      <sheetName val="Generation Cap"/>
      <sheetName val="Transmission Cap"/>
      <sheetName val="Pipeline Cap"/>
      <sheetName val="FOM"/>
      <sheetName val="Cap Rep"/>
      <sheetName val="Misc Unit Costs"/>
      <sheetName val="Gas Transport"/>
      <sheetName val="PPA"/>
      <sheetName val="Transmission Losses"/>
      <sheetName val="emission offset comput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G8">
            <v>7.5399999999999995E-2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 use"/>
      <sheetName val="Structure"/>
      <sheetName val="Summary"/>
      <sheetName val="variable cost graphs"/>
      <sheetName val="Resource Plan"/>
      <sheetName val="Units"/>
      <sheetName val="Incremental Gas"/>
      <sheetName val="System Inputs"/>
      <sheetName val="PPAs"/>
      <sheetName val="System Transmission"/>
      <sheetName val="PMAREA"/>
      <sheetName val="Other Misc Cost"/>
      <sheetName val="Generation Cap Input"/>
      <sheetName val="Transmission Cap Input"/>
      <sheetName val="Pipeline Cap Input"/>
      <sheetName val="FOM Input"/>
      <sheetName val="Cap Rep Input"/>
      <sheetName val="Misc Cost Input"/>
      <sheetName val="Generation Cap"/>
      <sheetName val="Transmission Cap"/>
      <sheetName val="Pipeline Cap"/>
      <sheetName val="FOM"/>
      <sheetName val="Cap Rep"/>
      <sheetName val="Misc Unit Costs"/>
      <sheetName val="Gas Transport"/>
      <sheetName val="PPA"/>
      <sheetName val="Transmission Losses"/>
      <sheetName val="emission offset compu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G8">
            <v>7.4499999999999997E-2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EAS RM Calculations"/>
      <sheetName val="Calculations"/>
      <sheetName val="PV Calculations"/>
      <sheetName val="New Unit Calculations"/>
      <sheetName val="Large Filler Calculations"/>
      <sheetName val="Equalizing &amp; Small Filler Calc"/>
      <sheetName val="New Unit Name Ref"/>
      <sheetName val="How to Use"/>
      <sheetName val="Input 1. Load, DSM, Cap Changes"/>
      <sheetName val="Input 2. Unit Additions"/>
      <sheetName val="Input 3. Unit Capabilities-PGD"/>
      <sheetName val="Input 4. Firm Capacity Purchase"/>
      <sheetName val="Output 1. Summary Resource Plan"/>
      <sheetName val="Output 2. TYSP Schedule 7.1"/>
      <sheetName val="Output 3. TYSP Schedule 7.2"/>
      <sheetName val="Output 4. TYSP Table I.B.1"/>
      <sheetName val="Output 5. TYSP Table I.B.2"/>
      <sheetName val="Output 6. EGEAS 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G8">
            <v>0.2</v>
          </cell>
        </row>
        <row r="9">
          <cell r="G9">
            <v>0.1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Items"/>
      <sheetName val="RevReq"/>
      <sheetName val="NEE"/>
      <sheetName val="CPVRRtable"/>
      <sheetName val="PPT"/>
      <sheetName val="Bill Impact Chart"/>
      <sheetName val="Syst Benefits Chart"/>
      <sheetName val="Control"/>
      <sheetName val="Operations"/>
      <sheetName val="Book_Capital"/>
      <sheetName val="Tax_Capital"/>
      <sheetName val="O&amp;M Costs"/>
      <sheetName val="Project Cash Flows --&gt;"/>
      <sheetName val="Cash Flows"/>
      <sheetName val="O&amp;M Costs by CT"/>
      <sheetName val="Depreciation Rates"/>
      <sheetName val=".05 comp purchase cash flow"/>
      <sheetName val=".05 comp install cash flow"/>
      <sheetName val="7FA_vintage"/>
      <sheetName val="Compressor EOL cash flow"/>
      <sheetName val=".05 comp. upgrade - ISC Inputs"/>
      <sheetName val="NetBookValue"/>
      <sheetName val="TaxBasis"/>
      <sheetName val="NBVrollforward"/>
      <sheetName val="Fuel Savings --&gt;"/>
      <sheetName val="Fuel_Savings"/>
      <sheetName val="annual values"/>
      <sheetName val="summary"/>
      <sheetName val="outage schedule"/>
      <sheetName val="2015-2040 Fuel Savings"/>
      <sheetName val="Summary (2)"/>
    </sheetNames>
    <sheetDataSet>
      <sheetData sheetId="0"/>
      <sheetData sheetId="1"/>
      <sheetData sheetId="2">
        <row r="153">
          <cell r="H153">
            <v>0</v>
          </cell>
          <cell r="I153">
            <v>5091.8416576601103</v>
          </cell>
          <cell r="J153">
            <v>5050.2435980058244</v>
          </cell>
          <cell r="K153">
            <v>2669.902427413233</v>
          </cell>
          <cell r="L153">
            <v>988.88423683005499</v>
          </cell>
          <cell r="M153">
            <v>1255.8748952862891</v>
          </cell>
          <cell r="N153">
            <v>1238.1597213225155</v>
          </cell>
          <cell r="O153">
            <v>1206.973089476201</v>
          </cell>
          <cell r="P153">
            <v>1137.6065568358558</v>
          </cell>
          <cell r="Q153">
            <v>991.32338278070529</v>
          </cell>
          <cell r="R153">
            <v>884.75772000203494</v>
          </cell>
          <cell r="S153">
            <v>546.11485906048063</v>
          </cell>
          <cell r="T153">
            <v>453.64368136848555</v>
          </cell>
          <cell r="U153">
            <v>621.12929249066099</v>
          </cell>
          <cell r="V153">
            <v>399.77920502208002</v>
          </cell>
          <cell r="W153">
            <v>89.789932539365751</v>
          </cell>
          <cell r="X153">
            <v>62.1100372002943</v>
          </cell>
          <cell r="Y153">
            <v>283.54394889844417</v>
          </cell>
          <cell r="Z153">
            <v>441.39370815596459</v>
          </cell>
          <cell r="AA153">
            <v>407.46998318426603</v>
          </cell>
          <cell r="AB153">
            <v>461.76251175383572</v>
          </cell>
          <cell r="AC153">
            <v>673.20185864939867</v>
          </cell>
          <cell r="AD153">
            <v>779.98943144919633</v>
          </cell>
          <cell r="AE153">
            <v>1114.1291354572354</v>
          </cell>
          <cell r="AF153">
            <v>1472.0358757538791</v>
          </cell>
          <cell r="AG153">
            <v>1649.1135833011003</v>
          </cell>
          <cell r="AH153">
            <v>1887.235146584459</v>
          </cell>
          <cell r="AI153">
            <v>2175.4461484546709</v>
          </cell>
          <cell r="AJ153">
            <v>2396.0552108214433</v>
          </cell>
          <cell r="AK153">
            <v>2504.3222624677069</v>
          </cell>
          <cell r="AL153">
            <v>2584.3861671426357</v>
          </cell>
          <cell r="AM153">
            <v>2635.408245657864</v>
          </cell>
          <cell r="AN153">
            <v>2655.8222222414761</v>
          </cell>
          <cell r="AO153">
            <v>2680.6945800316753</v>
          </cell>
          <cell r="AP153">
            <v>2706.7394855301013</v>
          </cell>
          <cell r="AQ153">
            <v>2583.8074991280068</v>
          </cell>
          <cell r="AR153">
            <v>2331.9489144489826</v>
          </cell>
          <cell r="AS153">
            <v>2080.3925865064575</v>
          </cell>
          <cell r="AT153">
            <v>1879.386809828824</v>
          </cell>
          <cell r="AU153">
            <v>1755.2911794980334</v>
          </cell>
          <cell r="AV153">
            <v>1589.5511457166635</v>
          </cell>
          <cell r="AW153">
            <v>1421.5639330531169</v>
          </cell>
          <cell r="AX153">
            <v>1341.092618724201</v>
          </cell>
          <cell r="AY153">
            <v>1310.8271976541319</v>
          </cell>
          <cell r="AZ153">
            <v>1300.7780194336171</v>
          </cell>
          <cell r="BA153">
            <v>1301.2151956993252</v>
          </cell>
          <cell r="BB153">
            <v>1301.1960963026365</v>
          </cell>
          <cell r="BC153">
            <v>1301.196902408333</v>
          </cell>
          <cell r="BD153">
            <v>1301.1968613791794</v>
          </cell>
          <cell r="BE153">
            <v>1301.1968624947008</v>
          </cell>
          <cell r="BF153">
            <v>1301.1968624643714</v>
          </cell>
          <cell r="BG153">
            <v>1301.1968624651959</v>
          </cell>
          <cell r="BH153">
            <v>1301.1968624651736</v>
          </cell>
          <cell r="BI153">
            <v>1301.196862465174</v>
          </cell>
          <cell r="BJ153">
            <v>1301.196862465174</v>
          </cell>
          <cell r="BK153">
            <v>1301.196862465174</v>
          </cell>
          <cell r="BL153">
            <v>1301.196862465174</v>
          </cell>
          <cell r="BM153">
            <v>1301.196862465174</v>
          </cell>
          <cell r="BN153">
            <v>1301.196862465174</v>
          </cell>
          <cell r="BO153">
            <v>1301.196862465174</v>
          </cell>
          <cell r="BP153">
            <v>1301.196862465174</v>
          </cell>
        </row>
        <row r="154">
          <cell r="H154">
            <v>0</v>
          </cell>
          <cell r="I154">
            <v>5091.7809063581362</v>
          </cell>
          <cell r="J154">
            <v>5050.1520022309605</v>
          </cell>
          <cell r="K154">
            <v>2669.8384476520341</v>
          </cell>
          <cell r="L154">
            <v>988.82091960338118</v>
          </cell>
          <cell r="M154">
            <v>1255.8205591456303</v>
          </cell>
          <cell r="N154">
            <v>1238.1172977847514</v>
          </cell>
          <cell r="O154">
            <v>1206.9382643452677</v>
          </cell>
          <cell r="P154">
            <v>1137.5733835979133</v>
          </cell>
          <cell r="Q154">
            <v>991.29092885456316</v>
          </cell>
          <cell r="R154">
            <v>884.72737937206409</v>
          </cell>
          <cell r="S154">
            <v>546.08783356283209</v>
          </cell>
          <cell r="T154">
            <v>453.62131748726227</v>
          </cell>
          <cell r="U154">
            <v>621.11172215992656</v>
          </cell>
          <cell r="V154">
            <v>399.7643453351921</v>
          </cell>
          <cell r="W154">
            <v>89.77662554493233</v>
          </cell>
          <cell r="X154">
            <v>62.100147543558926</v>
          </cell>
          <cell r="Y154">
            <v>283.53826257887869</v>
          </cell>
          <cell r="Z154">
            <v>441.38906977036709</v>
          </cell>
          <cell r="AA154">
            <v>407.46282770029967</v>
          </cell>
          <cell r="AB154">
            <v>461.75241600100622</v>
          </cell>
          <cell r="AC154">
            <v>673.189904174871</v>
          </cell>
          <cell r="AD154">
            <v>779.97526188184827</v>
          </cell>
          <cell r="AE154">
            <v>1114.1112094404964</v>
          </cell>
          <cell r="AF154">
            <v>1472.0124497656536</v>
          </cell>
          <cell r="AG154">
            <v>1649.0829200197684</v>
          </cell>
          <cell r="AH154">
            <v>1887.1967394509015</v>
          </cell>
          <cell r="AI154">
            <v>2175.4007778235678</v>
          </cell>
          <cell r="AJ154">
            <v>2396.0032269447061</v>
          </cell>
          <cell r="AK154">
            <v>2504.2637022226868</v>
          </cell>
          <cell r="AL154">
            <v>2584.3220764496409</v>
          </cell>
          <cell r="AM154">
            <v>2635.3403840223309</v>
          </cell>
          <cell r="AN154">
            <v>2655.7520183073871</v>
          </cell>
          <cell r="AO154">
            <v>2680.6229258984326</v>
          </cell>
          <cell r="AP154">
            <v>2706.6669144157222</v>
          </cell>
          <cell r="AQ154">
            <v>2583.7344714950682</v>
          </cell>
          <cell r="AR154">
            <v>2331.8766659425578</v>
          </cell>
          <cell r="AS154">
            <v>2080.3234913293077</v>
          </cell>
          <cell r="AT154">
            <v>1879.3231196790573</v>
          </cell>
          <cell r="AU154">
            <v>1755.2335747945156</v>
          </cell>
          <cell r="AV154">
            <v>1589.4988935064566</v>
          </cell>
          <cell r="AW154">
            <v>1421.5161883534479</v>
          </cell>
          <cell r="AX154">
            <v>1341.0490540771314</v>
          </cell>
          <cell r="AY154">
            <v>1310.7873086758523</v>
          </cell>
          <cell r="AZ154">
            <v>1300.74062858915</v>
          </cell>
          <cell r="BA154">
            <v>1301.1790390998494</v>
          </cell>
          <cell r="BB154">
            <v>1301.1603955493431</v>
          </cell>
          <cell r="BC154">
            <v>1301.1613224911339</v>
          </cell>
          <cell r="BD154">
            <v>1301.1612972889766</v>
          </cell>
          <cell r="BE154">
            <v>1301.1612979741851</v>
          </cell>
          <cell r="BF154">
            <v>1301.1612979555553</v>
          </cell>
          <cell r="BG154">
            <v>1301.1612979560618</v>
          </cell>
          <cell r="BH154">
            <v>1301.1612979560482</v>
          </cell>
          <cell r="BI154">
            <v>1301.1612979560484</v>
          </cell>
          <cell r="BJ154">
            <v>1301.1612979560484</v>
          </cell>
          <cell r="BK154">
            <v>1301.1612979560484</v>
          </cell>
          <cell r="BL154">
            <v>1301.1612979560484</v>
          </cell>
          <cell r="BM154">
            <v>1301.1612979560484</v>
          </cell>
          <cell r="BN154">
            <v>1301.1612979560484</v>
          </cell>
          <cell r="BO154">
            <v>1301.1612979560484</v>
          </cell>
          <cell r="BP154">
            <v>1301.1612979560484</v>
          </cell>
        </row>
      </sheetData>
      <sheetData sheetId="3"/>
      <sheetData sheetId="4">
        <row r="6">
          <cell r="D6">
            <v>430.81196361777688</v>
          </cell>
        </row>
      </sheetData>
      <sheetData sheetId="5"/>
      <sheetData sheetId="6"/>
      <sheetData sheetId="7">
        <row r="31">
          <cell r="D31">
            <v>0</v>
          </cell>
        </row>
        <row r="43">
          <cell r="C43">
            <v>1</v>
          </cell>
        </row>
        <row r="44">
          <cell r="C44">
            <v>1</v>
          </cell>
        </row>
        <row r="45">
          <cell r="C45">
            <v>1</v>
          </cell>
        </row>
        <row r="46">
          <cell r="C46">
            <v>1</v>
          </cell>
        </row>
        <row r="47">
          <cell r="C47">
            <v>1</v>
          </cell>
        </row>
        <row r="48">
          <cell r="C48">
            <v>1</v>
          </cell>
        </row>
        <row r="49">
          <cell r="C49">
            <v>1</v>
          </cell>
        </row>
        <row r="50">
          <cell r="C50">
            <v>1</v>
          </cell>
        </row>
        <row r="51">
          <cell r="C51">
            <v>1</v>
          </cell>
        </row>
        <row r="52">
          <cell r="C52">
            <v>1</v>
          </cell>
        </row>
        <row r="53">
          <cell r="C53">
            <v>1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1</v>
          </cell>
        </row>
        <row r="64">
          <cell r="C64">
            <v>1</v>
          </cell>
        </row>
        <row r="65">
          <cell r="C65">
            <v>1</v>
          </cell>
        </row>
        <row r="66">
          <cell r="C66">
            <v>1</v>
          </cell>
        </row>
        <row r="67">
          <cell r="C67">
            <v>1</v>
          </cell>
        </row>
        <row r="68">
          <cell r="C68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2">
          <cell r="E42">
            <v>255094.31607210453</v>
          </cell>
        </row>
      </sheetData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NEE">
      <a:dk1>
        <a:sysClr val="windowText" lastClr="000000"/>
      </a:dk1>
      <a:lt1>
        <a:sysClr val="window" lastClr="FFFFFF"/>
      </a:lt1>
      <a:dk2>
        <a:srgbClr val="0048B9"/>
      </a:dk2>
      <a:lt2>
        <a:srgbClr val="B99C30"/>
      </a:lt2>
      <a:accent1>
        <a:srgbClr val="9090F3"/>
      </a:accent1>
      <a:accent2>
        <a:srgbClr val="800000"/>
      </a:accent2>
      <a:accent3>
        <a:srgbClr val="3FBD3F"/>
      </a:accent3>
      <a:accent4>
        <a:srgbClr val="333399"/>
      </a:accent4>
      <a:accent5>
        <a:srgbClr val="BDF7FF"/>
      </a:accent5>
      <a:accent6>
        <a:srgbClr val="FEB705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showGridLines="0" tabSelected="1" zoomScale="85" zoomScaleNormal="85" workbookViewId="0">
      <selection activeCell="A2" sqref="A2"/>
    </sheetView>
  </sheetViews>
  <sheetFormatPr defaultRowHeight="14.4" x14ac:dyDescent="0.3"/>
  <cols>
    <col min="1" max="1" width="34.5546875" customWidth="1"/>
    <col min="2" max="2" width="24.33203125" bestFit="1" customWidth="1"/>
    <col min="3" max="3" width="14.44140625" bestFit="1" customWidth="1"/>
    <col min="4" max="4" width="10.88671875" bestFit="1" customWidth="1"/>
    <col min="5" max="5" width="12.5546875" bestFit="1" customWidth="1"/>
    <col min="6" max="6" width="9.6640625" bestFit="1" customWidth="1"/>
    <col min="7" max="7" width="11" customWidth="1"/>
    <col min="8" max="8" width="9.88671875" customWidth="1"/>
    <col min="9" max="9" width="10.5546875" customWidth="1"/>
    <col min="10" max="10" width="10.44140625" customWidth="1"/>
    <col min="12" max="12" width="10" bestFit="1" customWidth="1"/>
    <col min="13" max="13" width="13.44140625" customWidth="1"/>
    <col min="14" max="14" width="15.33203125" bestFit="1" customWidth="1"/>
  </cols>
  <sheetData>
    <row r="1" spans="1:17" ht="28.8" x14ac:dyDescent="0.3">
      <c r="A1" s="61" t="s">
        <v>50</v>
      </c>
    </row>
    <row r="2" spans="1:17" x14ac:dyDescent="0.3">
      <c r="A2" s="1"/>
    </row>
    <row r="5" spans="1:17" ht="20.399999999999999" x14ac:dyDescent="0.35">
      <c r="B5" s="56" t="s">
        <v>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7" ht="20.399999999999999" x14ac:dyDescent="0.35">
      <c r="B6" s="56" t="s">
        <v>2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7" ht="15.6" x14ac:dyDescent="0.3">
      <c r="B7" s="57" t="s">
        <v>3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7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10" spans="1:17" ht="17.399999999999999" x14ac:dyDescent="0.3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pans="1:17" ht="15" thickBot="1" x14ac:dyDescent="0.35"/>
    <row r="12" spans="1:17" x14ac:dyDescent="0.3">
      <c r="A12" s="59"/>
      <c r="B12" s="3" t="s">
        <v>4</v>
      </c>
      <c r="C12" s="4" t="s">
        <v>5</v>
      </c>
      <c r="D12" s="4"/>
      <c r="E12" s="4" t="s">
        <v>6</v>
      </c>
      <c r="F12" s="5" t="s">
        <v>7</v>
      </c>
      <c r="G12" s="5"/>
      <c r="H12" s="4" t="s">
        <v>8</v>
      </c>
      <c r="I12" s="6"/>
      <c r="J12" s="4" t="s">
        <v>9</v>
      </c>
      <c r="K12" s="4"/>
      <c r="L12" s="4" t="s">
        <v>8</v>
      </c>
      <c r="M12" s="4" t="s">
        <v>8</v>
      </c>
      <c r="N12" s="7" t="s">
        <v>10</v>
      </c>
    </row>
    <row r="13" spans="1:17" ht="20.399999999999999" x14ac:dyDescent="0.3">
      <c r="A13" s="59"/>
      <c r="B13" s="8" t="s">
        <v>6</v>
      </c>
      <c r="C13" s="9" t="s">
        <v>6</v>
      </c>
      <c r="D13" s="9" t="s">
        <v>11</v>
      </c>
      <c r="E13" s="9" t="s">
        <v>12</v>
      </c>
      <c r="F13" s="10" t="s">
        <v>6</v>
      </c>
      <c r="G13" s="11" t="s">
        <v>13</v>
      </c>
      <c r="H13" s="9" t="s">
        <v>14</v>
      </c>
      <c r="I13" s="12" t="s">
        <v>15</v>
      </c>
      <c r="J13" s="13" t="s">
        <v>16</v>
      </c>
      <c r="K13" s="9" t="s">
        <v>17</v>
      </c>
      <c r="L13" s="9" t="s">
        <v>18</v>
      </c>
      <c r="M13" s="9" t="s">
        <v>19</v>
      </c>
      <c r="N13" s="14" t="s">
        <v>20</v>
      </c>
    </row>
    <row r="14" spans="1:17" x14ac:dyDescent="0.3">
      <c r="A14" s="2"/>
      <c r="B14" s="8" t="s">
        <v>21</v>
      </c>
      <c r="C14" s="9" t="s">
        <v>21</v>
      </c>
      <c r="D14" s="9" t="s">
        <v>0</v>
      </c>
      <c r="E14" s="9" t="s">
        <v>22</v>
      </c>
      <c r="F14" s="10" t="s">
        <v>23</v>
      </c>
      <c r="G14" s="10"/>
      <c r="H14" s="9" t="s">
        <v>23</v>
      </c>
      <c r="I14" s="12" t="s">
        <v>24</v>
      </c>
      <c r="J14" s="9" t="s">
        <v>23</v>
      </c>
      <c r="K14" s="9" t="s">
        <v>23</v>
      </c>
      <c r="L14" s="9" t="s">
        <v>23</v>
      </c>
      <c r="M14" s="9" t="s">
        <v>23</v>
      </c>
      <c r="N14" s="14" t="s">
        <v>25</v>
      </c>
    </row>
    <row r="15" spans="1:17" ht="15" thickBot="1" x14ac:dyDescent="0.35">
      <c r="A15" s="2"/>
      <c r="B15" s="15" t="s">
        <v>26</v>
      </c>
      <c r="C15" s="16" t="s">
        <v>26</v>
      </c>
      <c r="D15" s="16" t="s">
        <v>26</v>
      </c>
      <c r="E15" s="16" t="s">
        <v>26</v>
      </c>
      <c r="F15" s="17" t="s">
        <v>26</v>
      </c>
      <c r="G15" s="17" t="s">
        <v>26</v>
      </c>
      <c r="H15" s="16" t="s">
        <v>26</v>
      </c>
      <c r="I15" s="18" t="s">
        <v>26</v>
      </c>
      <c r="J15" s="16" t="s">
        <v>26</v>
      </c>
      <c r="K15" s="16" t="s">
        <v>26</v>
      </c>
      <c r="L15" s="16" t="s">
        <v>26</v>
      </c>
      <c r="M15" s="16" t="s">
        <v>26</v>
      </c>
      <c r="N15" s="19" t="s">
        <v>26</v>
      </c>
    </row>
    <row r="16" spans="1:17" ht="15.6" thickTop="1" thickBot="1" x14ac:dyDescent="0.35">
      <c r="A16" s="20" t="s">
        <v>27</v>
      </c>
      <c r="B16" s="21">
        <v>7075.6405233661026</v>
      </c>
      <c r="C16" s="21">
        <v>455.25063288012211</v>
      </c>
      <c r="D16" s="21">
        <v>464.93223125690531</v>
      </c>
      <c r="E16" s="21">
        <v>1356.0654485025948</v>
      </c>
      <c r="F16" s="21">
        <v>145.45431412499835</v>
      </c>
      <c r="G16" s="21">
        <v>11.475275207143577</v>
      </c>
      <c r="H16" s="21">
        <f>SUM(B16:G16)</f>
        <v>9508.8184253378658</v>
      </c>
      <c r="I16" s="21">
        <v>63505.564496830986</v>
      </c>
      <c r="J16" s="21">
        <v>1066.0638622817698</v>
      </c>
      <c r="K16" s="21">
        <v>14826.299196530061</v>
      </c>
      <c r="L16" s="21">
        <f>SUM(I16:K16)</f>
        <v>79397.927555642818</v>
      </c>
      <c r="M16" s="22">
        <f>H16+L16</f>
        <v>88906.74598098069</v>
      </c>
      <c r="N16" s="23">
        <v>0</v>
      </c>
      <c r="Q16" s="31"/>
    </row>
    <row r="17" spans="1:14" ht="15" thickBot="1" x14ac:dyDescent="0.35">
      <c r="A17" s="20" t="s">
        <v>28</v>
      </c>
      <c r="B17" s="21">
        <v>7445.2783687453939</v>
      </c>
      <c r="C17" s="21">
        <v>451.57069824944284</v>
      </c>
      <c r="D17" s="21">
        <v>482.61046634786362</v>
      </c>
      <c r="E17" s="21">
        <v>1343.7768220250018</v>
      </c>
      <c r="F17" s="21">
        <v>134.69960716539612</v>
      </c>
      <c r="G17" s="21">
        <v>6.0465329458009265</v>
      </c>
      <c r="H17" s="21">
        <f>SUM(B17:G17)</f>
        <v>9863.9824954788983</v>
      </c>
      <c r="I17" s="21">
        <v>63204.691440181807</v>
      </c>
      <c r="J17" s="21">
        <v>1078.194900920354</v>
      </c>
      <c r="K17" s="21">
        <v>14765.535178778517</v>
      </c>
      <c r="L17" s="21">
        <f>SUM(I17:K17)</f>
        <v>79048.421519880678</v>
      </c>
      <c r="M17" s="22">
        <f>H17+L17</f>
        <v>88912.404015359571</v>
      </c>
      <c r="N17" s="23">
        <f>M17-M16</f>
        <v>5.6580343788809841</v>
      </c>
    </row>
    <row r="18" spans="1:14" x14ac:dyDescent="0.3">
      <c r="A18" s="2"/>
      <c r="B18" s="2"/>
      <c r="C18" s="2"/>
      <c r="D18" s="2"/>
      <c r="E18" s="2"/>
      <c r="F18" s="2"/>
      <c r="G18" s="2"/>
      <c r="H18" s="2"/>
      <c r="I18" s="24"/>
      <c r="J18" s="2"/>
      <c r="K18" s="2"/>
      <c r="L18" s="2"/>
      <c r="M18" s="20" t="s">
        <v>29</v>
      </c>
      <c r="N18" s="25">
        <f>N17</f>
        <v>5.6580343788809841</v>
      </c>
    </row>
    <row r="19" spans="1:14" ht="15" customHeight="1" thickBot="1" x14ac:dyDescent="0.35">
      <c r="A19" s="26" t="s">
        <v>30</v>
      </c>
      <c r="B19" s="43">
        <v>4.3810031640039258</v>
      </c>
      <c r="C19" s="2" t="s">
        <v>31</v>
      </c>
      <c r="D19" s="2"/>
      <c r="E19" s="2"/>
      <c r="F19" s="2"/>
      <c r="G19" s="2"/>
      <c r="H19" s="2"/>
      <c r="I19" s="27"/>
      <c r="J19" s="2"/>
      <c r="K19" s="2"/>
      <c r="L19" s="2"/>
      <c r="M19" s="20" t="s">
        <v>32</v>
      </c>
      <c r="N19" s="28">
        <f>N18-B19</f>
        <v>1.2770312148770584</v>
      </c>
    </row>
    <row r="20" spans="1:14" x14ac:dyDescent="0.3">
      <c r="A20" s="26"/>
      <c r="B20" s="29"/>
      <c r="C20" s="2"/>
      <c r="D20" s="2"/>
      <c r="E20" s="2"/>
      <c r="F20" s="2"/>
      <c r="G20" s="2"/>
      <c r="H20" s="2"/>
      <c r="I20" s="27"/>
      <c r="J20" s="2"/>
      <c r="K20" s="2"/>
      <c r="L20" s="2"/>
      <c r="M20" s="20"/>
      <c r="N20" s="30"/>
    </row>
    <row r="21" spans="1:14" x14ac:dyDescent="0.3">
      <c r="A21" s="39" t="s">
        <v>39</v>
      </c>
      <c r="B21" s="40">
        <f t="shared" ref="B21:M21" si="0">B17-B16</f>
        <v>369.63784537929132</v>
      </c>
      <c r="C21" s="40">
        <f t="shared" si="0"/>
        <v>-3.67993463067927</v>
      </c>
      <c r="D21" s="40">
        <f t="shared" si="0"/>
        <v>17.67823509095831</v>
      </c>
      <c r="E21" s="40">
        <f t="shared" si="0"/>
        <v>-12.28862647759297</v>
      </c>
      <c r="F21" s="40">
        <f t="shared" si="0"/>
        <v>-10.754706959602231</v>
      </c>
      <c r="G21" s="40">
        <f t="shared" si="0"/>
        <v>-5.4287422613426504</v>
      </c>
      <c r="H21" s="40">
        <f t="shared" si="0"/>
        <v>355.16407014103243</v>
      </c>
      <c r="I21" s="40">
        <f t="shared" si="0"/>
        <v>-300.87305664917949</v>
      </c>
      <c r="J21" s="40">
        <f t="shared" si="0"/>
        <v>12.131038638584187</v>
      </c>
      <c r="K21" s="40">
        <f t="shared" si="0"/>
        <v>-60.764017751544088</v>
      </c>
      <c r="L21" s="40">
        <f t="shared" si="0"/>
        <v>-349.50603576214053</v>
      </c>
      <c r="M21" s="41">
        <f t="shared" si="0"/>
        <v>5.6580343788809841</v>
      </c>
    </row>
    <row r="22" spans="1:14" x14ac:dyDescent="0.3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4" x14ac:dyDescent="0.3">
      <c r="L23" s="31"/>
    </row>
    <row r="24" spans="1:14" ht="15" thickBot="1" x14ac:dyDescent="0.35">
      <c r="D24" s="31"/>
    </row>
    <row r="25" spans="1:14" x14ac:dyDescent="0.3">
      <c r="B25" s="33" t="s">
        <v>33</v>
      </c>
      <c r="C25" s="34">
        <f>B21+C21+F21+G21</f>
        <v>349.77446152766714</v>
      </c>
      <c r="D25" s="51" t="s">
        <v>49</v>
      </c>
      <c r="E25" s="31"/>
    </row>
    <row r="26" spans="1:14" x14ac:dyDescent="0.3">
      <c r="B26" s="35" t="s">
        <v>34</v>
      </c>
      <c r="C26" s="36">
        <f>E21</f>
        <v>-12.28862647759297</v>
      </c>
    </row>
    <row r="27" spans="1:14" x14ac:dyDescent="0.3">
      <c r="B27" s="35" t="s">
        <v>35</v>
      </c>
      <c r="C27" s="36">
        <f>D21</f>
        <v>17.67823509095831</v>
      </c>
      <c r="E27" s="32"/>
      <c r="L27" s="32"/>
    </row>
    <row r="28" spans="1:14" x14ac:dyDescent="0.3">
      <c r="B28" s="35" t="s">
        <v>36</v>
      </c>
      <c r="C28" s="36">
        <f>L21</f>
        <v>-349.50603576214053</v>
      </c>
      <c r="E28" s="32"/>
    </row>
    <row r="29" spans="1:14" x14ac:dyDescent="0.3">
      <c r="B29" s="35"/>
      <c r="C29" s="37" t="s">
        <v>37</v>
      </c>
    </row>
    <row r="30" spans="1:14" ht="15" thickBot="1" x14ac:dyDescent="0.35">
      <c r="B30" s="38" t="s">
        <v>38</v>
      </c>
      <c r="C30" s="42">
        <f>SUM(C25:C28)</f>
        <v>5.6580343788919549</v>
      </c>
    </row>
    <row r="34" spans="1:14" x14ac:dyDescent="0.3">
      <c r="B34" s="60"/>
      <c r="C34" s="60"/>
      <c r="D34" s="53"/>
      <c r="E34" s="50"/>
      <c r="F34" s="50"/>
      <c r="G34" s="54"/>
      <c r="H34" s="50"/>
      <c r="I34" s="50"/>
      <c r="J34" s="50"/>
      <c r="K34" s="50"/>
    </row>
    <row r="37" spans="1:14" ht="15" thickBot="1" x14ac:dyDescent="0.3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9" spans="1:14" x14ac:dyDescent="0.3">
      <c r="B39" t="s">
        <v>48</v>
      </c>
    </row>
    <row r="41" spans="1:14" x14ac:dyDescent="0.3">
      <c r="D41" s="45" t="s">
        <v>43</v>
      </c>
      <c r="E41" s="45" t="s">
        <v>44</v>
      </c>
      <c r="F41" s="45" t="s">
        <v>40</v>
      </c>
      <c r="L41" s="52"/>
      <c r="N41" s="55"/>
    </row>
    <row r="42" spans="1:14" x14ac:dyDescent="0.3">
      <c r="D42" s="44" t="s">
        <v>15</v>
      </c>
      <c r="E42" s="44" t="s">
        <v>15</v>
      </c>
      <c r="F42" s="44" t="s">
        <v>15</v>
      </c>
    </row>
    <row r="43" spans="1:14" x14ac:dyDescent="0.3">
      <c r="D43" s="44" t="s">
        <v>24</v>
      </c>
      <c r="E43" s="44" t="s">
        <v>24</v>
      </c>
      <c r="F43" s="44" t="s">
        <v>24</v>
      </c>
    </row>
    <row r="44" spans="1:14" ht="15" thickBot="1" x14ac:dyDescent="0.35">
      <c r="C44" s="46" t="s">
        <v>41</v>
      </c>
      <c r="D44" s="46" t="s">
        <v>26</v>
      </c>
      <c r="E44" s="46" t="s">
        <v>26</v>
      </c>
      <c r="F44" s="46" t="s">
        <v>26</v>
      </c>
    </row>
    <row r="45" spans="1:14" x14ac:dyDescent="0.3">
      <c r="C45" s="44">
        <v>2015</v>
      </c>
      <c r="D45" s="47">
        <v>2793.23</v>
      </c>
      <c r="E45" s="47">
        <v>2793.23</v>
      </c>
      <c r="F45" s="48">
        <f t="shared" ref="F45:F50" si="1">E45-D45</f>
        <v>0</v>
      </c>
    </row>
    <row r="46" spans="1:14" x14ac:dyDescent="0.3">
      <c r="C46" s="44">
        <v>2016</v>
      </c>
      <c r="D46" s="47">
        <v>2959.3</v>
      </c>
      <c r="E46" s="47">
        <v>2959.3</v>
      </c>
      <c r="F46" s="48">
        <f t="shared" si="1"/>
        <v>0</v>
      </c>
    </row>
    <row r="47" spans="1:14" x14ac:dyDescent="0.3">
      <c r="C47" s="44">
        <v>2017</v>
      </c>
      <c r="D47" s="47">
        <v>3028.01</v>
      </c>
      <c r="E47" s="47">
        <v>3002.03</v>
      </c>
      <c r="F47" s="48">
        <f t="shared" si="1"/>
        <v>-25.980000000000018</v>
      </c>
      <c r="G47" t="s">
        <v>45</v>
      </c>
      <c r="H47" t="s">
        <v>46</v>
      </c>
      <c r="M47" s="39"/>
      <c r="N47" s="48"/>
    </row>
    <row r="48" spans="1:14" x14ac:dyDescent="0.3">
      <c r="C48" s="44">
        <v>2018</v>
      </c>
      <c r="D48" s="47">
        <v>3240.41</v>
      </c>
      <c r="E48" s="47">
        <v>3218.67</v>
      </c>
      <c r="F48" s="48">
        <f t="shared" si="1"/>
        <v>-21.739999999999782</v>
      </c>
      <c r="M48" s="39"/>
      <c r="N48" s="48"/>
    </row>
    <row r="49" spans="3:14" x14ac:dyDescent="0.3">
      <c r="C49" s="44">
        <v>2019</v>
      </c>
      <c r="D49" s="47">
        <v>3532.68</v>
      </c>
      <c r="E49" s="47">
        <v>3503.75</v>
      </c>
      <c r="F49" s="48">
        <f t="shared" si="1"/>
        <v>-28.929999999999836</v>
      </c>
      <c r="M49" s="39"/>
      <c r="N49" s="48"/>
    </row>
    <row r="50" spans="3:14" x14ac:dyDescent="0.3">
      <c r="C50" s="44">
        <v>2020</v>
      </c>
      <c r="D50" s="47">
        <v>3870.31</v>
      </c>
      <c r="E50" s="47">
        <v>3843.15</v>
      </c>
      <c r="F50" s="48">
        <f t="shared" si="1"/>
        <v>-27.159999999999854</v>
      </c>
      <c r="M50" s="39"/>
      <c r="N50" s="48"/>
    </row>
    <row r="51" spans="3:14" x14ac:dyDescent="0.3">
      <c r="M51" s="39"/>
    </row>
    <row r="52" spans="3:14" x14ac:dyDescent="0.3">
      <c r="C52" s="39" t="s">
        <v>42</v>
      </c>
      <c r="D52" s="47">
        <f>SUM(D45:D50)</f>
        <v>19423.940000000002</v>
      </c>
      <c r="E52" s="47">
        <f>SUM(E45:E50)</f>
        <v>19320.13</v>
      </c>
      <c r="F52" s="48">
        <f>SUM(F45:F50)</f>
        <v>-103.80999999999949</v>
      </c>
      <c r="G52" t="s">
        <v>45</v>
      </c>
      <c r="H52" t="s">
        <v>47</v>
      </c>
      <c r="N52" s="48"/>
    </row>
    <row r="53" spans="3:14" x14ac:dyDescent="0.3">
      <c r="C53" s="39"/>
      <c r="D53" s="48"/>
      <c r="E53" s="48"/>
      <c r="F53" s="48"/>
    </row>
  </sheetData>
  <mergeCells count="6">
    <mergeCell ref="B34:C34"/>
    <mergeCell ref="B5:N5"/>
    <mergeCell ref="B6:N6"/>
    <mergeCell ref="B7:N7"/>
    <mergeCell ref="B10:N10"/>
    <mergeCell ref="A12:A13"/>
  </mergeCells>
  <pageMargins left="0" right="0" top="0" bottom="0" header="0" footer="0"/>
  <pageSetup scale="69" orientation="landscape" r:id="rId1"/>
  <headerFooter>
    <oddFooter>&amp;L&amp;F&amp;A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c85253b9-0a55-49a1-98ad-b5b6252d7079" xsi:nil="true"/>
    <Document_x0020_Status xmlns="c85253b9-0a55-49a1-98ad-b5b6252d7079">Draft</Document_x0020_Status>
    <Document_x0020_Type xmlns="c85253b9-0a55-49a1-98ad-b5b6252d7079">Question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8AF5FC-3C91-48E0-AD7C-7EA6CC2EFB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7E4AA2-F226-478C-81EA-3856D6E3F28E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7DA4D601-3CEA-4763-86D5-6F0DF9649B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Backup</vt:lpstr>
      <vt:lpstr>Backup!Print_Area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MW Simmons</dc:creator>
  <cp:lastModifiedBy>FPL_User</cp:lastModifiedBy>
  <cp:lastPrinted>2016-02-23T18:42:17Z</cp:lastPrinted>
  <dcterms:created xsi:type="dcterms:W3CDTF">2015-11-11T16:29:23Z</dcterms:created>
  <dcterms:modified xsi:type="dcterms:W3CDTF">2016-04-06T18:13:07Z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