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5036" windowHeight="7620"/>
  </bookViews>
  <sheets>
    <sheet name="ZANALYSIS_PATTERN_FPL" sheetId="1" r:id="rId1"/>
  </sheets>
  <definedNames>
    <definedName name="_xlnm.Print_Area" localSheetId="0">ZANALYSIS_PATTERN_FPL!$B$69:$P$79</definedName>
  </definedNames>
  <calcPr calcId="145621"/>
</workbook>
</file>

<file path=xl/calcChain.xml><?xml version="1.0" encoding="utf-8"?>
<calcChain xmlns="http://schemas.openxmlformats.org/spreadsheetml/2006/main">
  <c r="O72" i="1" l="1"/>
  <c r="N72" i="1"/>
  <c r="M72" i="1"/>
  <c r="E64" i="1" l="1"/>
  <c r="E59" i="1"/>
  <c r="E54" i="1"/>
  <c r="E49" i="1"/>
  <c r="E44" i="1"/>
  <c r="E39" i="1"/>
  <c r="E34" i="1"/>
  <c r="E29" i="1"/>
  <c r="E24" i="1"/>
  <c r="E19" i="1"/>
  <c r="E14" i="1"/>
  <c r="E9" i="1"/>
  <c r="K74" i="1" l="1"/>
  <c r="O68" i="1"/>
  <c r="O74" i="1" s="1"/>
  <c r="N68" i="1"/>
  <c r="N74" i="1" s="1"/>
  <c r="M68" i="1"/>
  <c r="M74" i="1" s="1"/>
  <c r="L68" i="1"/>
  <c r="K68" i="1"/>
  <c r="J74" i="1"/>
  <c r="I68" i="1"/>
  <c r="I74" i="1" s="1"/>
  <c r="H68" i="1"/>
  <c r="G68" i="1"/>
  <c r="G74" i="1" s="1"/>
  <c r="F68" i="1"/>
  <c r="F74" i="1" s="1"/>
  <c r="E68" i="1"/>
  <c r="E74" i="1" s="1"/>
  <c r="O67" i="1"/>
  <c r="O73" i="1" s="1"/>
  <c r="N67" i="1"/>
  <c r="N73" i="1" s="1"/>
  <c r="M67" i="1"/>
  <c r="M73" i="1" s="1"/>
  <c r="L67" i="1"/>
  <c r="K67" i="1"/>
  <c r="K73" i="1" s="1"/>
  <c r="J67" i="1"/>
  <c r="J73" i="1" s="1"/>
  <c r="I67" i="1"/>
  <c r="I73" i="1" s="1"/>
  <c r="H67" i="1"/>
  <c r="G67" i="1"/>
  <c r="G73" i="1" s="1"/>
  <c r="F67" i="1"/>
  <c r="F73" i="1" s="1"/>
  <c r="E67" i="1"/>
  <c r="E73" i="1" s="1"/>
  <c r="N75" i="1" l="1"/>
  <c r="L74" i="1"/>
  <c r="L73" i="1"/>
  <c r="H74" i="1"/>
  <c r="H73" i="1"/>
  <c r="K72" i="1"/>
  <c r="J72" i="1"/>
  <c r="J75" i="1" s="1"/>
  <c r="I72" i="1"/>
  <c r="L72" i="1" s="1"/>
  <c r="G72" i="1"/>
  <c r="F72" i="1"/>
  <c r="F75" i="1" s="1"/>
  <c r="E72" i="1"/>
  <c r="H72" i="1" s="1"/>
  <c r="I75" i="1" l="1"/>
  <c r="E75" i="1"/>
  <c r="K75" i="1"/>
  <c r="L75" i="1" s="1"/>
  <c r="G75" i="1"/>
  <c r="P72" i="1"/>
  <c r="O75" i="1"/>
  <c r="P73" i="1"/>
  <c r="P74" i="1"/>
  <c r="M75" i="1"/>
  <c r="H75" i="1" l="1"/>
  <c r="P75" i="1"/>
</calcChain>
</file>

<file path=xl/sharedStrings.xml><?xml version="1.0" encoding="utf-8"?>
<sst xmlns="http://schemas.openxmlformats.org/spreadsheetml/2006/main" count="305" uniqueCount="45">
  <si>
    <t>Year</t>
  </si>
  <si>
    <t>Personnel Area</t>
  </si>
  <si>
    <t>2013</t>
  </si>
  <si>
    <t>2014</t>
  </si>
  <si>
    <t>2015</t>
  </si>
  <si>
    <t>Calendar month</t>
  </si>
  <si>
    <t>Emp Grouping</t>
  </si>
  <si>
    <t>Full-Time</t>
  </si>
  <si>
    <t>Part-Time</t>
  </si>
  <si>
    <t>Temp-Full</t>
  </si>
  <si>
    <t>1</t>
  </si>
  <si>
    <t>Florida Power &amp; Light Company</t>
  </si>
  <si>
    <t>0001</t>
  </si>
  <si>
    <t>Bargaining Unit</t>
  </si>
  <si>
    <t>Exempt</t>
  </si>
  <si>
    <t>Non Exempt</t>
  </si>
  <si>
    <t>NextEra Energy, Inc.</t>
  </si>
  <si>
    <t>0003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</si>
  <si>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</si>
  <si>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</si>
  <si>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</si>
  <si>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</si>
  <si>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</si>
  <si>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</si>
  <si>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</si>
  <si>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</si>
  <si>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</si>
  <si>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</si>
  <si>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</si>
  <si>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FPL</t>
  </si>
  <si>
    <t>BARG</t>
  </si>
  <si>
    <t>EXEMPT</t>
  </si>
  <si>
    <t>NON-EX</t>
  </si>
  <si>
    <t>SUB-TOTAL</t>
  </si>
  <si>
    <t>Total</t>
  </si>
  <si>
    <t xml:space="preserve"> </t>
  </si>
  <si>
    <t>Co 3 Ex</t>
  </si>
  <si>
    <t>Co 3 Non-Ex</t>
  </si>
  <si>
    <t>Company 03 totals adjusted to exclude</t>
  </si>
  <si>
    <t>Aviation and 2 PT Admins Alandco</t>
  </si>
  <si>
    <t>Source:  Betty Carmona-Gonzalez, SAP Report</t>
  </si>
  <si>
    <t>Note:  Includes FPL employees in Co. 03, but excludes Aviation</t>
  </si>
  <si>
    <t>AVG</t>
  </si>
  <si>
    <t>OPC 012662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</si>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</sst>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Arial"/>
      <family val="2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E9EEF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49" fontId="18" fillId="34" borderId="10" xfId="0" applyNumberFormat="1" applyFont="1" applyFill="1" applyBorder="1" applyAlignment="1">
      <alignment horizontal="right" vertical="center" wrapText="1"/>
    </xf>
    <xf numFmtId="49" fontId="18" fillId="34" borderId="10" xfId="0" applyNumberFormat="1" applyFont="1" applyFill="1" applyBorder="1" applyAlignment="1">
      <alignment horizontal="left" vertical="center" wrapText="1"/>
    </xf>
    <xf numFmtId="49" fontId="18" fillId="36" borderId="10" xfId="0" applyNumberFormat="1" applyFont="1" applyFill="1" applyBorder="1" applyAlignment="1">
      <alignment horizontal="left" vertical="center" wrapText="1"/>
    </xf>
    <xf numFmtId="49" fontId="18" fillId="37" borderId="10" xfId="0" applyNumberFormat="1" applyFont="1" applyFill="1" applyBorder="1" applyAlignment="1">
      <alignment horizontal="left" vertical="center" wrapText="1"/>
    </xf>
    <xf numFmtId="49" fontId="18" fillId="38" borderId="10" xfId="0" applyNumberFormat="1" applyFont="1" applyFill="1" applyBorder="1" applyAlignment="1">
      <alignment horizontal="left" vertical="center" wrapText="1"/>
    </xf>
    <xf numFmtId="49" fontId="18" fillId="36" borderId="10" xfId="0" applyNumberFormat="1" applyFont="1" applyFill="1" applyBorder="1" applyAlignment="1">
      <alignment horizontal="center" vertical="center" wrapText="1"/>
    </xf>
    <xf numFmtId="49" fontId="18" fillId="38" borderId="10" xfId="0" applyNumberFormat="1" applyFont="1" applyFill="1" applyBorder="1" applyAlignment="1">
      <alignment horizontal="center" vertical="center" wrapText="1"/>
    </xf>
    <xf numFmtId="49" fontId="18" fillId="37" borderId="10" xfId="0" applyNumberFormat="1" applyFont="1" applyFill="1" applyBorder="1" applyAlignment="1">
      <alignment horizontal="center" vertical="center" wrapText="1"/>
    </xf>
    <xf numFmtId="1" fontId="18" fillId="33" borderId="10" xfId="0" applyNumberFormat="1" applyFont="1" applyFill="1" applyBorder="1" applyAlignment="1">
      <alignment horizontal="right" vertical="center" wrapText="1"/>
    </xf>
    <xf numFmtId="1" fontId="18" fillId="35" borderId="10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49" fontId="18" fillId="34" borderId="0" xfId="0" applyNumberFormat="1" applyFont="1" applyFill="1" applyBorder="1" applyAlignment="1">
      <alignment horizontal="left" vertical="center" wrapText="1"/>
    </xf>
    <xf numFmtId="1" fontId="18" fillId="35" borderId="0" xfId="0" applyNumberFormat="1" applyFont="1" applyFill="1" applyBorder="1" applyAlignment="1">
      <alignment horizontal="right" vertical="center" wrapText="1"/>
    </xf>
    <xf numFmtId="164" fontId="0" fillId="0" borderId="14" xfId="0" applyNumberFormat="1" applyBorder="1"/>
    <xf numFmtId="164" fontId="0" fillId="0" borderId="15" xfId="0" applyNumberFormat="1" applyBorder="1"/>
    <xf numFmtId="0" fontId="19" fillId="0" borderId="0" xfId="0" applyFont="1"/>
    <xf numFmtId="165" fontId="0" fillId="0" borderId="0" xfId="42" applyNumberFormat="1" applyFont="1"/>
    <xf numFmtId="1" fontId="0" fillId="0" borderId="14" xfId="0" applyNumberFormat="1" applyBorder="1"/>
    <xf numFmtId="165" fontId="0" fillId="0" borderId="0" xfId="0" applyNumberFormat="1"/>
    <xf numFmtId="1" fontId="0" fillId="0" borderId="0" xfId="0" applyNumberFormat="1"/>
    <xf numFmtId="49" fontId="0" fillId="34" borderId="11" xfId="0" applyNumberFormat="1" applyFill="1" applyBorder="1" applyAlignment="1">
      <alignment horizontal="left" vertical="center" wrapText="1"/>
    </xf>
    <xf numFmtId="49" fontId="0" fillId="34" borderId="12" xfId="0" applyNumberFormat="1" applyFill="1" applyBorder="1" applyAlignment="1">
      <alignment horizontal="left" vertical="center" wrapText="1"/>
    </xf>
    <xf numFmtId="49" fontId="0" fillId="34" borderId="13" xfId="0" applyNumberFormat="1" applyFill="1" applyBorder="1" applyAlignment="1">
      <alignment horizontal="left" vertical="center" wrapText="1"/>
    </xf>
    <xf numFmtId="49" fontId="18" fillId="34" borderId="11" xfId="0" applyNumberFormat="1" applyFont="1" applyFill="1" applyBorder="1" applyAlignment="1">
      <alignment horizontal="left" vertical="center" wrapText="1"/>
    </xf>
    <xf numFmtId="49" fontId="18" fillId="34" borderId="13" xfId="0" applyNumberFormat="1" applyFont="1" applyFill="1" applyBorder="1" applyAlignment="1">
      <alignment horizontal="left" vertical="center" wrapText="1"/>
    </xf>
    <xf numFmtId="0" fontId="16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showGridLines="0" tabSelected="1" workbookViewId="0">
      <selection activeCell="R6" sqref="R6"/>
    </sheetView>
  </sheetViews>
  <sheetFormatPr defaultRowHeight="14.4" x14ac:dyDescent="0.3"/>
  <cols>
    <col min="1" max="1" width="7.88671875" customWidth="1"/>
    <col min="2" max="2" width="7.6640625" customWidth="1"/>
    <col min="3" max="3" width="5.5546875" customWidth="1"/>
    <col min="4" max="4" width="13.33203125" customWidth="1"/>
    <col min="5" max="9" width="7.6640625" customWidth="1"/>
    <col min="10" max="10" width="8.109375" customWidth="1"/>
    <col min="11" max="15" width="7.6640625" customWidth="1"/>
    <col min="17" max="17" width="5" customWidth="1"/>
  </cols>
  <sheetData>
    <row r="1" spans="1:15" s="26" customFormat="1" x14ac:dyDescent="0.3">
      <c r="A1" s="26" t="s">
        <v>43</v>
      </c>
    </row>
    <row r="2" spans="1:15" s="26" customFormat="1" x14ac:dyDescent="0.3">
      <c r="A2" s="26" t="s">
        <v>44</v>
      </c>
    </row>
    <row r="3" spans="1:15" s="26" customFormat="1" ht="15" thickBot="1" x14ac:dyDescent="0.35"/>
    <row r="4" spans="1:15" ht="15" thickBot="1" x14ac:dyDescent="0.35">
      <c r="A4" s="21"/>
      <c r="B4" s="22"/>
      <c r="C4" s="23"/>
      <c r="D4" s="1" t="s">
        <v>0</v>
      </c>
      <c r="E4" s="6" t="s">
        <v>2</v>
      </c>
      <c r="F4" s="6" t="s">
        <v>2</v>
      </c>
      <c r="G4" s="6" t="s">
        <v>2</v>
      </c>
      <c r="H4" s="6"/>
      <c r="I4" s="7" t="s">
        <v>3</v>
      </c>
      <c r="J4" s="7" t="s">
        <v>3</v>
      </c>
      <c r="K4" s="7" t="s">
        <v>3</v>
      </c>
      <c r="L4" s="7"/>
      <c r="M4" s="8" t="s">
        <v>4</v>
      </c>
      <c r="N4" s="8" t="s">
        <v>4</v>
      </c>
      <c r="O4" s="8" t="s">
        <v>4</v>
      </c>
    </row>
    <row r="5" spans="1:15" ht="21" thickBot="1" x14ac:dyDescent="0.35">
      <c r="A5" s="2" t="s">
        <v>5</v>
      </c>
      <c r="B5" s="24" t="s">
        <v>1</v>
      </c>
      <c r="C5" s="25"/>
      <c r="D5" s="2" t="s">
        <v>6</v>
      </c>
      <c r="E5" s="3" t="s">
        <v>7</v>
      </c>
      <c r="F5" s="3" t="s">
        <v>8</v>
      </c>
      <c r="G5" s="3" t="s">
        <v>9</v>
      </c>
      <c r="H5" s="3"/>
      <c r="I5" s="5" t="s">
        <v>7</v>
      </c>
      <c r="J5" s="5" t="s">
        <v>8</v>
      </c>
      <c r="K5" s="5" t="s">
        <v>9</v>
      </c>
      <c r="L5" s="5"/>
      <c r="M5" s="4" t="s">
        <v>7</v>
      </c>
      <c r="N5" s="4" t="s">
        <v>8</v>
      </c>
      <c r="O5" s="4" t="s">
        <v>9</v>
      </c>
    </row>
    <row r="6" spans="1:15" ht="41.4" thickBot="1" x14ac:dyDescent="0.35">
      <c r="A6" s="2" t="s">
        <v>10</v>
      </c>
      <c r="B6" s="2" t="s">
        <v>11</v>
      </c>
      <c r="C6" s="2" t="s">
        <v>12</v>
      </c>
      <c r="D6" s="2" t="s">
        <v>13</v>
      </c>
      <c r="E6" s="9">
        <v>3114</v>
      </c>
      <c r="F6" s="9"/>
      <c r="G6" s="9">
        <v>57</v>
      </c>
      <c r="H6" s="9"/>
      <c r="I6" s="9">
        <v>2942</v>
      </c>
      <c r="J6" s="9"/>
      <c r="K6" s="9">
        <v>20</v>
      </c>
      <c r="L6" s="9"/>
      <c r="M6" s="9">
        <v>2893</v>
      </c>
      <c r="N6" s="9"/>
      <c r="O6" s="9">
        <v>6</v>
      </c>
    </row>
    <row r="7" spans="1:15" ht="41.4" thickBot="1" x14ac:dyDescent="0.35">
      <c r="A7" s="2" t="s">
        <v>10</v>
      </c>
      <c r="B7" s="2" t="s">
        <v>11</v>
      </c>
      <c r="C7" s="2" t="s">
        <v>12</v>
      </c>
      <c r="D7" s="2" t="s">
        <v>14</v>
      </c>
      <c r="E7" s="10">
        <v>4549</v>
      </c>
      <c r="F7" s="10">
        <v>12</v>
      </c>
      <c r="G7" s="10">
        <v>5</v>
      </c>
      <c r="H7" s="10"/>
      <c r="I7" s="10">
        <v>4229</v>
      </c>
      <c r="J7" s="10">
        <v>9</v>
      </c>
      <c r="K7" s="10">
        <v>2</v>
      </c>
      <c r="L7" s="10"/>
      <c r="M7" s="10">
        <v>4264</v>
      </c>
      <c r="N7" s="10">
        <v>11</v>
      </c>
      <c r="O7" s="10"/>
    </row>
    <row r="8" spans="1:15" ht="41.4" thickBot="1" x14ac:dyDescent="0.35">
      <c r="A8" s="2" t="s">
        <v>10</v>
      </c>
      <c r="B8" s="2" t="s">
        <v>11</v>
      </c>
      <c r="C8" s="2" t="s">
        <v>12</v>
      </c>
      <c r="D8" s="2" t="s">
        <v>15</v>
      </c>
      <c r="E8" s="9">
        <v>1929</v>
      </c>
      <c r="F8" s="9">
        <v>73</v>
      </c>
      <c r="G8" s="9">
        <v>31</v>
      </c>
      <c r="H8" s="9"/>
      <c r="I8" s="9">
        <v>1629</v>
      </c>
      <c r="J8" s="9">
        <v>56</v>
      </c>
      <c r="K8" s="9">
        <v>5</v>
      </c>
      <c r="L8" s="9"/>
      <c r="M8" s="9">
        <v>1509</v>
      </c>
      <c r="N8" s="9">
        <v>51</v>
      </c>
      <c r="O8" s="9">
        <v>7</v>
      </c>
    </row>
    <row r="9" spans="1:15" ht="31.2" thickBot="1" x14ac:dyDescent="0.35">
      <c r="A9" s="2" t="s">
        <v>10</v>
      </c>
      <c r="B9" s="2" t="s">
        <v>16</v>
      </c>
      <c r="C9" s="2" t="s">
        <v>17</v>
      </c>
      <c r="D9" s="2" t="s">
        <v>14</v>
      </c>
      <c r="E9" s="10">
        <f>36-13</f>
        <v>23</v>
      </c>
      <c r="F9" s="10"/>
      <c r="G9" s="10"/>
      <c r="H9" s="10"/>
      <c r="I9" s="10">
        <v>25</v>
      </c>
      <c r="J9" s="10"/>
      <c r="K9" s="10"/>
      <c r="L9" s="10"/>
      <c r="M9" s="10">
        <v>20</v>
      </c>
      <c r="N9" s="10"/>
      <c r="O9" s="10"/>
    </row>
    <row r="10" spans="1:15" ht="31.2" thickBot="1" x14ac:dyDescent="0.35">
      <c r="A10" s="2" t="s">
        <v>10</v>
      </c>
      <c r="B10" s="2" t="s">
        <v>16</v>
      </c>
      <c r="C10" s="2" t="s">
        <v>17</v>
      </c>
      <c r="D10" s="2" t="s">
        <v>15</v>
      </c>
      <c r="E10" s="9">
        <v>0</v>
      </c>
      <c r="F10" s="9"/>
      <c r="G10" s="9"/>
      <c r="H10" s="9"/>
      <c r="I10" s="9">
        <v>0</v>
      </c>
      <c r="J10" s="9">
        <v>0</v>
      </c>
      <c r="K10" s="9"/>
      <c r="L10" s="9"/>
      <c r="M10" s="9">
        <v>0</v>
      </c>
      <c r="N10" s="9">
        <v>0</v>
      </c>
      <c r="O10" s="9"/>
    </row>
    <row r="11" spans="1:15" ht="41.4" thickBot="1" x14ac:dyDescent="0.35">
      <c r="A11" s="2" t="s">
        <v>18</v>
      </c>
      <c r="B11" s="2" t="s">
        <v>11</v>
      </c>
      <c r="C11" s="2" t="s">
        <v>12</v>
      </c>
      <c r="D11" s="2" t="s">
        <v>13</v>
      </c>
      <c r="E11" s="10">
        <v>3108</v>
      </c>
      <c r="F11" s="10"/>
      <c r="G11" s="10">
        <v>64</v>
      </c>
      <c r="H11" s="10"/>
      <c r="I11" s="10">
        <v>2929</v>
      </c>
      <c r="J11" s="10"/>
      <c r="K11" s="10">
        <v>69</v>
      </c>
      <c r="L11" s="10"/>
      <c r="M11" s="10">
        <v>2889</v>
      </c>
      <c r="N11" s="10"/>
      <c r="O11" s="10">
        <v>26</v>
      </c>
    </row>
    <row r="12" spans="1:15" ht="41.4" thickBot="1" x14ac:dyDescent="0.35">
      <c r="A12" s="2" t="s">
        <v>18</v>
      </c>
      <c r="B12" s="2" t="s">
        <v>11</v>
      </c>
      <c r="C12" s="2" t="s">
        <v>12</v>
      </c>
      <c r="D12" s="2" t="s">
        <v>14</v>
      </c>
      <c r="E12" s="9">
        <v>4554</v>
      </c>
      <c r="F12" s="9">
        <v>11</v>
      </c>
      <c r="G12" s="9">
        <v>3</v>
      </c>
      <c r="H12" s="9"/>
      <c r="I12" s="9">
        <v>4235</v>
      </c>
      <c r="J12" s="9">
        <v>9</v>
      </c>
      <c r="K12" s="9">
        <v>2</v>
      </c>
      <c r="L12" s="9"/>
      <c r="M12" s="9">
        <v>4278</v>
      </c>
      <c r="N12" s="9">
        <v>11</v>
      </c>
      <c r="O12" s="9"/>
    </row>
    <row r="13" spans="1:15" ht="41.4" thickBot="1" x14ac:dyDescent="0.35">
      <c r="A13" s="2" t="s">
        <v>18</v>
      </c>
      <c r="B13" s="2" t="s">
        <v>11</v>
      </c>
      <c r="C13" s="2" t="s">
        <v>12</v>
      </c>
      <c r="D13" s="2" t="s">
        <v>15</v>
      </c>
      <c r="E13" s="10">
        <v>1923</v>
      </c>
      <c r="F13" s="10">
        <v>69</v>
      </c>
      <c r="G13" s="10">
        <v>25</v>
      </c>
      <c r="H13" s="10"/>
      <c r="I13" s="10">
        <v>1635</v>
      </c>
      <c r="J13" s="10">
        <v>56</v>
      </c>
      <c r="K13" s="10">
        <v>11</v>
      </c>
      <c r="L13" s="10"/>
      <c r="M13" s="10">
        <v>1504</v>
      </c>
      <c r="N13" s="10">
        <v>49</v>
      </c>
      <c r="O13" s="10">
        <v>8</v>
      </c>
    </row>
    <row r="14" spans="1:15" ht="31.2" thickBot="1" x14ac:dyDescent="0.35">
      <c r="A14" s="2" t="s">
        <v>18</v>
      </c>
      <c r="B14" s="2" t="s">
        <v>16</v>
      </c>
      <c r="C14" s="2" t="s">
        <v>17</v>
      </c>
      <c r="D14" s="2" t="s">
        <v>14</v>
      </c>
      <c r="E14" s="10">
        <f>36-13</f>
        <v>23</v>
      </c>
      <c r="F14" s="9"/>
      <c r="G14" s="9"/>
      <c r="H14" s="9"/>
      <c r="I14" s="9">
        <v>25</v>
      </c>
      <c r="J14" s="9"/>
      <c r="K14" s="9"/>
      <c r="L14" s="9"/>
      <c r="M14" s="9">
        <v>20</v>
      </c>
      <c r="N14" s="9"/>
      <c r="O14" s="9"/>
    </row>
    <row r="15" spans="1:15" ht="31.2" thickBot="1" x14ac:dyDescent="0.35">
      <c r="A15" s="2" t="s">
        <v>18</v>
      </c>
      <c r="B15" s="2" t="s">
        <v>16</v>
      </c>
      <c r="C15" s="2" t="s">
        <v>17</v>
      </c>
      <c r="D15" s="2" t="s">
        <v>15</v>
      </c>
      <c r="E15" s="10">
        <v>0</v>
      </c>
      <c r="F15" s="10"/>
      <c r="G15" s="10"/>
      <c r="H15" s="10"/>
      <c r="I15" s="10">
        <v>0</v>
      </c>
      <c r="J15" s="10">
        <v>0</v>
      </c>
      <c r="K15" s="10"/>
      <c r="L15" s="10"/>
      <c r="M15" s="10">
        <v>0</v>
      </c>
      <c r="N15" s="10">
        <v>0</v>
      </c>
      <c r="O15" s="10"/>
    </row>
    <row r="16" spans="1:15" ht="41.4" thickBot="1" x14ac:dyDescent="0.35">
      <c r="A16" s="2" t="s">
        <v>19</v>
      </c>
      <c r="B16" s="2" t="s">
        <v>11</v>
      </c>
      <c r="C16" s="2" t="s">
        <v>12</v>
      </c>
      <c r="D16" s="2" t="s">
        <v>13</v>
      </c>
      <c r="E16" s="9">
        <v>3095</v>
      </c>
      <c r="F16" s="9"/>
      <c r="G16" s="9">
        <v>65</v>
      </c>
      <c r="H16" s="9"/>
      <c r="I16" s="9">
        <v>2921</v>
      </c>
      <c r="J16" s="9"/>
      <c r="K16" s="9">
        <v>85</v>
      </c>
      <c r="L16" s="9"/>
      <c r="M16" s="9">
        <v>2895</v>
      </c>
      <c r="N16" s="9"/>
      <c r="O16" s="9">
        <v>52</v>
      </c>
    </row>
    <row r="17" spans="1:15" ht="41.4" thickBot="1" x14ac:dyDescent="0.35">
      <c r="A17" s="2" t="s">
        <v>19</v>
      </c>
      <c r="B17" s="2" t="s">
        <v>11</v>
      </c>
      <c r="C17" s="2" t="s">
        <v>12</v>
      </c>
      <c r="D17" s="2" t="s">
        <v>14</v>
      </c>
      <c r="E17" s="10">
        <v>4548</v>
      </c>
      <c r="F17" s="10">
        <v>11</v>
      </c>
      <c r="G17" s="10">
        <v>3</v>
      </c>
      <c r="H17" s="10"/>
      <c r="I17" s="10">
        <v>4229</v>
      </c>
      <c r="J17" s="10">
        <v>7</v>
      </c>
      <c r="K17" s="10">
        <v>2</v>
      </c>
      <c r="L17" s="10"/>
      <c r="M17" s="10">
        <v>4296</v>
      </c>
      <c r="N17" s="10">
        <v>11</v>
      </c>
      <c r="O17" s="10">
        <v>1</v>
      </c>
    </row>
    <row r="18" spans="1:15" ht="41.4" thickBot="1" x14ac:dyDescent="0.35">
      <c r="A18" s="2" t="s">
        <v>19</v>
      </c>
      <c r="B18" s="2" t="s">
        <v>11</v>
      </c>
      <c r="C18" s="2" t="s">
        <v>12</v>
      </c>
      <c r="D18" s="2" t="s">
        <v>15</v>
      </c>
      <c r="E18" s="9">
        <v>1879</v>
      </c>
      <c r="F18" s="9">
        <v>76</v>
      </c>
      <c r="G18" s="9">
        <v>22</v>
      </c>
      <c r="H18" s="9"/>
      <c r="I18" s="9">
        <v>1619</v>
      </c>
      <c r="J18" s="9">
        <v>51</v>
      </c>
      <c r="K18" s="9">
        <v>13</v>
      </c>
      <c r="L18" s="9"/>
      <c r="M18" s="9">
        <v>1484</v>
      </c>
      <c r="N18" s="9">
        <v>49</v>
      </c>
      <c r="O18" s="9">
        <v>5</v>
      </c>
    </row>
    <row r="19" spans="1:15" ht="31.2" thickBot="1" x14ac:dyDescent="0.35">
      <c r="A19" s="2" t="s">
        <v>19</v>
      </c>
      <c r="B19" s="2" t="s">
        <v>16</v>
      </c>
      <c r="C19" s="2" t="s">
        <v>17</v>
      </c>
      <c r="D19" s="2" t="s">
        <v>14</v>
      </c>
      <c r="E19" s="10">
        <f>36-13</f>
        <v>23</v>
      </c>
      <c r="F19" s="10"/>
      <c r="G19" s="10"/>
      <c r="H19" s="10"/>
      <c r="I19" s="10">
        <v>24</v>
      </c>
      <c r="J19" s="10"/>
      <c r="K19" s="10"/>
      <c r="L19" s="10"/>
      <c r="M19" s="10">
        <v>21</v>
      </c>
      <c r="N19" s="10"/>
      <c r="O19" s="10"/>
    </row>
    <row r="20" spans="1:15" ht="31.2" thickBot="1" x14ac:dyDescent="0.35">
      <c r="A20" s="2" t="s">
        <v>19</v>
      </c>
      <c r="B20" s="2" t="s">
        <v>16</v>
      </c>
      <c r="C20" s="2" t="s">
        <v>17</v>
      </c>
      <c r="D20" s="2" t="s">
        <v>15</v>
      </c>
      <c r="E20" s="9">
        <v>0</v>
      </c>
      <c r="F20" s="9"/>
      <c r="G20" s="9"/>
      <c r="H20" s="9"/>
      <c r="I20" s="9">
        <v>0</v>
      </c>
      <c r="J20" s="9">
        <v>0</v>
      </c>
      <c r="K20" s="9"/>
      <c r="L20" s="9"/>
      <c r="M20" s="9">
        <v>0</v>
      </c>
      <c r="N20" s="9">
        <v>0</v>
      </c>
      <c r="O20" s="9"/>
    </row>
    <row r="21" spans="1:15" ht="41.4" thickBot="1" x14ac:dyDescent="0.35">
      <c r="A21" s="2" t="s">
        <v>20</v>
      </c>
      <c r="B21" s="2" t="s">
        <v>11</v>
      </c>
      <c r="C21" s="2" t="s">
        <v>12</v>
      </c>
      <c r="D21" s="2" t="s">
        <v>13</v>
      </c>
      <c r="E21" s="10">
        <v>3089</v>
      </c>
      <c r="F21" s="10"/>
      <c r="G21" s="10">
        <v>57</v>
      </c>
      <c r="H21" s="10"/>
      <c r="I21" s="10">
        <v>2909</v>
      </c>
      <c r="J21" s="10"/>
      <c r="K21" s="10">
        <v>20</v>
      </c>
      <c r="L21" s="10"/>
      <c r="M21" s="10">
        <v>2899</v>
      </c>
      <c r="N21" s="10"/>
      <c r="O21" s="10">
        <v>3</v>
      </c>
    </row>
    <row r="22" spans="1:15" ht="41.4" thickBot="1" x14ac:dyDescent="0.35">
      <c r="A22" s="2" t="s">
        <v>20</v>
      </c>
      <c r="B22" s="2" t="s">
        <v>11</v>
      </c>
      <c r="C22" s="2" t="s">
        <v>12</v>
      </c>
      <c r="D22" s="2" t="s">
        <v>14</v>
      </c>
      <c r="E22" s="9">
        <v>4511</v>
      </c>
      <c r="F22" s="9">
        <v>10</v>
      </c>
      <c r="G22" s="9">
        <v>3</v>
      </c>
      <c r="H22" s="9"/>
      <c r="I22" s="9">
        <v>4236</v>
      </c>
      <c r="J22" s="9">
        <v>7</v>
      </c>
      <c r="K22" s="9">
        <v>2</v>
      </c>
      <c r="L22" s="9"/>
      <c r="M22" s="9">
        <v>4298</v>
      </c>
      <c r="N22" s="9">
        <v>13</v>
      </c>
      <c r="O22" s="9"/>
    </row>
    <row r="23" spans="1:15" ht="41.4" thickBot="1" x14ac:dyDescent="0.35">
      <c r="A23" s="2" t="s">
        <v>20</v>
      </c>
      <c r="B23" s="2" t="s">
        <v>11</v>
      </c>
      <c r="C23" s="2" t="s">
        <v>12</v>
      </c>
      <c r="D23" s="2" t="s">
        <v>15</v>
      </c>
      <c r="E23" s="10">
        <v>1868</v>
      </c>
      <c r="F23" s="10">
        <v>70</v>
      </c>
      <c r="G23" s="10">
        <v>13</v>
      </c>
      <c r="H23" s="10"/>
      <c r="I23" s="10">
        <v>1615</v>
      </c>
      <c r="J23" s="10">
        <v>45</v>
      </c>
      <c r="K23" s="10">
        <v>29</v>
      </c>
      <c r="L23" s="10"/>
      <c r="M23" s="10">
        <v>1464</v>
      </c>
      <c r="N23" s="10">
        <v>46</v>
      </c>
      <c r="O23" s="10">
        <v>9</v>
      </c>
    </row>
    <row r="24" spans="1:15" ht="31.2" thickBot="1" x14ac:dyDescent="0.35">
      <c r="A24" s="2" t="s">
        <v>20</v>
      </c>
      <c r="B24" s="2" t="s">
        <v>16</v>
      </c>
      <c r="C24" s="2" t="s">
        <v>17</v>
      </c>
      <c r="D24" s="2" t="s">
        <v>14</v>
      </c>
      <c r="E24" s="10">
        <f>36-13</f>
        <v>23</v>
      </c>
      <c r="F24" s="9"/>
      <c r="G24" s="9"/>
      <c r="H24" s="9"/>
      <c r="I24" s="9">
        <v>24</v>
      </c>
      <c r="J24" s="9"/>
      <c r="K24" s="9"/>
      <c r="L24" s="9"/>
      <c r="M24" s="9">
        <v>22</v>
      </c>
      <c r="N24" s="9"/>
      <c r="O24" s="9"/>
    </row>
    <row r="25" spans="1:15" ht="31.2" thickBot="1" x14ac:dyDescent="0.35">
      <c r="A25" s="2" t="s">
        <v>20</v>
      </c>
      <c r="B25" s="2" t="s">
        <v>16</v>
      </c>
      <c r="C25" s="2" t="s">
        <v>17</v>
      </c>
      <c r="D25" s="2" t="s">
        <v>15</v>
      </c>
      <c r="E25" s="10">
        <v>0</v>
      </c>
      <c r="F25" s="10"/>
      <c r="G25" s="10"/>
      <c r="H25" s="10"/>
      <c r="I25" s="10">
        <v>0</v>
      </c>
      <c r="J25" s="10">
        <v>0</v>
      </c>
      <c r="K25" s="10"/>
      <c r="L25" s="10"/>
      <c r="M25" s="10">
        <v>0</v>
      </c>
      <c r="N25" s="10">
        <v>0</v>
      </c>
      <c r="O25" s="10"/>
    </row>
    <row r="26" spans="1:15" ht="41.4" thickBot="1" x14ac:dyDescent="0.35">
      <c r="A26" s="2" t="s">
        <v>21</v>
      </c>
      <c r="B26" s="2" t="s">
        <v>11</v>
      </c>
      <c r="C26" s="2" t="s">
        <v>12</v>
      </c>
      <c r="D26" s="2" t="s">
        <v>13</v>
      </c>
      <c r="E26" s="9">
        <v>3079</v>
      </c>
      <c r="F26" s="9"/>
      <c r="G26" s="9">
        <v>39</v>
      </c>
      <c r="H26" s="9"/>
      <c r="I26" s="9">
        <v>2897</v>
      </c>
      <c r="J26" s="9"/>
      <c r="K26" s="9">
        <v>18</v>
      </c>
      <c r="L26" s="9"/>
      <c r="M26" s="9">
        <v>2899</v>
      </c>
      <c r="N26" s="9"/>
      <c r="O26" s="9">
        <v>6</v>
      </c>
    </row>
    <row r="27" spans="1:15" ht="41.4" thickBot="1" x14ac:dyDescent="0.35">
      <c r="A27" s="2" t="s">
        <v>21</v>
      </c>
      <c r="B27" s="2" t="s">
        <v>11</v>
      </c>
      <c r="C27" s="2" t="s">
        <v>12</v>
      </c>
      <c r="D27" s="2" t="s">
        <v>14</v>
      </c>
      <c r="E27" s="10">
        <v>4496</v>
      </c>
      <c r="F27" s="10">
        <v>10</v>
      </c>
      <c r="G27" s="10">
        <v>2</v>
      </c>
      <c r="H27" s="10"/>
      <c r="I27" s="10">
        <v>4211</v>
      </c>
      <c r="J27" s="10">
        <v>8</v>
      </c>
      <c r="K27" s="10">
        <v>2</v>
      </c>
      <c r="L27" s="10"/>
      <c r="M27" s="10">
        <v>4286</v>
      </c>
      <c r="N27" s="10">
        <v>13</v>
      </c>
      <c r="O27" s="10"/>
    </row>
    <row r="28" spans="1:15" ht="41.4" thickBot="1" x14ac:dyDescent="0.35">
      <c r="A28" s="2" t="s">
        <v>21</v>
      </c>
      <c r="B28" s="2" t="s">
        <v>11</v>
      </c>
      <c r="C28" s="2" t="s">
        <v>12</v>
      </c>
      <c r="D28" s="2" t="s">
        <v>15</v>
      </c>
      <c r="E28" s="9">
        <v>1851</v>
      </c>
      <c r="F28" s="9">
        <v>83</v>
      </c>
      <c r="G28" s="9">
        <v>38</v>
      </c>
      <c r="H28" s="9"/>
      <c r="I28" s="9">
        <v>1598</v>
      </c>
      <c r="J28" s="9">
        <v>58</v>
      </c>
      <c r="K28" s="9">
        <v>87</v>
      </c>
      <c r="L28" s="9"/>
      <c r="M28" s="9">
        <v>1436</v>
      </c>
      <c r="N28" s="9">
        <v>83</v>
      </c>
      <c r="O28" s="9">
        <v>93</v>
      </c>
    </row>
    <row r="29" spans="1:15" ht="31.2" thickBot="1" x14ac:dyDescent="0.35">
      <c r="A29" s="2" t="s">
        <v>21</v>
      </c>
      <c r="B29" s="2" t="s">
        <v>16</v>
      </c>
      <c r="C29" s="2" t="s">
        <v>17</v>
      </c>
      <c r="D29" s="2" t="s">
        <v>14</v>
      </c>
      <c r="E29" s="10">
        <f>36-13</f>
        <v>23</v>
      </c>
      <c r="F29" s="10"/>
      <c r="G29" s="10"/>
      <c r="H29" s="10"/>
      <c r="I29" s="10">
        <v>24</v>
      </c>
      <c r="J29" s="10"/>
      <c r="K29" s="10"/>
      <c r="L29" s="10"/>
      <c r="M29" s="10">
        <v>22</v>
      </c>
      <c r="N29" s="10"/>
      <c r="O29" s="10"/>
    </row>
    <row r="30" spans="1:15" ht="31.2" thickBot="1" x14ac:dyDescent="0.35">
      <c r="A30" s="2" t="s">
        <v>21</v>
      </c>
      <c r="B30" s="2" t="s">
        <v>16</v>
      </c>
      <c r="C30" s="2" t="s">
        <v>17</v>
      </c>
      <c r="D30" s="2" t="s">
        <v>15</v>
      </c>
      <c r="E30" s="9">
        <v>0</v>
      </c>
      <c r="F30" s="9"/>
      <c r="G30" s="9"/>
      <c r="H30" s="9"/>
      <c r="I30" s="9">
        <v>0</v>
      </c>
      <c r="J30" s="9">
        <v>0</v>
      </c>
      <c r="K30" s="9"/>
      <c r="L30" s="9"/>
      <c r="M30" s="9">
        <v>0</v>
      </c>
      <c r="N30" s="9">
        <v>0</v>
      </c>
      <c r="O30" s="9"/>
    </row>
    <row r="31" spans="1:15" ht="41.4" thickBot="1" x14ac:dyDescent="0.35">
      <c r="A31" s="2" t="s">
        <v>22</v>
      </c>
      <c r="B31" s="2" t="s">
        <v>11</v>
      </c>
      <c r="C31" s="2" t="s">
        <v>12</v>
      </c>
      <c r="D31" s="2" t="s">
        <v>13</v>
      </c>
      <c r="E31" s="10">
        <v>3094</v>
      </c>
      <c r="F31" s="10"/>
      <c r="G31" s="10">
        <v>29</v>
      </c>
      <c r="H31" s="10"/>
      <c r="I31" s="10">
        <v>2894</v>
      </c>
      <c r="J31" s="10"/>
      <c r="K31" s="10">
        <v>25</v>
      </c>
      <c r="L31" s="10"/>
      <c r="M31" s="10">
        <v>2912</v>
      </c>
      <c r="N31" s="10"/>
      <c r="O31" s="10">
        <v>4</v>
      </c>
    </row>
    <row r="32" spans="1:15" ht="41.4" thickBot="1" x14ac:dyDescent="0.35">
      <c r="A32" s="2" t="s">
        <v>22</v>
      </c>
      <c r="B32" s="2" t="s">
        <v>11</v>
      </c>
      <c r="C32" s="2" t="s">
        <v>12</v>
      </c>
      <c r="D32" s="2" t="s">
        <v>14</v>
      </c>
      <c r="E32" s="9">
        <v>4480</v>
      </c>
      <c r="F32" s="9">
        <v>9</v>
      </c>
      <c r="G32" s="9">
        <v>3</v>
      </c>
      <c r="H32" s="9"/>
      <c r="I32" s="9">
        <v>4218</v>
      </c>
      <c r="J32" s="9">
        <v>8</v>
      </c>
      <c r="K32" s="9">
        <v>2</v>
      </c>
      <c r="L32" s="9"/>
      <c r="M32" s="9">
        <v>4324</v>
      </c>
      <c r="N32" s="9">
        <v>13</v>
      </c>
      <c r="O32" s="9"/>
    </row>
    <row r="33" spans="1:15" ht="41.4" thickBot="1" x14ac:dyDescent="0.35">
      <c r="A33" s="2" t="s">
        <v>22</v>
      </c>
      <c r="B33" s="2" t="s">
        <v>11</v>
      </c>
      <c r="C33" s="2" t="s">
        <v>12</v>
      </c>
      <c r="D33" s="2" t="s">
        <v>15</v>
      </c>
      <c r="E33" s="10">
        <v>1811</v>
      </c>
      <c r="F33" s="10">
        <v>74</v>
      </c>
      <c r="G33" s="10">
        <v>143</v>
      </c>
      <c r="H33" s="10"/>
      <c r="I33" s="10">
        <v>1588</v>
      </c>
      <c r="J33" s="10">
        <v>67</v>
      </c>
      <c r="K33" s="10">
        <v>101</v>
      </c>
      <c r="L33" s="10"/>
      <c r="M33" s="10">
        <v>1428</v>
      </c>
      <c r="N33" s="10">
        <v>79</v>
      </c>
      <c r="O33" s="10">
        <v>132</v>
      </c>
    </row>
    <row r="34" spans="1:15" ht="31.2" thickBot="1" x14ac:dyDescent="0.35">
      <c r="A34" s="2" t="s">
        <v>22</v>
      </c>
      <c r="B34" s="2" t="s">
        <v>16</v>
      </c>
      <c r="C34" s="2" t="s">
        <v>17</v>
      </c>
      <c r="D34" s="2" t="s">
        <v>14</v>
      </c>
      <c r="E34" s="10">
        <f>36-13</f>
        <v>23</v>
      </c>
      <c r="F34" s="9"/>
      <c r="G34" s="9"/>
      <c r="H34" s="9"/>
      <c r="I34" s="9">
        <v>24</v>
      </c>
      <c r="J34" s="9"/>
      <c r="K34" s="9"/>
      <c r="L34" s="9"/>
      <c r="M34" s="9">
        <v>22</v>
      </c>
      <c r="N34" s="9"/>
      <c r="O34" s="9"/>
    </row>
    <row r="35" spans="1:15" ht="31.2" thickBot="1" x14ac:dyDescent="0.35">
      <c r="A35" s="2" t="s">
        <v>22</v>
      </c>
      <c r="B35" s="2" t="s">
        <v>16</v>
      </c>
      <c r="C35" s="2" t="s">
        <v>17</v>
      </c>
      <c r="D35" s="2" t="s">
        <v>15</v>
      </c>
      <c r="E35" s="10">
        <v>0</v>
      </c>
      <c r="F35" s="10"/>
      <c r="G35" s="10"/>
      <c r="H35" s="10"/>
      <c r="I35" s="10">
        <v>0</v>
      </c>
      <c r="J35" s="10">
        <v>0</v>
      </c>
      <c r="K35" s="10"/>
      <c r="L35" s="10"/>
      <c r="M35" s="10">
        <v>0</v>
      </c>
      <c r="N35" s="10">
        <v>0</v>
      </c>
      <c r="O35" s="10"/>
    </row>
    <row r="36" spans="1:15" ht="41.4" thickBot="1" x14ac:dyDescent="0.35">
      <c r="A36" s="2" t="s">
        <v>23</v>
      </c>
      <c r="B36" s="2" t="s">
        <v>11</v>
      </c>
      <c r="C36" s="2" t="s">
        <v>12</v>
      </c>
      <c r="D36" s="2" t="s">
        <v>13</v>
      </c>
      <c r="E36" s="9">
        <v>3083</v>
      </c>
      <c r="F36" s="9"/>
      <c r="G36" s="9">
        <v>54</v>
      </c>
      <c r="H36" s="9"/>
      <c r="I36" s="9">
        <v>2890</v>
      </c>
      <c r="J36" s="9"/>
      <c r="K36" s="9">
        <v>24</v>
      </c>
      <c r="L36" s="9"/>
      <c r="M36" s="9">
        <v>2921</v>
      </c>
      <c r="N36" s="9"/>
      <c r="O36" s="9">
        <v>18</v>
      </c>
    </row>
    <row r="37" spans="1:15" ht="41.4" thickBot="1" x14ac:dyDescent="0.35">
      <c r="A37" s="2" t="s">
        <v>23</v>
      </c>
      <c r="B37" s="2" t="s">
        <v>11</v>
      </c>
      <c r="C37" s="2" t="s">
        <v>12</v>
      </c>
      <c r="D37" s="2" t="s">
        <v>14</v>
      </c>
      <c r="E37" s="10">
        <v>4458</v>
      </c>
      <c r="F37" s="10">
        <v>10</v>
      </c>
      <c r="G37" s="10">
        <v>1</v>
      </c>
      <c r="H37" s="10"/>
      <c r="I37" s="10">
        <v>4184</v>
      </c>
      <c r="J37" s="10">
        <v>8</v>
      </c>
      <c r="K37" s="10">
        <v>2</v>
      </c>
      <c r="L37" s="10"/>
      <c r="M37" s="10">
        <v>4343</v>
      </c>
      <c r="N37" s="10">
        <v>15</v>
      </c>
      <c r="O37" s="10">
        <v>1</v>
      </c>
    </row>
    <row r="38" spans="1:15" ht="41.4" thickBot="1" x14ac:dyDescent="0.35">
      <c r="A38" s="2" t="s">
        <v>23</v>
      </c>
      <c r="B38" s="2" t="s">
        <v>11</v>
      </c>
      <c r="C38" s="2" t="s">
        <v>12</v>
      </c>
      <c r="D38" s="2" t="s">
        <v>15</v>
      </c>
      <c r="E38" s="9">
        <v>1801</v>
      </c>
      <c r="F38" s="9">
        <v>69</v>
      </c>
      <c r="G38" s="9">
        <v>142</v>
      </c>
      <c r="H38" s="9"/>
      <c r="I38" s="9">
        <v>1562</v>
      </c>
      <c r="J38" s="9">
        <v>67</v>
      </c>
      <c r="K38" s="9">
        <v>97</v>
      </c>
      <c r="L38" s="9"/>
      <c r="M38" s="9">
        <v>1426</v>
      </c>
      <c r="N38" s="9">
        <v>77</v>
      </c>
      <c r="O38" s="9">
        <v>132</v>
      </c>
    </row>
    <row r="39" spans="1:15" ht="31.2" thickBot="1" x14ac:dyDescent="0.35">
      <c r="A39" s="2" t="s">
        <v>23</v>
      </c>
      <c r="B39" s="2" t="s">
        <v>16</v>
      </c>
      <c r="C39" s="2" t="s">
        <v>17</v>
      </c>
      <c r="D39" s="2" t="s">
        <v>14</v>
      </c>
      <c r="E39" s="10">
        <f>37-13</f>
        <v>24</v>
      </c>
      <c r="F39" s="10"/>
      <c r="G39" s="10"/>
      <c r="H39" s="10"/>
      <c r="I39" s="10">
        <v>22</v>
      </c>
      <c r="J39" s="10"/>
      <c r="K39" s="10"/>
      <c r="L39" s="10"/>
      <c r="M39" s="10">
        <v>22</v>
      </c>
      <c r="N39" s="10"/>
      <c r="O39" s="10"/>
    </row>
    <row r="40" spans="1:15" ht="31.2" thickBot="1" x14ac:dyDescent="0.35">
      <c r="A40" s="2" t="s">
        <v>23</v>
      </c>
      <c r="B40" s="2" t="s">
        <v>16</v>
      </c>
      <c r="C40" s="2" t="s">
        <v>17</v>
      </c>
      <c r="D40" s="2" t="s">
        <v>15</v>
      </c>
      <c r="E40" s="9">
        <v>0</v>
      </c>
      <c r="F40" s="9"/>
      <c r="G40" s="9"/>
      <c r="H40" s="9"/>
      <c r="I40" s="9">
        <v>0</v>
      </c>
      <c r="J40" s="9">
        <v>0</v>
      </c>
      <c r="K40" s="9"/>
      <c r="L40" s="9"/>
      <c r="M40" s="9">
        <v>0</v>
      </c>
      <c r="N40" s="9">
        <v>0</v>
      </c>
      <c r="O40" s="9"/>
    </row>
    <row r="41" spans="1:15" ht="41.4" thickBot="1" x14ac:dyDescent="0.35">
      <c r="A41" s="2" t="s">
        <v>24</v>
      </c>
      <c r="B41" s="2" t="s">
        <v>11</v>
      </c>
      <c r="C41" s="2" t="s">
        <v>12</v>
      </c>
      <c r="D41" s="2" t="s">
        <v>13</v>
      </c>
      <c r="E41" s="10">
        <v>3081</v>
      </c>
      <c r="F41" s="10"/>
      <c r="G41" s="10">
        <v>36</v>
      </c>
      <c r="H41" s="10"/>
      <c r="I41" s="10">
        <v>2891</v>
      </c>
      <c r="J41" s="10"/>
      <c r="K41" s="10">
        <v>27</v>
      </c>
      <c r="L41" s="10"/>
      <c r="M41" s="10">
        <v>2931</v>
      </c>
      <c r="N41" s="10"/>
      <c r="O41" s="10">
        <v>46</v>
      </c>
    </row>
    <row r="42" spans="1:15" ht="41.4" thickBot="1" x14ac:dyDescent="0.35">
      <c r="A42" s="2" t="s">
        <v>24</v>
      </c>
      <c r="B42" s="2" t="s">
        <v>11</v>
      </c>
      <c r="C42" s="2" t="s">
        <v>12</v>
      </c>
      <c r="D42" s="2" t="s">
        <v>14</v>
      </c>
      <c r="E42" s="9">
        <v>4425</v>
      </c>
      <c r="F42" s="9">
        <v>10</v>
      </c>
      <c r="G42" s="9">
        <v>2</v>
      </c>
      <c r="H42" s="9"/>
      <c r="I42" s="9">
        <v>4172</v>
      </c>
      <c r="J42" s="9">
        <v>8</v>
      </c>
      <c r="K42" s="9">
        <v>1</v>
      </c>
      <c r="L42" s="9"/>
      <c r="M42" s="9">
        <v>4331</v>
      </c>
      <c r="N42" s="9">
        <v>15</v>
      </c>
      <c r="O42" s="9">
        <v>2</v>
      </c>
    </row>
    <row r="43" spans="1:15" ht="41.4" thickBot="1" x14ac:dyDescent="0.35">
      <c r="A43" s="2" t="s">
        <v>24</v>
      </c>
      <c r="B43" s="2" t="s">
        <v>11</v>
      </c>
      <c r="C43" s="2" t="s">
        <v>12</v>
      </c>
      <c r="D43" s="2" t="s">
        <v>15</v>
      </c>
      <c r="E43" s="10">
        <v>1780</v>
      </c>
      <c r="F43" s="10">
        <v>67</v>
      </c>
      <c r="G43" s="10">
        <v>14</v>
      </c>
      <c r="H43" s="10"/>
      <c r="I43" s="10">
        <v>1559</v>
      </c>
      <c r="J43" s="10">
        <v>65</v>
      </c>
      <c r="K43" s="10">
        <v>21</v>
      </c>
      <c r="L43" s="10"/>
      <c r="M43" s="10">
        <v>1425</v>
      </c>
      <c r="N43" s="10">
        <v>77</v>
      </c>
      <c r="O43" s="10">
        <v>22</v>
      </c>
    </row>
    <row r="44" spans="1:15" ht="31.2" thickBot="1" x14ac:dyDescent="0.35">
      <c r="A44" s="2" t="s">
        <v>24</v>
      </c>
      <c r="B44" s="2" t="s">
        <v>16</v>
      </c>
      <c r="C44" s="2" t="s">
        <v>17</v>
      </c>
      <c r="D44" s="2" t="s">
        <v>14</v>
      </c>
      <c r="E44" s="10">
        <f>37-13</f>
        <v>24</v>
      </c>
      <c r="F44" s="9"/>
      <c r="G44" s="9"/>
      <c r="H44" s="9"/>
      <c r="I44" s="9">
        <v>21</v>
      </c>
      <c r="J44" s="9"/>
      <c r="K44" s="9"/>
      <c r="L44" s="9"/>
      <c r="M44" s="9">
        <v>21</v>
      </c>
      <c r="N44" s="9"/>
      <c r="O44" s="9"/>
    </row>
    <row r="45" spans="1:15" ht="31.2" thickBot="1" x14ac:dyDescent="0.35">
      <c r="A45" s="2" t="s">
        <v>24</v>
      </c>
      <c r="B45" s="2" t="s">
        <v>16</v>
      </c>
      <c r="C45" s="2" t="s">
        <v>17</v>
      </c>
      <c r="D45" s="2" t="s">
        <v>15</v>
      </c>
      <c r="E45" s="10">
        <v>0</v>
      </c>
      <c r="F45" s="10"/>
      <c r="G45" s="10"/>
      <c r="H45" s="10"/>
      <c r="I45" s="10">
        <v>0</v>
      </c>
      <c r="J45" s="10">
        <v>0</v>
      </c>
      <c r="K45" s="10"/>
      <c r="L45" s="10"/>
      <c r="M45" s="10">
        <v>0</v>
      </c>
      <c r="N45" s="10">
        <v>0</v>
      </c>
      <c r="O45" s="10"/>
    </row>
    <row r="46" spans="1:15" ht="41.4" thickBot="1" x14ac:dyDescent="0.35">
      <c r="A46" s="2" t="s">
        <v>25</v>
      </c>
      <c r="B46" s="2" t="s">
        <v>11</v>
      </c>
      <c r="C46" s="2" t="s">
        <v>12</v>
      </c>
      <c r="D46" s="2" t="s">
        <v>13</v>
      </c>
      <c r="E46" s="9">
        <v>3074</v>
      </c>
      <c r="F46" s="9"/>
      <c r="G46" s="9">
        <v>74</v>
      </c>
      <c r="H46" s="9"/>
      <c r="I46" s="9">
        <v>2880</v>
      </c>
      <c r="J46" s="9"/>
      <c r="K46" s="9">
        <v>60</v>
      </c>
      <c r="L46" s="9"/>
      <c r="M46" s="9">
        <v>2938</v>
      </c>
      <c r="N46" s="9"/>
      <c r="O46" s="9">
        <v>55</v>
      </c>
    </row>
    <row r="47" spans="1:15" ht="41.4" thickBot="1" x14ac:dyDescent="0.35">
      <c r="A47" s="2" t="s">
        <v>25</v>
      </c>
      <c r="B47" s="2" t="s">
        <v>11</v>
      </c>
      <c r="C47" s="2" t="s">
        <v>12</v>
      </c>
      <c r="D47" s="2" t="s">
        <v>14</v>
      </c>
      <c r="E47" s="10">
        <v>4410</v>
      </c>
      <c r="F47" s="10">
        <v>10</v>
      </c>
      <c r="G47" s="10">
        <v>6</v>
      </c>
      <c r="H47" s="10"/>
      <c r="I47" s="10">
        <v>4185</v>
      </c>
      <c r="J47" s="10">
        <v>7</v>
      </c>
      <c r="K47" s="10">
        <v>2</v>
      </c>
      <c r="L47" s="10"/>
      <c r="M47" s="10">
        <v>4348</v>
      </c>
      <c r="N47" s="10">
        <v>14</v>
      </c>
      <c r="O47" s="10">
        <v>8</v>
      </c>
    </row>
    <row r="48" spans="1:15" ht="41.4" thickBot="1" x14ac:dyDescent="0.35">
      <c r="A48" s="2" t="s">
        <v>25</v>
      </c>
      <c r="B48" s="2" t="s">
        <v>11</v>
      </c>
      <c r="C48" s="2" t="s">
        <v>12</v>
      </c>
      <c r="D48" s="2" t="s">
        <v>15</v>
      </c>
      <c r="E48" s="9">
        <v>1755</v>
      </c>
      <c r="F48" s="9">
        <v>67</v>
      </c>
      <c r="G48" s="9">
        <v>11</v>
      </c>
      <c r="H48" s="9"/>
      <c r="I48" s="9">
        <v>1555</v>
      </c>
      <c r="J48" s="9">
        <v>62</v>
      </c>
      <c r="K48" s="9">
        <v>23</v>
      </c>
      <c r="L48" s="9"/>
      <c r="M48" s="9">
        <v>1366</v>
      </c>
      <c r="N48" s="9">
        <v>74</v>
      </c>
      <c r="O48" s="9">
        <v>22</v>
      </c>
    </row>
    <row r="49" spans="1:16" ht="31.2" thickBot="1" x14ac:dyDescent="0.35">
      <c r="A49" s="2" t="s">
        <v>25</v>
      </c>
      <c r="B49" s="2" t="s">
        <v>16</v>
      </c>
      <c r="C49" s="2" t="s">
        <v>17</v>
      </c>
      <c r="D49" s="2" t="s">
        <v>14</v>
      </c>
      <c r="E49" s="10">
        <f>36-13</f>
        <v>23</v>
      </c>
      <c r="F49" s="10"/>
      <c r="G49" s="10"/>
      <c r="H49" s="10"/>
      <c r="I49" s="10">
        <v>21</v>
      </c>
      <c r="J49" s="10"/>
      <c r="K49" s="10"/>
      <c r="L49" s="10"/>
      <c r="M49" s="10">
        <v>21</v>
      </c>
      <c r="N49" s="10"/>
      <c r="O49" s="10"/>
    </row>
    <row r="50" spans="1:16" ht="31.2" thickBot="1" x14ac:dyDescent="0.35">
      <c r="A50" s="2" t="s">
        <v>25</v>
      </c>
      <c r="B50" s="2" t="s">
        <v>16</v>
      </c>
      <c r="C50" s="2" t="s">
        <v>17</v>
      </c>
      <c r="D50" s="2" t="s">
        <v>15</v>
      </c>
      <c r="E50" s="9">
        <v>0</v>
      </c>
      <c r="F50" s="9"/>
      <c r="G50" s="9"/>
      <c r="H50" s="9"/>
      <c r="I50" s="9">
        <v>0</v>
      </c>
      <c r="J50" s="9">
        <v>0</v>
      </c>
      <c r="K50" s="9"/>
      <c r="L50" s="9"/>
      <c r="M50" s="9">
        <v>0</v>
      </c>
      <c r="N50" s="9">
        <v>0</v>
      </c>
      <c r="O50" s="9"/>
    </row>
    <row r="51" spans="1:16" ht="41.4" thickBot="1" x14ac:dyDescent="0.35">
      <c r="A51" s="2" t="s">
        <v>26</v>
      </c>
      <c r="B51" s="2" t="s">
        <v>11</v>
      </c>
      <c r="C51" s="2" t="s">
        <v>12</v>
      </c>
      <c r="D51" s="2" t="s">
        <v>13</v>
      </c>
      <c r="E51" s="10">
        <v>3070</v>
      </c>
      <c r="F51" s="10"/>
      <c r="G51" s="10">
        <v>80</v>
      </c>
      <c r="H51" s="10"/>
      <c r="I51" s="10">
        <v>2882</v>
      </c>
      <c r="J51" s="10"/>
      <c r="K51" s="10">
        <v>27</v>
      </c>
      <c r="L51" s="10"/>
      <c r="M51" s="10">
        <v>2944</v>
      </c>
      <c r="N51" s="10"/>
      <c r="O51" s="10">
        <v>75</v>
      </c>
    </row>
    <row r="52" spans="1:16" ht="41.4" thickBot="1" x14ac:dyDescent="0.35">
      <c r="A52" s="2" t="s">
        <v>26</v>
      </c>
      <c r="B52" s="2" t="s">
        <v>11</v>
      </c>
      <c r="C52" s="2" t="s">
        <v>12</v>
      </c>
      <c r="D52" s="2" t="s">
        <v>14</v>
      </c>
      <c r="E52" s="9">
        <v>4375</v>
      </c>
      <c r="F52" s="9">
        <v>11</v>
      </c>
      <c r="G52" s="9">
        <v>6</v>
      </c>
      <c r="H52" s="9"/>
      <c r="I52" s="9">
        <v>4197</v>
      </c>
      <c r="J52" s="9">
        <v>9</v>
      </c>
      <c r="K52" s="9">
        <v>1</v>
      </c>
      <c r="L52" s="9"/>
      <c r="M52" s="9">
        <v>4350</v>
      </c>
      <c r="N52" s="9">
        <v>14</v>
      </c>
      <c r="O52" s="9">
        <v>9</v>
      </c>
    </row>
    <row r="53" spans="1:16" ht="41.4" thickBot="1" x14ac:dyDescent="0.35">
      <c r="A53" s="2" t="s">
        <v>26</v>
      </c>
      <c r="B53" s="2" t="s">
        <v>11</v>
      </c>
      <c r="C53" s="2" t="s">
        <v>12</v>
      </c>
      <c r="D53" s="2" t="s">
        <v>15</v>
      </c>
      <c r="E53" s="10">
        <v>1720</v>
      </c>
      <c r="F53" s="10">
        <v>62</v>
      </c>
      <c r="G53" s="10">
        <v>7</v>
      </c>
      <c r="H53" s="10"/>
      <c r="I53" s="10">
        <v>1528</v>
      </c>
      <c r="J53" s="10">
        <v>59</v>
      </c>
      <c r="K53" s="10">
        <v>12</v>
      </c>
      <c r="L53" s="10"/>
      <c r="M53" s="10">
        <v>1361</v>
      </c>
      <c r="N53" s="10">
        <v>69</v>
      </c>
      <c r="O53" s="10">
        <v>19</v>
      </c>
    </row>
    <row r="54" spans="1:16" ht="31.2" thickBot="1" x14ac:dyDescent="0.35">
      <c r="A54" s="2" t="s">
        <v>26</v>
      </c>
      <c r="B54" s="2" t="s">
        <v>16</v>
      </c>
      <c r="C54" s="2" t="s">
        <v>17</v>
      </c>
      <c r="D54" s="2" t="s">
        <v>14</v>
      </c>
      <c r="E54" s="10">
        <f>36-13</f>
        <v>23</v>
      </c>
      <c r="F54" s="9"/>
      <c r="G54" s="9"/>
      <c r="H54" s="9"/>
      <c r="I54" s="9">
        <v>21</v>
      </c>
      <c r="J54" s="9"/>
      <c r="K54" s="9"/>
      <c r="L54" s="9"/>
      <c r="M54" s="9">
        <v>21</v>
      </c>
      <c r="N54" s="9"/>
      <c r="O54" s="9"/>
    </row>
    <row r="55" spans="1:16" ht="31.2" thickBot="1" x14ac:dyDescent="0.35">
      <c r="A55" s="2" t="s">
        <v>26</v>
      </c>
      <c r="B55" s="2" t="s">
        <v>16</v>
      </c>
      <c r="C55" s="2" t="s">
        <v>17</v>
      </c>
      <c r="D55" s="2" t="s">
        <v>15</v>
      </c>
      <c r="E55" s="10">
        <v>0</v>
      </c>
      <c r="F55" s="10"/>
      <c r="G55" s="10"/>
      <c r="H55" s="10"/>
      <c r="I55" s="10">
        <v>0</v>
      </c>
      <c r="J55" s="10">
        <v>0</v>
      </c>
      <c r="K55" s="10"/>
      <c r="L55" s="10"/>
      <c r="M55" s="10">
        <v>0</v>
      </c>
      <c r="N55" s="10">
        <v>0</v>
      </c>
      <c r="O55" s="10"/>
    </row>
    <row r="56" spans="1:16" ht="15" customHeight="1" thickBot="1" x14ac:dyDescent="0.35">
      <c r="A56" s="2" t="s">
        <v>27</v>
      </c>
      <c r="B56" s="2" t="s">
        <v>11</v>
      </c>
      <c r="C56" s="2" t="s">
        <v>12</v>
      </c>
      <c r="D56" s="2" t="s">
        <v>13</v>
      </c>
      <c r="E56" s="9">
        <v>2956</v>
      </c>
      <c r="F56" s="9"/>
      <c r="G56" s="9">
        <v>30</v>
      </c>
      <c r="H56" s="9"/>
      <c r="I56" s="9">
        <v>2881</v>
      </c>
      <c r="J56" s="9"/>
      <c r="K56" s="9">
        <v>22</v>
      </c>
      <c r="L56" s="9"/>
      <c r="M56" s="9">
        <v>2960</v>
      </c>
      <c r="N56" s="9"/>
      <c r="O56" s="9">
        <v>18</v>
      </c>
    </row>
    <row r="57" spans="1:16" ht="15" customHeight="1" thickBot="1" x14ac:dyDescent="0.35">
      <c r="A57" s="2" t="s">
        <v>27</v>
      </c>
      <c r="B57" s="2" t="s">
        <v>11</v>
      </c>
      <c r="C57" s="2" t="s">
        <v>12</v>
      </c>
      <c r="D57" s="2" t="s">
        <v>14</v>
      </c>
      <c r="E57" s="10">
        <v>4266</v>
      </c>
      <c r="F57" s="10">
        <v>11</v>
      </c>
      <c r="G57" s="10">
        <v>3</v>
      </c>
      <c r="H57" s="10"/>
      <c r="I57" s="10">
        <v>4217</v>
      </c>
      <c r="J57" s="10">
        <v>9</v>
      </c>
      <c r="K57" s="10"/>
      <c r="L57" s="10"/>
      <c r="M57" s="10">
        <v>4376</v>
      </c>
      <c r="N57" s="10">
        <v>13</v>
      </c>
      <c r="O57" s="10">
        <v>6</v>
      </c>
    </row>
    <row r="58" spans="1:16" ht="15" customHeight="1" thickBot="1" x14ac:dyDescent="0.35">
      <c r="A58" s="2" t="s">
        <v>27</v>
      </c>
      <c r="B58" s="2" t="s">
        <v>11</v>
      </c>
      <c r="C58" s="2" t="s">
        <v>12</v>
      </c>
      <c r="D58" s="2" t="s">
        <v>15</v>
      </c>
      <c r="E58" s="9">
        <v>1671</v>
      </c>
      <c r="F58" s="9">
        <v>59</v>
      </c>
      <c r="G58" s="9">
        <v>6</v>
      </c>
      <c r="H58" s="9"/>
      <c r="I58" s="9">
        <v>1519</v>
      </c>
      <c r="J58" s="9">
        <v>55</v>
      </c>
      <c r="K58" s="9">
        <v>11</v>
      </c>
      <c r="L58" s="9"/>
      <c r="M58" s="9">
        <v>1365</v>
      </c>
      <c r="N58" s="9">
        <v>64</v>
      </c>
      <c r="O58" s="9">
        <v>3</v>
      </c>
    </row>
    <row r="59" spans="1:16" ht="15" customHeight="1" thickBot="1" x14ac:dyDescent="0.35">
      <c r="A59" s="2" t="s">
        <v>27</v>
      </c>
      <c r="B59" s="2" t="s">
        <v>16</v>
      </c>
      <c r="C59" s="2" t="s">
        <v>17</v>
      </c>
      <c r="D59" s="2" t="s">
        <v>14</v>
      </c>
      <c r="E59" s="10">
        <f>37-13</f>
        <v>24</v>
      </c>
      <c r="F59" s="10"/>
      <c r="G59" s="10"/>
      <c r="H59" s="10"/>
      <c r="I59" s="10">
        <v>21</v>
      </c>
      <c r="J59" s="10"/>
      <c r="K59" s="10"/>
      <c r="L59" s="10"/>
      <c r="M59" s="10">
        <v>21</v>
      </c>
      <c r="N59" s="10"/>
      <c r="O59" s="10"/>
    </row>
    <row r="60" spans="1:16" ht="15" customHeight="1" thickBot="1" x14ac:dyDescent="0.35">
      <c r="A60" s="2" t="s">
        <v>27</v>
      </c>
      <c r="B60" s="2" t="s">
        <v>16</v>
      </c>
      <c r="C60" s="2" t="s">
        <v>17</v>
      </c>
      <c r="D60" s="2" t="s">
        <v>15</v>
      </c>
      <c r="E60" s="9">
        <v>0</v>
      </c>
      <c r="F60" s="9"/>
      <c r="G60" s="9"/>
      <c r="H60" s="9"/>
      <c r="I60" s="9">
        <v>0</v>
      </c>
      <c r="J60" s="9">
        <v>0</v>
      </c>
      <c r="K60" s="9"/>
      <c r="L60" s="9"/>
      <c r="M60" s="9"/>
      <c r="N60" s="9">
        <v>2</v>
      </c>
      <c r="O60" s="9"/>
      <c r="P60" s="20" t="s">
        <v>35</v>
      </c>
    </row>
    <row r="61" spans="1:16" ht="15" customHeight="1" thickBot="1" x14ac:dyDescent="0.35">
      <c r="A61" s="2" t="s">
        <v>28</v>
      </c>
      <c r="B61" s="2" t="s">
        <v>11</v>
      </c>
      <c r="C61" s="2" t="s">
        <v>12</v>
      </c>
      <c r="D61" s="2" t="s">
        <v>13</v>
      </c>
      <c r="E61" s="10">
        <v>2949</v>
      </c>
      <c r="F61" s="10"/>
      <c r="G61" s="10">
        <v>21</v>
      </c>
      <c r="H61" s="10"/>
      <c r="I61" s="10">
        <v>2892</v>
      </c>
      <c r="J61" s="10"/>
      <c r="K61" s="10"/>
      <c r="L61" s="10"/>
      <c r="M61" s="10">
        <v>2962</v>
      </c>
      <c r="N61" s="10"/>
      <c r="O61" s="10">
        <v>10</v>
      </c>
    </row>
    <row r="62" spans="1:16" ht="15" customHeight="1" thickBot="1" x14ac:dyDescent="0.35">
      <c r="A62" s="2" t="s">
        <v>28</v>
      </c>
      <c r="B62" s="2" t="s">
        <v>11</v>
      </c>
      <c r="C62" s="2" t="s">
        <v>12</v>
      </c>
      <c r="D62" s="2" t="s">
        <v>14</v>
      </c>
      <c r="E62" s="9">
        <v>4248</v>
      </c>
      <c r="F62" s="9">
        <v>9</v>
      </c>
      <c r="G62" s="9">
        <v>2</v>
      </c>
      <c r="H62" s="9"/>
      <c r="I62" s="9">
        <v>4234</v>
      </c>
      <c r="J62" s="9">
        <v>9</v>
      </c>
      <c r="K62" s="9"/>
      <c r="L62" s="9"/>
      <c r="M62" s="9">
        <v>4384</v>
      </c>
      <c r="N62" s="9">
        <v>13</v>
      </c>
      <c r="O62" s="9">
        <v>6</v>
      </c>
    </row>
    <row r="63" spans="1:16" ht="15" customHeight="1" thickBot="1" x14ac:dyDescent="0.35">
      <c r="A63" s="2" t="s">
        <v>28</v>
      </c>
      <c r="B63" s="2" t="s">
        <v>11</v>
      </c>
      <c r="C63" s="2" t="s">
        <v>12</v>
      </c>
      <c r="D63" s="2" t="s">
        <v>15</v>
      </c>
      <c r="E63" s="10">
        <v>1641</v>
      </c>
      <c r="F63" s="10">
        <v>57</v>
      </c>
      <c r="G63" s="10">
        <v>2</v>
      </c>
      <c r="H63" s="10"/>
      <c r="I63" s="10">
        <v>1506</v>
      </c>
      <c r="J63" s="10">
        <v>51</v>
      </c>
      <c r="K63" s="10">
        <v>7</v>
      </c>
      <c r="L63" s="10"/>
      <c r="M63" s="10">
        <v>1337</v>
      </c>
      <c r="N63" s="10">
        <v>63</v>
      </c>
      <c r="O63" s="10">
        <v>1</v>
      </c>
    </row>
    <row r="64" spans="1:16" ht="15" customHeight="1" thickBot="1" x14ac:dyDescent="0.35">
      <c r="A64" s="2" t="s">
        <v>28</v>
      </c>
      <c r="B64" s="2" t="s">
        <v>16</v>
      </c>
      <c r="C64" s="2" t="s">
        <v>17</v>
      </c>
      <c r="D64" s="2" t="s">
        <v>14</v>
      </c>
      <c r="E64" s="10">
        <f>37-13</f>
        <v>24</v>
      </c>
      <c r="F64" s="9"/>
      <c r="G64" s="9"/>
      <c r="H64" s="9"/>
      <c r="I64" s="9">
        <v>21</v>
      </c>
      <c r="J64" s="9">
        <v>0</v>
      </c>
      <c r="K64" s="9"/>
      <c r="L64" s="9"/>
      <c r="M64" s="9">
        <v>21</v>
      </c>
      <c r="N64" s="9"/>
      <c r="O64" s="9"/>
    </row>
    <row r="65" spans="1:18" ht="15" customHeight="1" thickBot="1" x14ac:dyDescent="0.35">
      <c r="A65" s="2" t="s">
        <v>28</v>
      </c>
      <c r="B65" s="2" t="s">
        <v>16</v>
      </c>
      <c r="C65" s="2" t="s">
        <v>17</v>
      </c>
      <c r="D65" s="2" t="s">
        <v>15</v>
      </c>
      <c r="E65" s="10">
        <v>0</v>
      </c>
      <c r="F65" s="10"/>
      <c r="G65" s="10"/>
      <c r="H65" s="10"/>
      <c r="I65" s="10">
        <v>0</v>
      </c>
      <c r="J65" s="10" t="s">
        <v>35</v>
      </c>
      <c r="K65" s="10"/>
      <c r="L65" s="10"/>
      <c r="M65" s="10"/>
      <c r="N65" s="10">
        <v>2</v>
      </c>
      <c r="O65" s="10"/>
      <c r="P65" s="20" t="s">
        <v>35</v>
      </c>
    </row>
    <row r="66" spans="1:18" x14ac:dyDescent="0.3">
      <c r="A66" s="12"/>
      <c r="B66" s="12"/>
      <c r="C66" s="12"/>
      <c r="D66" s="12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8" ht="40.799999999999997" x14ac:dyDescent="0.3">
      <c r="A67" s="12"/>
      <c r="B67" s="12" t="s">
        <v>38</v>
      </c>
      <c r="C67" s="12"/>
      <c r="D67" s="12" t="s">
        <v>36</v>
      </c>
      <c r="E67" s="13">
        <f t="shared" ref="E67:O67" si="0">+E9+E14+E19+E24+E29+E34+E39+E44+E49+E54+E59+E64</f>
        <v>280</v>
      </c>
      <c r="F67" s="13">
        <f t="shared" si="0"/>
        <v>0</v>
      </c>
      <c r="G67" s="13">
        <f t="shared" si="0"/>
        <v>0</v>
      </c>
      <c r="H67" s="13">
        <f t="shared" si="0"/>
        <v>0</v>
      </c>
      <c r="I67" s="13">
        <f t="shared" si="0"/>
        <v>273</v>
      </c>
      <c r="J67" s="13">
        <f t="shared" si="0"/>
        <v>0</v>
      </c>
      <c r="K67" s="13">
        <f t="shared" si="0"/>
        <v>0</v>
      </c>
      <c r="L67" s="13">
        <f t="shared" si="0"/>
        <v>0</v>
      </c>
      <c r="M67" s="13">
        <f t="shared" si="0"/>
        <v>254</v>
      </c>
      <c r="N67" s="13">
        <f t="shared" si="0"/>
        <v>0</v>
      </c>
      <c r="O67" s="13">
        <f t="shared" si="0"/>
        <v>0</v>
      </c>
    </row>
    <row r="68" spans="1:18" ht="40.799999999999997" x14ac:dyDescent="0.3">
      <c r="A68" s="12"/>
      <c r="B68" s="12" t="s">
        <v>39</v>
      </c>
      <c r="C68" s="12"/>
      <c r="D68" s="12" t="s">
        <v>37</v>
      </c>
      <c r="E68" s="13">
        <f t="shared" ref="E68:O68" si="1">+E10+E15+E20+E25+E30+E35+E40+E45+E50+E55+E60+E65</f>
        <v>0</v>
      </c>
      <c r="F68" s="13">
        <f t="shared" si="1"/>
        <v>0</v>
      </c>
      <c r="G68" s="13">
        <f t="shared" si="1"/>
        <v>0</v>
      </c>
      <c r="H68" s="13">
        <f t="shared" si="1"/>
        <v>0</v>
      </c>
      <c r="I68" s="13">
        <f t="shared" si="1"/>
        <v>0</v>
      </c>
      <c r="J68" s="13">
        <v>0</v>
      </c>
      <c r="K68" s="13">
        <f t="shared" si="1"/>
        <v>0</v>
      </c>
      <c r="L68" s="13">
        <f t="shared" si="1"/>
        <v>0</v>
      </c>
      <c r="M68" s="13">
        <f t="shared" si="1"/>
        <v>0</v>
      </c>
      <c r="N68" s="13">
        <f t="shared" si="1"/>
        <v>4</v>
      </c>
      <c r="O68" s="13">
        <f t="shared" si="1"/>
        <v>0</v>
      </c>
    </row>
    <row r="69" spans="1:18" ht="15" thickBot="1" x14ac:dyDescent="0.35">
      <c r="A69" s="12"/>
      <c r="B69" s="12"/>
      <c r="C69" s="12"/>
      <c r="D69" s="12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8" ht="15" thickBot="1" x14ac:dyDescent="0.35">
      <c r="E70" s="6" t="s">
        <v>2</v>
      </c>
      <c r="F70" s="6" t="s">
        <v>2</v>
      </c>
      <c r="G70" s="6" t="s">
        <v>2</v>
      </c>
      <c r="H70" s="6" t="s">
        <v>2</v>
      </c>
      <c r="I70" s="7" t="s">
        <v>3</v>
      </c>
      <c r="J70" s="7" t="s">
        <v>3</v>
      </c>
      <c r="K70" s="7" t="s">
        <v>3</v>
      </c>
      <c r="L70" s="7" t="s">
        <v>3</v>
      </c>
      <c r="M70" s="8" t="s">
        <v>4</v>
      </c>
      <c r="N70" s="8" t="s">
        <v>4</v>
      </c>
      <c r="O70" s="8" t="s">
        <v>4</v>
      </c>
      <c r="P70" s="8" t="s">
        <v>4</v>
      </c>
    </row>
    <row r="71" spans="1:18" ht="15" thickBot="1" x14ac:dyDescent="0.35">
      <c r="E71" s="3" t="s">
        <v>7</v>
      </c>
      <c r="F71" s="3" t="s">
        <v>8</v>
      </c>
      <c r="G71" s="3" t="s">
        <v>9</v>
      </c>
      <c r="H71" s="6" t="s">
        <v>34</v>
      </c>
      <c r="I71" s="5" t="s">
        <v>7</v>
      </c>
      <c r="J71" s="5" t="s">
        <v>8</v>
      </c>
      <c r="K71" s="5" t="s">
        <v>9</v>
      </c>
      <c r="L71" s="7" t="s">
        <v>34</v>
      </c>
      <c r="M71" s="4" t="s">
        <v>7</v>
      </c>
      <c r="N71" s="4" t="s">
        <v>8</v>
      </c>
      <c r="O71" s="4" t="s">
        <v>9</v>
      </c>
      <c r="P71" s="8" t="s">
        <v>34</v>
      </c>
    </row>
    <row r="72" spans="1:18" x14ac:dyDescent="0.3">
      <c r="B72" s="12" t="s">
        <v>42</v>
      </c>
      <c r="C72" s="12" t="s">
        <v>29</v>
      </c>
      <c r="D72" s="12" t="s">
        <v>30</v>
      </c>
      <c r="E72" s="11">
        <f t="shared" ref="E72:K72" si="2">+(E6+E11+E16+E21+E26+E31+E36+E41+E46+E51+E56+E61)/12</f>
        <v>3066</v>
      </c>
      <c r="F72" s="11">
        <f t="shared" si="2"/>
        <v>0</v>
      </c>
      <c r="G72" s="11">
        <f t="shared" si="2"/>
        <v>50.5</v>
      </c>
      <c r="H72" s="11">
        <f>SUM(E72:G72)</f>
        <v>3116.5</v>
      </c>
      <c r="I72" s="11">
        <f t="shared" si="2"/>
        <v>2900.6666666666665</v>
      </c>
      <c r="J72" s="11">
        <f t="shared" si="2"/>
        <v>0</v>
      </c>
      <c r="K72" s="11">
        <f t="shared" si="2"/>
        <v>33.083333333333336</v>
      </c>
      <c r="L72" s="11">
        <f>SUM(I72:K72)</f>
        <v>2933.75</v>
      </c>
      <c r="M72" s="11">
        <f>+(M6+M11+M16+M21+M26+M31+M36+M41+M46+M51+M56+M61)/12</f>
        <v>2920.25</v>
      </c>
      <c r="N72" s="11">
        <f>+(N6+N11+N16+N21+N26+N31+N36+N41+N46+N51+N56+N61)/12</f>
        <v>0</v>
      </c>
      <c r="O72" s="11">
        <f>+(O6+O11+O16+O21+O26+O31+O36+O41+O46+O51+O56+O61)/12</f>
        <v>26.583333333333332</v>
      </c>
      <c r="P72" s="11">
        <f>SUM(M72:O72)</f>
        <v>2946.8333333333335</v>
      </c>
      <c r="R72" s="17"/>
    </row>
    <row r="73" spans="1:18" x14ac:dyDescent="0.3">
      <c r="D73" s="12" t="s">
        <v>31</v>
      </c>
      <c r="E73" s="11">
        <f t="shared" ref="E73:G74" si="3">+(E7+E12+E17+E22+E27+E32+E37+E42+E47+E52+E57+E62+E67)/12</f>
        <v>4466.666666666667</v>
      </c>
      <c r="F73" s="11">
        <f t="shared" si="3"/>
        <v>10.333333333333334</v>
      </c>
      <c r="G73" s="11">
        <f t="shared" si="3"/>
        <v>3.25</v>
      </c>
      <c r="H73" s="11">
        <f>SUM(E73:G73)</f>
        <v>4480.25</v>
      </c>
      <c r="I73" s="11">
        <f t="shared" ref="I73:K74" si="4">+(I7+I12+I17+I22+I27+I32+I37+I42+I47+I52+I57+I62+I67)/12</f>
        <v>4235</v>
      </c>
      <c r="J73" s="11">
        <f t="shared" si="4"/>
        <v>8.1666666666666661</v>
      </c>
      <c r="K73" s="11">
        <f t="shared" si="4"/>
        <v>1.5</v>
      </c>
      <c r="L73" s="11">
        <f>SUM(I73:K73)</f>
        <v>4244.666666666667</v>
      </c>
      <c r="M73" s="11">
        <f t="shared" ref="M73:O74" si="5">+(M7+M12+M17+M22+M27+M32+M37+M42+M47+M52+M57+M62+M67)/12</f>
        <v>4344.333333333333</v>
      </c>
      <c r="N73" s="11">
        <f t="shared" si="5"/>
        <v>13</v>
      </c>
      <c r="O73" s="11">
        <f t="shared" si="5"/>
        <v>2.75</v>
      </c>
      <c r="P73" s="11">
        <f>SUM(M73:O73)</f>
        <v>4360.083333333333</v>
      </c>
      <c r="R73" s="17"/>
    </row>
    <row r="74" spans="1:18" ht="15" thickBot="1" x14ac:dyDescent="0.35">
      <c r="D74" s="12" t="s">
        <v>32</v>
      </c>
      <c r="E74" s="14">
        <f t="shared" si="3"/>
        <v>1802.4166666666667</v>
      </c>
      <c r="F74" s="14">
        <f t="shared" si="3"/>
        <v>68.833333333333329</v>
      </c>
      <c r="G74" s="14">
        <f t="shared" si="3"/>
        <v>37.833333333333336</v>
      </c>
      <c r="H74" s="11">
        <f>SUM(E74:G74)</f>
        <v>1909.0833333333333</v>
      </c>
      <c r="I74" s="14">
        <f t="shared" si="4"/>
        <v>1576.0833333333333</v>
      </c>
      <c r="J74" s="18">
        <f t="shared" si="4"/>
        <v>57.666666666666664</v>
      </c>
      <c r="K74" s="14">
        <f t="shared" si="4"/>
        <v>34.75</v>
      </c>
      <c r="L74" s="11">
        <f>SUM(I74:K74)</f>
        <v>1668.5</v>
      </c>
      <c r="M74" s="14">
        <f t="shared" si="5"/>
        <v>1425.4166666666667</v>
      </c>
      <c r="N74" s="14">
        <f t="shared" si="5"/>
        <v>65.416666666666671</v>
      </c>
      <c r="O74" s="14">
        <f t="shared" si="5"/>
        <v>37.75</v>
      </c>
      <c r="P74" s="11">
        <f>SUM(M74:O74)</f>
        <v>1528.5833333333335</v>
      </c>
    </row>
    <row r="75" spans="1:18" ht="15" thickBot="1" x14ac:dyDescent="0.35">
      <c r="D75" s="12" t="s">
        <v>33</v>
      </c>
      <c r="E75" s="11">
        <f t="shared" ref="E75:O75" si="6">SUM(E72:E74)</f>
        <v>9335.0833333333339</v>
      </c>
      <c r="F75" s="11">
        <f t="shared" si="6"/>
        <v>79.166666666666657</v>
      </c>
      <c r="G75" s="11">
        <f t="shared" si="6"/>
        <v>91.583333333333343</v>
      </c>
      <c r="H75" s="15">
        <f>SUM(E75:G75)</f>
        <v>9505.8333333333339</v>
      </c>
      <c r="I75" s="11">
        <f t="shared" si="6"/>
        <v>8711.75</v>
      </c>
      <c r="J75" s="11">
        <f t="shared" si="6"/>
        <v>65.833333333333329</v>
      </c>
      <c r="K75" s="11">
        <f t="shared" si="6"/>
        <v>69.333333333333343</v>
      </c>
      <c r="L75" s="15">
        <f>SUM(I75:K75)</f>
        <v>8846.9166666666679</v>
      </c>
      <c r="M75" s="11">
        <f t="shared" si="6"/>
        <v>8690</v>
      </c>
      <c r="N75" s="11">
        <f t="shared" si="6"/>
        <v>78.416666666666671</v>
      </c>
      <c r="O75" s="11">
        <f t="shared" si="6"/>
        <v>67.083333333333329</v>
      </c>
      <c r="P75" s="15">
        <f>SUM(M75:O75)</f>
        <v>8835.5</v>
      </c>
    </row>
    <row r="77" spans="1:18" x14ac:dyDescent="0.3">
      <c r="E77" t="s">
        <v>40</v>
      </c>
      <c r="M77" s="16" t="s">
        <v>35</v>
      </c>
      <c r="N77" s="16"/>
      <c r="O77" s="16"/>
      <c r="P77" s="16"/>
    </row>
    <row r="78" spans="1:18" x14ac:dyDescent="0.3">
      <c r="E78" t="s">
        <v>41</v>
      </c>
      <c r="M78" s="16" t="s">
        <v>35</v>
      </c>
      <c r="N78" s="16"/>
      <c r="O78" s="16"/>
      <c r="P78" s="16"/>
    </row>
    <row r="80" spans="1:18" x14ac:dyDescent="0.3">
      <c r="G80" s="17"/>
      <c r="H80" s="11"/>
      <c r="K80" s="17"/>
      <c r="O80" s="17"/>
      <c r="R80" s="19"/>
    </row>
    <row r="81" spans="7:18" x14ac:dyDescent="0.3">
      <c r="G81" s="17"/>
      <c r="K81" s="17"/>
      <c r="O81" s="17"/>
      <c r="R81" s="19"/>
    </row>
    <row r="82" spans="7:18" x14ac:dyDescent="0.3">
      <c r="G82" s="17"/>
      <c r="K82" s="17"/>
      <c r="O82" s="17"/>
      <c r="R82" s="19"/>
    </row>
  </sheetData>
  <mergeCells count="2">
    <mergeCell ref="A4:C4"/>
    <mergeCell ref="B5:C5"/>
  </mergeCells>
  <pageMargins left="0.75" right="0.75" top="1" bottom="1" header="0.5" footer="0.5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6A4DD0-BCE9-47A2-B192-8F3D05718D9E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BF42B25D-191C-457D-961B-13C53ADE40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4B5D9A-8F70-4164-AFC3-27F6D7547C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ZANALYSIS_PATTERN_FPL</vt:lpstr>
      <vt:lpstr>ZANALYSIS_PATTERN_FPL!Print_Area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2016-04-11T15:39:47Z</dcterms:created>
  <dcterms:modified xsi:type="dcterms:W3CDTF">2016-04-15T14:26:44Z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