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5600" windowHeight="11010"/>
  </bookViews>
  <sheets>
    <sheet name="MFR_B_16_Prior" sheetId="1" r:id="rId1"/>
    <sheet name="RAF_Detailed_COS_ID_Balance_Sh" sheetId="5" r:id="rId2"/>
  </sheets>
  <definedNames>
    <definedName name="_xlnm.Print_Titles" localSheetId="0">MFR_B_16_Prior!$A:$B,MFR_B_16_Prior!$1:$11</definedName>
    <definedName name="_xlnm.Print_Titles" localSheetId="1">RAF_Detailed_COS_ID_Balance_Sh!$A:$A,RAF_Detailed_COS_ID_Balance_Sh!$4:$5</definedName>
  </definedNames>
  <calcPr calcId="145621"/>
</workbook>
</file>

<file path=xl/calcChain.xml><?xml version="1.0" encoding="utf-8"?>
<calcChain xmlns="http://schemas.openxmlformats.org/spreadsheetml/2006/main">
  <c r="H42" i="1" l="1"/>
  <c r="F42" i="1"/>
  <c r="C42" i="1"/>
  <c r="H41" i="1"/>
  <c r="G41" i="1"/>
  <c r="G42" i="1" s="1"/>
  <c r="F41" i="1"/>
  <c r="E41" i="1"/>
  <c r="E42" i="1" s="1"/>
  <c r="D41" i="1"/>
  <c r="D42" i="1" s="1"/>
  <c r="C41" i="1"/>
  <c r="G37" i="1"/>
  <c r="F37" i="1"/>
  <c r="E37" i="1"/>
  <c r="C37" i="1"/>
  <c r="G35" i="1"/>
  <c r="F35" i="1"/>
  <c r="E35" i="1"/>
  <c r="C35" i="1"/>
  <c r="G33" i="1"/>
  <c r="F33" i="1"/>
  <c r="E33" i="1"/>
  <c r="C33" i="1"/>
  <c r="G31" i="1"/>
  <c r="F31" i="1"/>
  <c r="E31" i="1"/>
  <c r="C31" i="1"/>
  <c r="G29" i="1"/>
  <c r="F29" i="1"/>
  <c r="E29" i="1"/>
  <c r="C29" i="1"/>
  <c r="G27" i="1"/>
  <c r="F27" i="1"/>
  <c r="E27" i="1"/>
  <c r="C27" i="1"/>
  <c r="G25" i="1"/>
  <c r="F25" i="1"/>
  <c r="E25" i="1"/>
  <c r="C25" i="1"/>
  <c r="G23" i="1"/>
  <c r="F23" i="1"/>
  <c r="E23" i="1"/>
  <c r="C23" i="1"/>
  <c r="G21" i="1"/>
  <c r="F21" i="1"/>
  <c r="E21" i="1"/>
  <c r="C21" i="1"/>
  <c r="G19" i="1"/>
  <c r="F19" i="1"/>
  <c r="E19" i="1"/>
  <c r="C19" i="1"/>
  <c r="G17" i="1"/>
  <c r="F17" i="1"/>
  <c r="E17" i="1"/>
  <c r="C17" i="1"/>
  <c r="G15" i="1"/>
  <c r="F15" i="1"/>
  <c r="E15" i="1"/>
  <c r="C15" i="1"/>
  <c r="I16" i="1"/>
  <c r="I17" i="1" s="1"/>
  <c r="I13" i="1"/>
  <c r="G13" i="1"/>
  <c r="F13" i="1"/>
  <c r="E13" i="1"/>
  <c r="C13" i="1"/>
  <c r="I39" i="1" l="1"/>
  <c r="G39" i="1"/>
  <c r="F39" i="1"/>
  <c r="E39" i="1"/>
  <c r="C39" i="1"/>
  <c r="I12" i="1"/>
  <c r="I14" i="1"/>
  <c r="I18" i="1"/>
  <c r="I19" i="1" s="1"/>
  <c r="I20" i="1"/>
  <c r="I21" i="1" s="1"/>
  <c r="I22" i="1"/>
  <c r="I23" i="1" s="1"/>
  <c r="I24" i="1"/>
  <c r="I25" i="1" s="1"/>
  <c r="I26" i="1"/>
  <c r="I27" i="1" s="1"/>
  <c r="I28" i="1"/>
  <c r="I29" i="1" s="1"/>
  <c r="I30" i="1"/>
  <c r="I31" i="1" s="1"/>
  <c r="I32" i="1"/>
  <c r="I33" i="1" s="1"/>
  <c r="I34" i="1"/>
  <c r="I35" i="1" s="1"/>
  <c r="I36" i="1"/>
  <c r="I37" i="1" s="1"/>
  <c r="I38" i="1"/>
  <c r="I15" i="1" l="1"/>
  <c r="I41" i="1"/>
  <c r="I42" i="1" s="1"/>
</calcChain>
</file>

<file path=xl/sharedStrings.xml><?xml version="1.0" encoding="utf-8"?>
<sst xmlns="http://schemas.openxmlformats.org/spreadsheetml/2006/main" count="553" uniqueCount="458">
  <si>
    <t>33</t>
  </si>
  <si>
    <t>32</t>
  </si>
  <si>
    <t>31</t>
  </si>
  <si>
    <t>30</t>
  </si>
  <si>
    <t>NOTE: TOTALS MAY NOT ADD DUE TO ROUNDING.</t>
  </si>
  <si>
    <t>29</t>
  </si>
  <si>
    <t>28</t>
  </si>
  <si>
    <t>13 MONTH AVERAGE</t>
  </si>
  <si>
    <t>27</t>
  </si>
  <si>
    <t>26</t>
  </si>
  <si>
    <t>DEC 2016</t>
  </si>
  <si>
    <t>25</t>
  </si>
  <si>
    <t>24</t>
  </si>
  <si>
    <t>NOV 2016</t>
  </si>
  <si>
    <t>23</t>
  </si>
  <si>
    <t>22</t>
  </si>
  <si>
    <t>OCT 2016</t>
  </si>
  <si>
    <t>21</t>
  </si>
  <si>
    <t>20</t>
  </si>
  <si>
    <t>SEP 2016</t>
  </si>
  <si>
    <t>19</t>
  </si>
  <si>
    <t>18</t>
  </si>
  <si>
    <t>AUG 2016</t>
  </si>
  <si>
    <t>17</t>
  </si>
  <si>
    <t>16</t>
  </si>
  <si>
    <t>JUL 2016</t>
  </si>
  <si>
    <t>15</t>
  </si>
  <si>
    <t>14</t>
  </si>
  <si>
    <t>JUN 2016</t>
  </si>
  <si>
    <t>13</t>
  </si>
  <si>
    <t>12</t>
  </si>
  <si>
    <t>MAY 2016</t>
  </si>
  <si>
    <t>11</t>
  </si>
  <si>
    <t>10</t>
  </si>
  <si>
    <t>APR 2016</t>
  </si>
  <si>
    <t>9</t>
  </si>
  <si>
    <t>8</t>
  </si>
  <si>
    <t>MAR 2016</t>
  </si>
  <si>
    <t>7</t>
  </si>
  <si>
    <t>6</t>
  </si>
  <si>
    <t>FEB 2016</t>
  </si>
  <si>
    <t>5</t>
  </si>
  <si>
    <t>4</t>
  </si>
  <si>
    <t>JAN 2016</t>
  </si>
  <si>
    <t>3</t>
  </si>
  <si>
    <t>2</t>
  </si>
  <si>
    <t>DEC 2015</t>
  </si>
  <si>
    <t>1</t>
  </si>
  <si>
    <t>NET NUCLEAR FUEL (2) + (3) + (4) + (5) - (6) + (7)</t>
  </si>
  <si>
    <t>NUCLEAR FUEL UNDER CAPITAL LEASES 120.6</t>
  </si>
  <si>
    <t>ACCUMULATED PROVISION FOR AMORTIZATION 120.5</t>
  </si>
  <si>
    <t>NUCLEAR FUEL SPENT FUEL 120.4</t>
  </si>
  <si>
    <t>NUCLEAR FUEL ASSEMBLIES IN REACTOR 120.3</t>
  </si>
  <si>
    <t>NUCLEAR FUEL STOCK ACCOUNT 120.2</t>
  </si>
  <si>
    <t>NUCLEAR FUEL IN PROCESS 120.1</t>
  </si>
  <si>
    <t>PERIOD</t>
  </si>
  <si>
    <t>Line No.</t>
  </si>
  <si>
    <t>(8)</t>
  </si>
  <si>
    <t>(7)</t>
  </si>
  <si>
    <t>(6)</t>
  </si>
  <si>
    <t>(5)</t>
  </si>
  <si>
    <t>(4)</t>
  </si>
  <si>
    <t>(3)</t>
  </si>
  <si>
    <t>(2)</t>
  </si>
  <si>
    <t>(1)</t>
  </si>
  <si>
    <t>     Witness: Robert E. Barrett, Jr., J.A. Stall</t>
  </si>
  <si>
    <t>                            ($000)</t>
  </si>
  <si>
    <t>DOCKET NO.: 160021-EI</t>
  </si>
  <si>
    <t>     _ Projected Subsequent Year Ended:__/__/__</t>
  </si>
  <si>
    <t>     _ Historical Test Year Ended:__/__/__</t>
  </si>
  <si>
    <t>is projected.</t>
  </si>
  <si>
    <t>COMPANY AND SUBSIDIARIES</t>
  </si>
  <si>
    <t>     X Prior Year Ended:12/31/2016</t>
  </si>
  <si>
    <t>for the test year, and the prior year if the test year</t>
  </si>
  <si>
    <t>COMPANY: FLORIDA POWER &amp; LIGHT </t>
  </si>
  <si>
    <t>     _ Projected Test Year Ended:__/__/__</t>
  </si>
  <si>
    <t>accounts 120.1, 120.2, 120.3, 120.4, 120.5, and 120.6</t>
  </si>
  <si>
    <t>     Type of Data Shown:</t>
  </si>
  <si>
    <t>Provide thirteen monthly balances of nuclear fuel </t>
  </si>
  <si>
    <t>            EXPLANATION:</t>
  </si>
  <si>
    <t>FLORIDA PUBLIC SERVICE COMMISSION</t>
  </si>
  <si>
    <t>Jan - 2017</t>
  </si>
  <si>
    <t>Feb - 2017</t>
  </si>
  <si>
    <t>Mar - 2017</t>
  </si>
  <si>
    <t>Apr - 2017</t>
  </si>
  <si>
    <t>May - 2017</t>
  </si>
  <si>
    <t>Jun - 2017</t>
  </si>
  <si>
    <t>Jul - 2017</t>
  </si>
  <si>
    <t>Aug - 2017</t>
  </si>
  <si>
    <t>Sep - 2017</t>
  </si>
  <si>
    <t>Oct - 2017</t>
  </si>
  <si>
    <t>Nov - 2017</t>
  </si>
  <si>
    <t>Dec - 2017</t>
  </si>
  <si>
    <t>NET UTILITY PLANT</t>
  </si>
  <si>
    <t>TOTAL PLANT IN SERVICE</t>
  </si>
  <si>
    <t>INTANGIBLE</t>
  </si>
  <si>
    <t>BAL001000: BAL001000: PLT IN SERV - INTANGIBLE</t>
  </si>
  <si>
    <t>BAL001070: BAL001070: PLT IN SERV - INTAN - ECCR</t>
  </si>
  <si>
    <t>BAL001092: BAL001092: PLT IN SERV - INTAN - ECRC</t>
  </si>
  <si>
    <t>BAL001093: BAL001093: PLT IN SERV - NCRC AVOIDED AFUDC - INTANG - FERC RECLASS</t>
  </si>
  <si>
    <t>BAL001098: BAL001098: PLT IN SERV - INTANGIBLE ARO</t>
  </si>
  <si>
    <t>STEAM PRODUCTION</t>
  </si>
  <si>
    <t>BAL001100: BAL001100: PLT IN SERV - STEAM</t>
  </si>
  <si>
    <t>BAL001140: BAL001140: PLT IN SERV - STEAM MARTIN PIPELINE</t>
  </si>
  <si>
    <t>BAL001145: BAL001145: PLT IN SERV - STEAM - ECRC</t>
  </si>
  <si>
    <t>BAL001170: BAL001170: PLT IN SERV - COAL CARS</t>
  </si>
  <si>
    <t>BAL001800: BAL001800: ACQUISITION ADJUSTMENT SCHERER 4</t>
  </si>
  <si>
    <t>NUCLEAR PRODUCTION</t>
  </si>
  <si>
    <t>BAL001200: BAL001200: PLT IN SERV - NUCLEAR TURKEY PT</t>
  </si>
  <si>
    <t>BAL001220: BAL001220: PLT IN SERV - NUCLEAR ST LUCIE 1</t>
  </si>
  <si>
    <t>BAL001250: BAL001250: PLT IN SERV - NUCLEAR ST LUCIE COM</t>
  </si>
  <si>
    <t>BAL001270: BAL001270: PLT IN SERV - NUCLEAR ST LUCIE 2</t>
  </si>
  <si>
    <t>BAL001280: BAL001280: PLT IN SERV - NUCLEAR - ECRC</t>
  </si>
  <si>
    <t>BAL001291: BAL001291: PLT IN SERV - NCRC AVOIDED AFUDC - NUCLEAR - FERC RECLASS</t>
  </si>
  <si>
    <t>OTHER PRODUCTION</t>
  </si>
  <si>
    <t>BAL001300: BAL001300: PLT IN SERV - OTHER PRODUCTION</t>
  </si>
  <si>
    <t>BAL001352: PLT IN SERV - GAS RESERVES</t>
  </si>
  <si>
    <t>BAL001380: BAL001380: PLT IN SERV - OTH PROD MARTIN PIPELINE</t>
  </si>
  <si>
    <t>BAL001385: BAL001385: PLT IN SERV - OTH PROD - ECRC</t>
  </si>
  <si>
    <t>TRANSMISSION</t>
  </si>
  <si>
    <t>BAL001400: BAL001400: PLT IN SERV - TRANSMISSION</t>
  </si>
  <si>
    <t>BAL001401: BAL001401: PLT IN SERV - TRANSMISSION - GSU</t>
  </si>
  <si>
    <t>BAL001402: BAL001402: PLT IN SERV - TRANSMISSION - OTHER RETAIL</t>
  </si>
  <si>
    <t>BAL001403: BAL001403: PLT IN SERV - TRANSMISSION - OTHER WHOLESALE</t>
  </si>
  <si>
    <t>BAL001410: BAL001410: PLT IN SERV - TRANSMISSION - ECRC</t>
  </si>
  <si>
    <t>BAL001451: BAL001451: PLT IN SERV - AVOIDED AFUDC - TRANS - FERC RECLASS</t>
  </si>
  <si>
    <t>BAL001590: BAL001590: ELECTRIC PLANT PURCHASED OR SOLD</t>
  </si>
  <si>
    <t>DISTRIBUTION EXCL ECCR</t>
  </si>
  <si>
    <t>BAL001510: BAL001510: PLT IN SERV - DISTRIBUTION ACCT 360</t>
  </si>
  <si>
    <t>BAL001511: BAL001511: PLT IN SERV - DISTRIBUTION ACCT 361</t>
  </si>
  <si>
    <t>BAL001512: BAL001512: PLT IN SERV - DISTRIBUTION ACCT 362</t>
  </si>
  <si>
    <t>BAL001514: BAL001514: PLT IN SERV - DISTRIBUTION ACCT 364</t>
  </si>
  <si>
    <t>BAL001515: BAL001515: PLT IN SERV - DISTRIBUTION ACCT 365</t>
  </si>
  <si>
    <t>BAL001516: BAL001516: PLT IN SERV - DISTRIBUTION ACCT 366</t>
  </si>
  <si>
    <t>BAL001517: BAL001517: PLT IN SERV - DISTRIBUTION ACCT 367</t>
  </si>
  <si>
    <t>BAL001518: BAL001518: PLT IN SERV - DISTRIBUTION ACCT 368</t>
  </si>
  <si>
    <t>BAL001519: BAL001519: PLT IN SERV - DISTRIBUTION ACCT 369</t>
  </si>
  <si>
    <t>BAL001520: BAL001520: PLT IN SERV - DISTRIBUTION ACCT 37O</t>
  </si>
  <si>
    <t>BAL001521: BAL001521: PLT IN SERV - DISTRIBUTION ACCT 371</t>
  </si>
  <si>
    <t>BAL001523: BAL001523: PLT IN SERV - DISTRIBUTION ACCT 373</t>
  </si>
  <si>
    <t>BAL001530: BAL001530: PLT IN SERV - DISTRIBUTION - ECRC</t>
  </si>
  <si>
    <t>DISTRIBUTION ECCR</t>
  </si>
  <si>
    <t>BAL001562: BAL001562: PLT IN SERV - DISTRIBUTION ACCT 362 ECCR</t>
  </si>
  <si>
    <t>BAL001571: BAL001571: PLT IN SERV - DISTRIBUTION ACCT 371 ECCR</t>
  </si>
  <si>
    <t>GENERAL PLANT</t>
  </si>
  <si>
    <t>BAL001600: BAL001600: PLT IN SERV - GENERAL PLANT TRANSPORTATION EQUIP</t>
  </si>
  <si>
    <t>BAL001710: BAL001710: PLT IN SERV - GENERAL PLANT STRUCTURES</t>
  </si>
  <si>
    <t>BAL001720: BAL001720: PLT IN SERV - GENERAL PLANT OTHER (EXC ECCR )</t>
  </si>
  <si>
    <t>BAL001730: BAL001730: PLT IN SERV - GENERAL PLANT OTHER ECCR</t>
  </si>
  <si>
    <t>BAL001740: BAL001740: PLT IN SERV - GENERAL PLANT OTHER ECRC</t>
  </si>
  <si>
    <t>BAL001900: BAL001900: PROPERTY UNDER CAPITAL LEASES</t>
  </si>
  <si>
    <t>FUTURE USE PLANT</t>
  </si>
  <si>
    <t>BAL005300: BAL005300: PLT FUTURE USE - OTHER PRODUCTION</t>
  </si>
  <si>
    <t>BAL005301: BAL005301: PLT FUTURE USE - GAS RESERVES</t>
  </si>
  <si>
    <t>BAL005400: BAL005400: PLT FUTURE USE - TRANSMISSION</t>
  </si>
  <si>
    <t>BAL005500: BAL005500: PLT FUTURE USE - DISTRIBUTION</t>
  </si>
  <si>
    <t>BAL005700: BAL005700: PLT FUTURE USE - GENERAL</t>
  </si>
  <si>
    <t>CONSTRUCTION WORK IN PROGRESS</t>
  </si>
  <si>
    <t>BAL007000: BAL007000: CWIP - INTANGIBLE PLANT</t>
  </si>
  <si>
    <t>BAL007100: BAL007100: CWIP - STEAM (EXC COAL)</t>
  </si>
  <si>
    <t>BAL007200: BAL007200: CWIP - NUCLEAR</t>
  </si>
  <si>
    <t>BAL007201: BAL007201: CWIP - NCRC AVOIDED AFUDC - NUCLEAR - FERC RECLASS</t>
  </si>
  <si>
    <t>BAL007300: BAL007300: CWIP - OTHER PRODUCTION - GT</t>
  </si>
  <si>
    <t>BAL007330: CWIP - GAS RESERVES</t>
  </si>
  <si>
    <t>BAL007400: BAL007400: CWIP - TRANSMISSION</t>
  </si>
  <si>
    <t>BAL007401: BAL007401: CWIP - AVOIDED AFUDC - TRANS - FERC RECLASS</t>
  </si>
  <si>
    <t>BAL007500: BAL007500: CWIP - DISTRIBUTION</t>
  </si>
  <si>
    <t>BAL007600: BAL007600: CWIP - GENERAL - TRANSPORTATION EQUIP</t>
  </si>
  <si>
    <t>TOTAL ACCUM DEPRECIATION</t>
  </si>
  <si>
    <t>ACCUM DEPR INTANGIBLE</t>
  </si>
  <si>
    <t>BAL008000: BAL008000: ACC PROV DEPR &amp; AMORT - INTANGIBLE</t>
  </si>
  <si>
    <t>BAL008001: BAL008001: ACC PROV DEPR &amp; AMORT - INTANGIBLE ARO</t>
  </si>
  <si>
    <t>BAL008070: BAL008070: ACC AMORT - INTANGIBLE -ECCR</t>
  </si>
  <si>
    <t>BAL008075: BAL008075: ACC PROV DEPR - ITC INTEREST SYNCHRONIZATION</t>
  </si>
  <si>
    <t>BAL008091: BAL008091: ACC PROV DEPR &amp; AMORT - SURPLUS FLOWBACK - FERC RECLASS</t>
  </si>
  <si>
    <t>BAL008092: BAL008092: ACC AMORT - INTANGIBLE -ECRC</t>
  </si>
  <si>
    <t>ACCUM DEPR STEAM PRODUCTION</t>
  </si>
  <si>
    <t>BAL008100: BAL008100: ACC PROV DEPR &amp; AMORT - STEAM</t>
  </si>
  <si>
    <t>BAL008140: BAL008140: ACC PROV DEPR &amp; AMORT - STEAM MARTIN PIPELINE</t>
  </si>
  <si>
    <t>BAL008145: BAL008145: ACC PROV DEPR &amp; AMORT - STEAM - ECRC</t>
  </si>
  <si>
    <t>BAL008155: BAL008155: ACC PROV DEPR - FOSSIL DECOM</t>
  </si>
  <si>
    <t>BAL008170: BAL008170: ACC PROV DEPR &amp; AMORT - COAL CARS</t>
  </si>
  <si>
    <t>BAL008175: BAL008175: ACC PROV DEPR - SURPLUS DISMANTLEMENT DEPR</t>
  </si>
  <si>
    <t>BAL008176: BAL008176: ACC PROV DEPR - SURPLUS DISMANTLEMENT - FERC RECLASS</t>
  </si>
  <si>
    <t>BAL009180: BAL009180: ACC PROV DEPR - AMORT ELECT PLANT</t>
  </si>
  <si>
    <t>ACCUM DEPR NUCLEAR PRODUCTION</t>
  </si>
  <si>
    <t>BAL008093: BAL008093: ACC PROV DEPR &amp; AMORT - NCRC AVOIDED AFUDC - INTANG - FERC RECLASS</t>
  </si>
  <si>
    <t>BAL008200: BAL008200: ACC PROV DEPR &amp; AMORT - TURKEY POINT</t>
  </si>
  <si>
    <t>BAL008220: BAL008220: ACC PROV DEPR &amp; AMORT - ST LUCIE 1</t>
  </si>
  <si>
    <t>BAL008250: BAL008250: ACC PROV DEPR &amp; AMORT - ST LUCIE COM</t>
  </si>
  <si>
    <t>BAL008270: BAL008270: ACC PROV DEPR &amp; AMORT - ST LUCIE 2</t>
  </si>
  <si>
    <t>BAL008280: BAL008280: ACC PROV DEPR &amp; AMORT - NUCLEAR - ECRC</t>
  </si>
  <si>
    <t>BAL008289: BAL008289: ACC PROV DEPR &amp; AMORT - NUCLEAR FLOWBACK</t>
  </si>
  <si>
    <t>BAL008291: BAL008291: ACC PROV DEPR &amp; AMORT - NCRC AVOIDED AFUDC - NUCL - FERC RECLASS</t>
  </si>
  <si>
    <t>ACCUM DEPR OTHER PRODUCTION</t>
  </si>
  <si>
    <t>BAL008300: BAL008300: ACC PROV DEPR &amp; AMORT - OTH PROD</t>
  </si>
  <si>
    <t>BAL008350: BAL008350: ACC PROV DEPR &amp; AMORT - DISMANTLEMENT -OTH</t>
  </si>
  <si>
    <t>BAL008351: BAL008351: ACC PROV DEPR &amp; AMORT - DISMANTLEMENT -OTHER PROD (ECRC)</t>
  </si>
  <si>
    <t>BAL008370: ACC PROV DEPR &amp; AMORT - GAS RESERVES</t>
  </si>
  <si>
    <t>BAL008380: BAL008380: ACC PROV DEPR &amp; AMORT - OTH PROD MARTIN PIPELINE</t>
  </si>
  <si>
    <t>BAL008385: BAL008385: ACC PROV DEPR &amp; AMORT - OTH PROD - ECRC</t>
  </si>
  <si>
    <t>ACCUM DEPR TRANSMISSION</t>
  </si>
  <si>
    <t>BAL008400: BAL008400: ACC PROV DEPR &amp; AMORT - TRANSMISSION</t>
  </si>
  <si>
    <t>BAL008401: BAL008401: ACC PROV DEPR &amp; AMORT - TRANSMISSION - GSU</t>
  </si>
  <si>
    <t>BAL008402: BAL008402: ACC PROV DEPR &amp; AMORT - TRANSMISSION - OTHER RETAIL</t>
  </si>
  <si>
    <t>BAL008403: BAL008403: ACC PROV DEPR &amp; AMORT - TRANSMISSION - OTHER WHOLESALE</t>
  </si>
  <si>
    <t>BAL008410: BAL008410: ACC PROV DEPR &amp; AMORT - TRANS - ECRC</t>
  </si>
  <si>
    <t>BAL008451: BAL008451: ACC PROV DEPR &amp; AMORT - AVOIDED AFUDC - TRANS - FERC RECLASS</t>
  </si>
  <si>
    <t>ACCUM DEPR DISTRIB EXCL ECCR</t>
  </si>
  <si>
    <t>BAL008510: BAL008510: ACC PROV DEPR &amp; AMORT - DISTRIB A/C 360</t>
  </si>
  <si>
    <t>BAL008511: BAL008511: ACC PROV DEPR &amp; AMORT - DISTRIB A/C 361</t>
  </si>
  <si>
    <t>BAL008512: BAL008512: ACC PROV DEPR &amp; AMORT - DISTRIB A/C 362</t>
  </si>
  <si>
    <t>BAL008514: BAL008514: ACC PROV DEPR &amp; AMORT - DISTRIBUTION A/C 364</t>
  </si>
  <si>
    <t>BAL008515: BAL008515: ACC PROV DEPR &amp; AMORT - DISTRIBUTION A/C 365</t>
  </si>
  <si>
    <t>BAL008516: BAL008516: ACC PROV DEPR &amp; AMORT - DISTRIBUTION A/C 366</t>
  </si>
  <si>
    <t>BAL008517: BAL008517: ACC PROV DEPR &amp; AMORT - DISTRIBUTION A/C 367</t>
  </si>
  <si>
    <t>BAL008518: BAL008518: ACC PROV DEPR &amp; AMORT - DISTRIBUTION A/C 368</t>
  </si>
  <si>
    <t>BAL008519: BAL008519: ACC PROV DEPR &amp; AMORT - DISTRIBUTION A/C 369</t>
  </si>
  <si>
    <t>BAL008520: BAL008520: ACC PROV DEPR &amp; AMORT - DISTRIBUTION A/C 370</t>
  </si>
  <si>
    <t>BAL008521: BAL008521: ACC PROV DEPR &amp; AMORT - DISTRIBUTION A/C 371</t>
  </si>
  <si>
    <t>BAL008523: BAL008523: ACC PROV DEPR &amp; AMORT - DISTRIBUTION A/C 373</t>
  </si>
  <si>
    <t>BAL008530: BAL008530: ACC PROV DEPR &amp; AMORT - DISTRIBUTION - ECRC</t>
  </si>
  <si>
    <t>BAL008589: BAL008589: ACC PROV DEPR &amp; AMORT - DISTRIBUTION FLOWBACK</t>
  </si>
  <si>
    <t>ACCUM DEPR DISTRIB ECCR</t>
  </si>
  <si>
    <t>BAL008562: BAL008562: ACC PROV DEPR &amp; AMORT - DISTRIBUTION A/C 362 ECCR</t>
  </si>
  <si>
    <t>BAL008571: BAL008571: ACC PROV DEPR &amp; AMORT - DISTRIBUTION A/C 371 ECCR</t>
  </si>
  <si>
    <t>ACCUM DEPR GENERAL PLANT</t>
  </si>
  <si>
    <t>BAL008600: BAL008600: ACC PROV DEPR &amp; AMORT - GENERAL PLANT TRANSPORT EQUIP</t>
  </si>
  <si>
    <t>BAL008710: BAL008710: ACC PROV DEPR &amp; AMORT - GENERAL PLT STRUCTURES</t>
  </si>
  <si>
    <t>BAL008720: BAL008720: ACC PROV DEPR &amp; AMORT - GEN PLT OTH(EXC ECCR)</t>
  </si>
  <si>
    <t>BAL008730: BAL008730: ACC PROV DEPR &amp; AMORT - GENERAL PLT OTH ECCR</t>
  </si>
  <si>
    <t>BAL008740: BAL008740: ACC PROV DEPR &amp; AMORT - GENERAL PLT OTH ECRC</t>
  </si>
  <si>
    <t>BAL008900: BAL008900: ACC PROV DEPR &amp; AMORT - PROP UND CAPT LEASES</t>
  </si>
  <si>
    <t>NUCLEAR DECOMM RESERVE</t>
  </si>
  <si>
    <t>BAL009150: BAL009150: ACC PROV DEPR - NUCLEAR DECOMMISSIONING RESERVE</t>
  </si>
  <si>
    <t>BAL009171: BAL009171: ACC PROV DEPR - DECOMMISSIONING RESERVE - ARO CONTRA</t>
  </si>
  <si>
    <t>NUCLEAR FUEL</t>
  </si>
  <si>
    <t>BAL020100: BAL020100: NUCLEAR FUEL IN PROCESS</t>
  </si>
  <si>
    <t>BAL020200: BAL020200: NUCLEAR FUEL MATERIALS &amp; ASSEMBLIES</t>
  </si>
  <si>
    <t>BAL020300: BAL020300: NUCLEAR FUEL ASSEMBLIES IN REACTOR</t>
  </si>
  <si>
    <t>BAL020400: BAL020400: SPENT NUCLEAR FUEL</t>
  </si>
  <si>
    <t>BAL020500: BAL020500: ACCUM PROV FOR AMORT OF NUCLEAR FUEL ASSEMBLIES</t>
  </si>
  <si>
    <t>CURRENT ASSETS</t>
  </si>
  <si>
    <t>CASH</t>
  </si>
  <si>
    <t>BAL231000: BAL231000: CASH</t>
  </si>
  <si>
    <t>BAL231900: CASH - GAS RESERVES</t>
  </si>
  <si>
    <t>SPECIAL DEPOSITS</t>
  </si>
  <si>
    <t>BAL234000: BAL234000: OTHER SPECIAL DEPOSITS</t>
  </si>
  <si>
    <t>WORKING FUNDS</t>
  </si>
  <si>
    <t>BAL235000: BAL235000: WORKING FUNDS</t>
  </si>
  <si>
    <t>TEMPORARY CASH INVESTMENTS</t>
  </si>
  <si>
    <t>BAL236000: BAL236000: TEMPORARY CASH INVESTMENTS</t>
  </si>
  <si>
    <t>ACCOUNTS RECEIVABLE</t>
  </si>
  <si>
    <t>BAL242000: BAL242000: CUSTOMER ACCOUNTS RECEIVABLE</t>
  </si>
  <si>
    <t>OTHER ACCTS RECEIVABLE</t>
  </si>
  <si>
    <t>BAL243100: BAL243100: OTH ACCTS REC - MISCELLANEOUS</t>
  </si>
  <si>
    <t>BAL243900: OTH ACCTS REC - GAS RESERVES</t>
  </si>
  <si>
    <t>ACCUM PROV FR UNCOLLECT ACCTS</t>
  </si>
  <si>
    <t>BAL244000: BAL244000: ACCUM PROVISION FR UNCOLLECTIBLE ACCTS</t>
  </si>
  <si>
    <t>ACCTS RECEIV ASSOC COMPANIES</t>
  </si>
  <si>
    <t>BAL246000: BAL246000: ACCTS RECEIV FROM ASSOCIATED COMPANIES</t>
  </si>
  <si>
    <t>FUEL STOCK</t>
  </si>
  <si>
    <t>BAL251000: BAL251000: FUEL STOCK</t>
  </si>
  <si>
    <t>PLT MAT &amp; OPER SUPPLIES</t>
  </si>
  <si>
    <t>BAL254100: BAL254100: PLANT MATERIALS &amp; OPERATING SUPPLIES</t>
  </si>
  <si>
    <t>STORES EXPENSE</t>
  </si>
  <si>
    <t>BAL263000: BAL263000: STORES EXPENSE</t>
  </si>
  <si>
    <t>PREPAYMENTS</t>
  </si>
  <si>
    <t>BAL265100: BAL265100: PREPAYMENTS - GENERAL</t>
  </si>
  <si>
    <t>BAL265210: BAL265210: PREPAYMENTS - FRANCHISE TAXES</t>
  </si>
  <si>
    <t>BAL265500: BAL265500: PREPAYMENTS - SWAPC ECCR</t>
  </si>
  <si>
    <t>BAL265600: BAL265600: PREPAYMENTS - INTEREST PAPER &amp; DEBT</t>
  </si>
  <si>
    <t>BAL266700: ADV FOR GAS EXPLOR, DEV, &amp; PROD - GAS RESERVES</t>
  </si>
  <si>
    <t>INTEREST &amp; DIV RECEIVABLE</t>
  </si>
  <si>
    <t>BAL271000: BAL271000: INTEREST AND DIVIDENDS RECEIVABLE</t>
  </si>
  <si>
    <t>RENTS RECEIVABLE</t>
  </si>
  <si>
    <t>BAL272000: BAL272000: RENTS RECEIVABLE</t>
  </si>
  <si>
    <t>ACCRUED REVENUES</t>
  </si>
  <si>
    <t>BAL273200: BAL273200: ACCRUED UTILITY REVENUES - FPSC</t>
  </si>
  <si>
    <t>BAL273220: BAL273220: ACCRUED UTILITY REVENUES - FERC</t>
  </si>
  <si>
    <t>MISC CUR &amp; ACCR ASSETS</t>
  </si>
  <si>
    <t>BAL274100: BAL274100: MISC CUR &amp; ACC ASSTS - JOB ACCT OTHER</t>
  </si>
  <si>
    <t>BAL275000: BAL275000: MISC CUR &amp; ACC ASSTS - DERIVATIVE ASSETS</t>
  </si>
  <si>
    <t>OTHER DEFERRED DEBITS</t>
  </si>
  <si>
    <t>OTHER REG ASSETS</t>
  </si>
  <si>
    <t>BAL382301: BAL382301: OTHER REG ASSETS - OTHER</t>
  </si>
  <si>
    <t>BAL382304: OTHER REG ASSETS - CEDAR BAY - BASE</t>
  </si>
  <si>
    <t>BAL382305: OTHER REG ASSETS - TAX GROSS-UP - CEDAR BAY BASE</t>
  </si>
  <si>
    <t>BAL382314: BAL382314: OTHER REG ASSETS - INT EXP - FIN 48</t>
  </si>
  <si>
    <t>BAL382315: BAL382315: OTHER REG ASSETS - NUCLEAR COST RECOVERY</t>
  </si>
  <si>
    <t>BAL382321: BAL382321: OTHER REG ASSETS - DERIVATIVES</t>
  </si>
  <si>
    <t>BAL382326: BAL382326: OTHER REG ASSETS - DEPREC SURPLUS FLOWBACK - FERC RECLASS</t>
  </si>
  <si>
    <t>BAL382330: BAL382330: OTHER REG ASSETS - DISMANTLEMENT SURPLUS - FERC RECLASS</t>
  </si>
  <si>
    <t>BAL382340: BAL382340: OTHER REG ASSETS - GLADES POWER PARK</t>
  </si>
  <si>
    <t>BAL382351: BAL382351: OTHER REG ASSETS - STORM SECURITIZATION - BONDS</t>
  </si>
  <si>
    <t>BAL382352: BAL382352: OTHER REG ASSETS - STORM SECURITIZATION - DEF TAX</t>
  </si>
  <si>
    <t>BAL382353: OTHER REG ASSETS - CEDAR BAY - TAX GROSS UP</t>
  </si>
  <si>
    <t>BAL382355: BAL382355: OTHER REG ASSETS- STORM SECUR- OVER/UNDER -TAX</t>
  </si>
  <si>
    <t>BAL382356: BAL382356: OTHER REG ASSETS- STORM SECUR- OVER/UNDER -BONDS</t>
  </si>
  <si>
    <t>BAL382360: BAL382360: OTHER REG ASSETS - UNDERRECOVERED CONSERVATION COSTS</t>
  </si>
  <si>
    <t>BAL382361: BAL382361: OTHER REG ASSETS - UNDERRECOVERED FUEL COSTS - FPSC</t>
  </si>
  <si>
    <t>BAL382362: BAL382362: OTHER REG ASSETS - UNDERRECOVERED CAP COSTS</t>
  </si>
  <si>
    <t>BAL382364: BAL382364: OTHER REG ASSETS - UNDERRECOVERED ECRC COSTS</t>
  </si>
  <si>
    <t>BAL382370: BAL382370: OTHER REG ASSETS - UNDERRECOVERED FUEL COST - FERC</t>
  </si>
  <si>
    <t>BAL382373: BAL382373: OTHER REG ASSETS - CONVERTIBLE ITC DEPR LOSS</t>
  </si>
  <si>
    <t>BAL382382: BAL382382: OTHER REG ASSETS - CEDAR BAY PPA LOSS - CAPACITY</t>
  </si>
  <si>
    <t>BAL382383: BAL382383: OTHER REG ASSETS - DBT DEFERRED SECURITY</t>
  </si>
  <si>
    <t>STUDIES &amp; ANALYSIS</t>
  </si>
  <si>
    <t>BAL383000: BAL383000: PRELIM SURVEY &amp; INVESTIGATION CHARGES &amp; RIGHT OF WAY</t>
  </si>
  <si>
    <t>CLEARING ACCOUNTS</t>
  </si>
  <si>
    <t>BAL384000: BAL384000: CLEARING ACCOUNTS - OTHER</t>
  </si>
  <si>
    <t>MISC DEFERRED DEBITS</t>
  </si>
  <si>
    <t>BAL386100: BAL386100: MISC DEFD DEB - OTHER</t>
  </si>
  <si>
    <t>BAL386102: BAL386102: MISC DEFD DEB - FIN 48 - INTEREST REC</t>
  </si>
  <si>
    <t>BAL386150: BAL186150: MISC DEF DEBITS - GPIF</t>
  </si>
  <si>
    <t>BAL386180: BAL386180: MISC DEFD DEB - STORM MAINTENANCE</t>
  </si>
  <si>
    <t>BAL386181: BAL386181: MISC DEFD DEB - STORM MAINT - OFFSET</t>
  </si>
  <si>
    <t>BAL386190: BAL386190: MISC DEFD DEB - DEFERRED PENSION DEBIT</t>
  </si>
  <si>
    <t>BAL386415: BAL386415: MISC DEFD DEB - SJRPP</t>
  </si>
  <si>
    <t>NON CURRENT LIABILITIES</t>
  </si>
  <si>
    <t>ACCUM PROVISION LIABILITY</t>
  </si>
  <si>
    <t>BAL628100: BAL628100: ACCUM PROVISION FOR PROPERTY INSURANCE</t>
  </si>
  <si>
    <t>BAL628106: BAL628106: ACCUM PROVISION FOR PROPERTY INS - STORM - FERC</t>
  </si>
  <si>
    <t>BAL628200: BAL628200: ACCUM PROV INJURIES &amp; DAMAGES - WORKERS COMPENSATION</t>
  </si>
  <si>
    <t>BAL628370: BAL628370: ACCUM PROV PEN/BENFS-POST RETIREMENT BENEFITS</t>
  </si>
  <si>
    <t>BAL628410: BAL628410: ACC MISC OPER PROV - MISCELLANEOUS OPER RESERVES</t>
  </si>
  <si>
    <t>BAL628411: BAL628411: ACC MISC OPER PROV - NUCLEAR MAINTENANCE RSV</t>
  </si>
  <si>
    <t>BAL628430: BAL628430: ACC MISC OPER PROV - DEFERRED COMPENSATION</t>
  </si>
  <si>
    <t>BAL730000: BAL730000: OTHER NON CURRENT LIABILITY - ARO LIABILITY</t>
  </si>
  <si>
    <t>BAL730200: BAL730200: OTHER NON CURRENT LIABILITY - OTHER</t>
  </si>
  <si>
    <t>BAL730700: BAL730700: ARO LIABILITY - GAS RESERVES</t>
  </si>
  <si>
    <t>ACCUM PROV RATE REFUNDS</t>
  </si>
  <si>
    <t>BAL629100: BAL629100: ACCUM PROV FOR RATE REFUNDS - FPSC</t>
  </si>
  <si>
    <t>CURRENT LIABILITIES</t>
  </si>
  <si>
    <t>ACCOUNTS PAYABLE</t>
  </si>
  <si>
    <t>BAL732100: BAL732100: ACCTS PAY - GENERAL</t>
  </si>
  <si>
    <t>BAL732800: ACCTS PAY - GAS RESERVES</t>
  </si>
  <si>
    <t>ACCTS PAYABLE ASSOC COMPANIES</t>
  </si>
  <si>
    <t>BAL734100: BAL734100: ACCTS PAYABLE - ASSOCIATED COMPANIES</t>
  </si>
  <si>
    <t>BAL735600: BAL735600: CUSTOMER DEPOSITS - NON-ELECTRIC</t>
  </si>
  <si>
    <t>BAL735998: BAL735998: CUSTOMER DEPOSITS - MARGIN CALL COLLATERAL</t>
  </si>
  <si>
    <t>TAXES ACCRUED</t>
  </si>
  <si>
    <t>BAL736100: BAL736100: TAXES ACCRUED - FEDERAL INCOME TAXES</t>
  </si>
  <si>
    <t>BAL736110: BAL736110: TAXES ACCRUED - STATE INCOME TAXES</t>
  </si>
  <si>
    <t>BAL736205: BAL736205: TAXES ACCRUED - CITY &amp; COUNTY REAL &amp; PERSONAL PROPERTY</t>
  </si>
  <si>
    <t>BAL736210: BAL736210: TAXES ACCRUED - REVENUE TAXES</t>
  </si>
  <si>
    <t>BAL736245: BAL736245: TAXES ACCRUED - OTHER</t>
  </si>
  <si>
    <t>BAL736900: Taxes Accr-Federal Inc Tax-Gas Reserves</t>
  </si>
  <si>
    <t>INTEREST ACCRUED</t>
  </si>
  <si>
    <t>BAL737000: BAL737000: INTEREST ACCRUED ON LONG - TERM DEBT</t>
  </si>
  <si>
    <t>BAL737151: BAL737151: INTEREST ACCRUED ON LTD - STORM SECURITIZITION</t>
  </si>
  <si>
    <t>BAL737200: BAL737200: INTEREST ACCRUED ON CUSTOMER DEPOSITS</t>
  </si>
  <si>
    <t>BAL737470: BAL737470: INTEREST ACCRUED ON WHOLESALE REFUND</t>
  </si>
  <si>
    <t>TAX COLLECTIONS PAYABLE</t>
  </si>
  <si>
    <t>BAL741100: BAL741100: TAX COLLECTIONS PAYABLE</t>
  </si>
  <si>
    <t>MISC CURR &amp; ACC LIABILITIES</t>
  </si>
  <si>
    <t>BAL742100: BAL742100: MISC CURR &amp; ACC LIAB - OTHER</t>
  </si>
  <si>
    <t>BAL742101: BAL742101: MISC CURR &amp; ACC LIAB - STORM LIABILITIES</t>
  </si>
  <si>
    <t>BAL742121: BAL742121: MISC CURR &amp; ACC LIAB - MISCELLANEOUS - FERC</t>
  </si>
  <si>
    <t>BAL742600: BAL742600: MISC CURR &amp; ACC LIAB - JOBBING ACCOUNTS ADVANCED</t>
  </si>
  <si>
    <t>BAL742800: BAL742800: MISC CURR &amp; ACC LIAB - POLE ATTACHMENT RENTALS</t>
  </si>
  <si>
    <t>BAL742801: BAL742801: MISC CURR &amp; ACC LIAB - POLE ATTCH RENT - PHONE</t>
  </si>
  <si>
    <t>BAL742900: MISC CURR &amp; ACC LIAB - GAS RESERVES</t>
  </si>
  <si>
    <t>BAL742910: BAL742910: MISC CURR &amp; ACC LIAB - RETAIL REFUND</t>
  </si>
  <si>
    <t>BAL744000: BAL744000: MISC CURRENT LIAB - DERIVATIVES LIABILITY</t>
  </si>
  <si>
    <t>TOTAL DEFERRED CREDITS</t>
  </si>
  <si>
    <t>CUSTOMER ADVANCES CONSTRUCTION</t>
  </si>
  <si>
    <t>BAL852000: BAL852000: CUSTOMER ADVANCES FOR CONSTRUCTION</t>
  </si>
  <si>
    <t>OTHER DEFERRED CREDITS</t>
  </si>
  <si>
    <t>BAL853113: BAL853113: OTHER DEFD CREDITS - INCOME TAX PAYABLE - FIN48</t>
  </si>
  <si>
    <t>BAL853182: BAL853182: OTHER DEFD CREDITS - STORM LIABILITIES</t>
  </si>
  <si>
    <t>BAL853200: BAL853200: OTHER DEFD CREDITS - OTHER</t>
  </si>
  <si>
    <t>BAL853250: BAL853250: OTHER DEFD CREDITS - DEFERRED SJRPP INTEREST</t>
  </si>
  <si>
    <t>BAL853725: BAL853725: OTHER DEFD CREDITS - WEST COUNTY RECLAIMED WATER</t>
  </si>
  <si>
    <t>OTHER REGULATORY LIABILITY</t>
  </si>
  <si>
    <t>BAL854143: BAL854143: OTHER REG LIAB - ARO LIABILITY</t>
  </si>
  <si>
    <t>BAL854303: BAL854303: OTHER REG LIAB - OTHER</t>
  </si>
  <si>
    <t>BAL854304: BAL854304: OTHER REG LIAB - TAX AUDIT REFUND INTEREST</t>
  </si>
  <si>
    <t>BAL854306: BAL854306: OTHER REG LIAB - DEFRD GAIN LAND SALES - PIS</t>
  </si>
  <si>
    <t>BAL854311: BAL854311: OTHER REG LIAB - DF GAIN AVIAT TRF-FPL GROUP</t>
  </si>
  <si>
    <t>BAL854314: BAL854314: OTHER REG LIAB - INTEREST INCOME - FIN 48</t>
  </si>
  <si>
    <t>BAL854321: BAL854321: OTHER REG LIAB - DERIVATIVES</t>
  </si>
  <si>
    <t>BAL854325: BAL854325: OTHER REG LIAB - NUCLEAR COST RECOVERY</t>
  </si>
  <si>
    <t>BAL854333: BAL854333: OTHER REG LIAB - NCRC AVOIDED AFUDC</t>
  </si>
  <si>
    <t>BAL854401: BAL854401: OTHER REG LIAB - NUCLEAR AMORT</t>
  </si>
  <si>
    <t>BAL854404: BAL854404: OTHER REG LIAB - CONVERTIBLE ITC GROSS-UP</t>
  </si>
  <si>
    <t>BAL854600: BAL854600: OTHER REG LIAB - OVERRECOVERED ECCR REVENUES</t>
  </si>
  <si>
    <t>BAL854610: BAL854610: OTHER REG LIAB - OVERRECOVERED FUEL REVNUS FPSC</t>
  </si>
  <si>
    <t>BAL854620: BAL854620: OTHER REG LIAB - OVERRECOVERED CAPACITY REVENUES</t>
  </si>
  <si>
    <t>BAL854640: BAL854640: OTHER REG LIAB - OVERRECOVERED ENVIRONMENTL REVNUS</t>
  </si>
  <si>
    <t>BAL854700: BAL854700: OTHER REG LIAB - OVERRECOVERED FUEL REVNUS FERC</t>
  </si>
  <si>
    <t>BAL854900: BAL854900: OTHER REG LIAB - GAINS ON SALE EMISSION ALLOW</t>
  </si>
  <si>
    <t>BAL854903: OTHER REG LIAB - DEFERRED TAX CAPACITY - CEDAR BAY</t>
  </si>
  <si>
    <t>DEFERRED GAINS PROPERTY</t>
  </si>
  <si>
    <t>BAL856100: BAL856100: DEFERRED GAINS FUTURE USE</t>
  </si>
  <si>
    <t>Tie to Detailed COSID RB?</t>
  </si>
  <si>
    <t>RAF: Detailed COS ID Balance Sheet</t>
  </si>
  <si>
    <t>0: Monthly</t>
  </si>
  <si>
    <t>TOTAL ASSETS</t>
  </si>
  <si>
    <t>BAL007001: BAL007001: CWIP - NCRC AVOIDED AFUDC - INTANG - FERC RECLASS</t>
  </si>
  <si>
    <t>TOTAL OTHER PROPERTY AND INVESTMENT</t>
  </si>
  <si>
    <t>NON UTILITY PROPERTY</t>
  </si>
  <si>
    <t>BAL121000: BAL121000: NONUTILITY PROPERTY</t>
  </si>
  <si>
    <t>OTHER INVESTMENT</t>
  </si>
  <si>
    <t>BAL123000: BAL123000: INVESTMENT IN ASSOCIATED COMPANIES (EXC GROUP)</t>
  </si>
  <si>
    <t>BAL124000: BAL124000: OTHER INVESTMENTS</t>
  </si>
  <si>
    <t>OTHER SPECIAL FUNDS</t>
  </si>
  <si>
    <t>BAL128100: BAL128100: OTHER SPECIAL FUNDS - GENERAL</t>
  </si>
  <si>
    <t>BAL128151: BAL128151: OTHER SPECIAL FUNDS - FREC SUB ACCOUNT</t>
  </si>
  <si>
    <t>BAL128300: BAL128300: OTHER SPECIAL FUNDS - STORM &amp; PROPERTY INSURANCE</t>
  </si>
  <si>
    <t>BAL128320: BAL128320: OTHER SPECIAL FUNDS - NUCLEAR DECOMMISSIONING COST</t>
  </si>
  <si>
    <t>BAL128321: BAL128321: OTHER SPECIAL FUNDS - NUCLEAR DECOMMISSIONING COST</t>
  </si>
  <si>
    <t>FAS109 REGULATORY ASSET</t>
  </si>
  <si>
    <t>BAL382310: BAL382310: OTHER REG ASSETS - FAS109 - DEFERRED TAXES</t>
  </si>
  <si>
    <t>UNAMORTIZED DEBT EXPENSE</t>
  </si>
  <si>
    <t>BAL381000: BAL381000: UNAMORTIZED DEBT EXPENSE</t>
  </si>
  <si>
    <t>BAL381151: BAL381151: UNAMORTIZED DEBT EXPENSE - STORM SECURITIZATION</t>
  </si>
  <si>
    <t>LOSS ON REACQUIRED DEBT</t>
  </si>
  <si>
    <t>BAL389000: BAL389000: UNAMORTIZED LOSS ON REACQUIRED DEBT</t>
  </si>
  <si>
    <t>ACCUM DEF INC TAX DB</t>
  </si>
  <si>
    <t>BAL390000: BAL390000: ACCUMULATED DEFERRED INCOME TAXES</t>
  </si>
  <si>
    <t>TOTAL LIABILITIES</t>
  </si>
  <si>
    <t>TOTAL PROPRIETARY CAPITAL</t>
  </si>
  <si>
    <t>COMMON STOCK ISSUED</t>
  </si>
  <si>
    <t>BAL401000: BAL401000: COMMON STOCK ISSUED</t>
  </si>
  <si>
    <t>MISCELLANEOUS PAID IN CAPITAL</t>
  </si>
  <si>
    <t>BAL411000: BAL411000: MISCELLANEOUS PAID-IN CAPITAL</t>
  </si>
  <si>
    <t>CAPITAL STOCK EXPENSE</t>
  </si>
  <si>
    <t>BAL414200: BAL414200: CAPITAL STOCK EXPENSE - COMMON</t>
  </si>
  <si>
    <t>UNAPPROP RETAINED EARNINGS</t>
  </si>
  <si>
    <t>BAL416000: BAL416000: UNAPPROPRIATED RETAINED EARNINGS</t>
  </si>
  <si>
    <t>LONG TERM DEBT</t>
  </si>
  <si>
    <t>BAL521000: BAL521000: BONDS</t>
  </si>
  <si>
    <t>BAL521151: BAL521151: BONDS - STORM SECURITIZATION</t>
  </si>
  <si>
    <t>BAL524000: BAL524000: OTHER LONG-TERM DEBT</t>
  </si>
  <si>
    <t>BAL526000: BAL526000: UNAMORTIZED DISCOUNT ON LONG-TERM DEBT</t>
  </si>
  <si>
    <t>BAL526151: BAL526151: UNAMORTIZED DISC LONG-TERM DEBT - STORM SECURITIZATION</t>
  </si>
  <si>
    <t>NON CURRENT CAPITAL LEASES</t>
  </si>
  <si>
    <t>BAL627000: BAL627000: OBLIGATIONS UNDER CAPITAL LEASES - NONCURRENT (NUC)</t>
  </si>
  <si>
    <t>NOTES PAYABLE</t>
  </si>
  <si>
    <t>BAL731000: BAL731000: NOTES PAYABLE</t>
  </si>
  <si>
    <t>CUSTOMER DEPOSITS</t>
  </si>
  <si>
    <t>BAL735100: BAL735100: CUSTOMER DEPOSITS - ACTIVE</t>
  </si>
  <si>
    <t>CURRENT OBLIG CAPITAL LEASES</t>
  </si>
  <si>
    <t>BAL743000: BAL743000: CURRENT OBLIGATIONS UNDER CAPITAL LEASES</t>
  </si>
  <si>
    <t>FAS109 REGULATORY LIABILITY</t>
  </si>
  <si>
    <t>BAL854310: BAL854310: OTHER REG LIAB - FAS109 - DEFERRED TAXES</t>
  </si>
  <si>
    <t>INVESTMENT TAX CREDITS</t>
  </si>
  <si>
    <t>BAL855000: BAL855000: ACCUMULATED DEFERRED INVESTMENT TAX CREDITS</t>
  </si>
  <si>
    <t>GAIN REACQUIRED DEBT</t>
  </si>
  <si>
    <t>BAL857000: BAL857000: UNAMORTIZED GAIN ON REACQUIRED DEBT</t>
  </si>
  <si>
    <t>ACCUM DEFERRED INCOME TAX</t>
  </si>
  <si>
    <t>BAL882000: BAL882000: ACCUM DEFERRED INCOME TAXES - OTHER PROPERTY</t>
  </si>
  <si>
    <t>BAL883000: BAL883000: ACCUM DEFERRED INCOME TAXES - OTHER</t>
  </si>
  <si>
    <t>13 MO Avg Manual Calc</t>
  </si>
  <si>
    <t>FPL RC-16</t>
  </si>
  <si>
    <t>OPC 010705.1</t>
  </si>
  <si>
    <t>OPC 010705
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</si>
</sst>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_);[Red]\(#,##0\);&quot; &quot;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2" fillId="0" borderId="0" xfId="0" applyFont="1"/>
    <xf numFmtId="37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37" fontId="2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164" fontId="2" fillId="0" borderId="2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3" fontId="0" fillId="0" borderId="0" xfId="1" applyFont="1"/>
    <xf numFmtId="37" fontId="0" fillId="0" borderId="0" xfId="0" applyNumberFormat="1"/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45"/>
  <sheetViews>
    <sheetView showGridLines="0" tabSelected="1" workbookViewId="0">
      <pane xSplit="2" ySplit="11" topLeftCell="C24" activePane="bottomRight" state="frozen"/>
      <selection activeCell="G39" sqref="G39"/>
      <selection pane="topRight" activeCell="G39" sqref="G39"/>
      <selection pane="bottomLeft" activeCell="G39" sqref="G39"/>
      <selection pane="bottomRight" activeCell="B5" sqref="B4:B5"/>
    </sheetView>
  </sheetViews>
  <sheetFormatPr defaultRowHeight="15" x14ac:dyDescent="0.25"/>
  <cols>
    <col min="1" max="1" width="5.42578125" customWidth="1"/>
    <col min="2" max="2" width="35.5703125" customWidth="1"/>
    <col min="3" max="9" width="20.7109375" customWidth="1"/>
  </cols>
  <sheetData>
    <row r="1" spans="1:9" ht="30.75" thickBot="1" x14ac:dyDescent="0.3">
      <c r="A1" s="1"/>
      <c r="B1" s="23" t="s">
        <v>457</v>
      </c>
      <c r="C1" s="1"/>
      <c r="D1" s="1"/>
      <c r="E1" s="1"/>
      <c r="F1" s="1"/>
      <c r="G1" s="1"/>
      <c r="H1" s="1"/>
      <c r="I1" s="1"/>
    </row>
    <row r="2" spans="1:9" x14ac:dyDescent="0.25">
      <c r="A2" s="3" t="s">
        <v>80</v>
      </c>
      <c r="D2" s="3" t="s">
        <v>79</v>
      </c>
      <c r="E2" s="3" t="s">
        <v>78</v>
      </c>
      <c r="H2" s="3" t="s">
        <v>77</v>
      </c>
    </row>
    <row r="3" spans="1:9" x14ac:dyDescent="0.25">
      <c r="E3" s="3" t="s">
        <v>76</v>
      </c>
      <c r="H3" s="3" t="s">
        <v>75</v>
      </c>
    </row>
    <row r="4" spans="1:9" x14ac:dyDescent="0.25">
      <c r="A4" s="3" t="s">
        <v>74</v>
      </c>
      <c r="E4" s="3" t="s">
        <v>73</v>
      </c>
      <c r="H4" s="3" t="s">
        <v>72</v>
      </c>
    </row>
    <row r="5" spans="1:9" x14ac:dyDescent="0.25">
      <c r="B5" s="3" t="s">
        <v>71</v>
      </c>
      <c r="E5" s="3" t="s">
        <v>70</v>
      </c>
      <c r="H5" s="3" t="s">
        <v>69</v>
      </c>
    </row>
    <row r="6" spans="1:9" x14ac:dyDescent="0.25">
      <c r="H6" s="3" t="s">
        <v>68</v>
      </c>
    </row>
    <row r="7" spans="1:9" x14ac:dyDescent="0.25">
      <c r="A7" s="3" t="s">
        <v>67</v>
      </c>
      <c r="E7" s="3" t="s">
        <v>66</v>
      </c>
      <c r="H7" s="3" t="s">
        <v>65</v>
      </c>
    </row>
    <row r="8" spans="1:9" ht="15.75" thickBot="1" x14ac:dyDescent="0.3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B9" s="2" t="s">
        <v>64</v>
      </c>
      <c r="C9" s="2" t="s">
        <v>63</v>
      </c>
      <c r="D9" s="2" t="s">
        <v>62</v>
      </c>
      <c r="E9" s="2" t="s">
        <v>61</v>
      </c>
      <c r="F9" s="2" t="s">
        <v>60</v>
      </c>
      <c r="G9" s="2" t="s">
        <v>59</v>
      </c>
      <c r="H9" s="2" t="s">
        <v>58</v>
      </c>
      <c r="I9" s="2" t="s">
        <v>57</v>
      </c>
    </row>
    <row r="10" spans="1:9" ht="15.75" thickBot="1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39" thickBot="1" x14ac:dyDescent="0.3">
      <c r="A11" s="7" t="s">
        <v>56</v>
      </c>
      <c r="B11" s="7" t="s">
        <v>55</v>
      </c>
      <c r="C11" s="7" t="s">
        <v>54</v>
      </c>
      <c r="D11" s="7" t="s">
        <v>53</v>
      </c>
      <c r="E11" s="7" t="s">
        <v>52</v>
      </c>
      <c r="F11" s="7" t="s">
        <v>51</v>
      </c>
      <c r="G11" s="7" t="s">
        <v>50</v>
      </c>
      <c r="H11" s="7" t="s">
        <v>49</v>
      </c>
      <c r="I11" s="7" t="s">
        <v>48</v>
      </c>
    </row>
    <row r="12" spans="1:9" x14ac:dyDescent="0.25">
      <c r="A12" s="2" t="s">
        <v>47</v>
      </c>
      <c r="B12" s="5" t="s">
        <v>46</v>
      </c>
      <c r="C12" s="6">
        <v>440711.90802999999</v>
      </c>
      <c r="D12" s="6">
        <v>0</v>
      </c>
      <c r="E12" s="6">
        <v>806890.6325699999</v>
      </c>
      <c r="F12" s="6">
        <v>60655.473819999999</v>
      </c>
      <c r="G12" s="6">
        <v>589443.63699832489</v>
      </c>
      <c r="H12" s="6">
        <v>0</v>
      </c>
      <c r="I12" s="6">
        <f>C12 + D12 + E12 + F12 - G12 + H12</f>
        <v>718814.37742167502</v>
      </c>
    </row>
    <row r="13" spans="1:9" x14ac:dyDescent="0.25">
      <c r="A13" s="2" t="s">
        <v>45</v>
      </c>
      <c r="C13" s="18" t="e">
        <f>C12=(RAF_Detailed_COS_ID_Balance_Sh!#REF!/1000)</f>
        <v>#REF!</v>
      </c>
      <c r="D13" s="18"/>
      <c r="E13" s="18" t="e">
        <f>E12=(RAF_Detailed_COS_ID_Balance_Sh!#REF!/1000)</f>
        <v>#REF!</v>
      </c>
      <c r="F13" s="18" t="e">
        <f>F12=(RAF_Detailed_COS_ID_Balance_Sh!#REF!/1000)</f>
        <v>#REF!</v>
      </c>
      <c r="G13" s="18" t="e">
        <f>G12=(-RAF_Detailed_COS_ID_Balance_Sh!#REF!/1000)</f>
        <v>#REF!</v>
      </c>
      <c r="H13" s="18"/>
      <c r="I13" s="18" t="e">
        <f>I12=(RAF_Detailed_COS_ID_Balance_Sh!#REF!/1000)</f>
        <v>#REF!</v>
      </c>
    </row>
    <row r="14" spans="1:9" x14ac:dyDescent="0.25">
      <c r="A14" s="2" t="s">
        <v>44</v>
      </c>
      <c r="B14" s="5" t="s">
        <v>43</v>
      </c>
      <c r="C14" s="6">
        <v>449512.04851999995</v>
      </c>
      <c r="D14" s="6">
        <v>0</v>
      </c>
      <c r="E14" s="6">
        <v>806890.6325699999</v>
      </c>
      <c r="F14" s="6">
        <v>60655.473819999999</v>
      </c>
      <c r="G14" s="6">
        <v>606906.98590445751</v>
      </c>
      <c r="H14" s="6">
        <v>0</v>
      </c>
      <c r="I14" s="6">
        <f>C14 + D14 + E14 + F14 - G14 + H14</f>
        <v>710151.1690055423</v>
      </c>
    </row>
    <row r="15" spans="1:9" x14ac:dyDescent="0.25">
      <c r="A15" s="2" t="s">
        <v>42</v>
      </c>
      <c r="C15" s="18" t="e">
        <f>C14=(RAF_Detailed_COS_ID_Balance_Sh!#REF!/1000)</f>
        <v>#REF!</v>
      </c>
      <c r="D15" s="18"/>
      <c r="E15" s="18" t="e">
        <f>E14=(RAF_Detailed_COS_ID_Balance_Sh!#REF!/1000)</f>
        <v>#REF!</v>
      </c>
      <c r="F15" s="18" t="e">
        <f>F14=(RAF_Detailed_COS_ID_Balance_Sh!#REF!/1000)</f>
        <v>#REF!</v>
      </c>
      <c r="G15" s="18" t="e">
        <f>G14=(-RAF_Detailed_COS_ID_Balance_Sh!#REF!/1000)</f>
        <v>#REF!</v>
      </c>
      <c r="H15" s="18"/>
      <c r="I15" s="18" t="e">
        <f>I14=(RAF_Detailed_COS_ID_Balance_Sh!#REF!/1000)</f>
        <v>#REF!</v>
      </c>
    </row>
    <row r="16" spans="1:9" x14ac:dyDescent="0.25">
      <c r="A16" s="2" t="s">
        <v>41</v>
      </c>
      <c r="B16" s="5" t="s">
        <v>40</v>
      </c>
      <c r="C16" s="6">
        <v>476801.20900999999</v>
      </c>
      <c r="D16" s="6">
        <v>0</v>
      </c>
      <c r="E16" s="6">
        <v>806890.6325699999</v>
      </c>
      <c r="F16" s="6">
        <v>60655.473819999999</v>
      </c>
      <c r="G16" s="6">
        <v>624370.33481059026</v>
      </c>
      <c r="H16" s="6">
        <v>0</v>
      </c>
      <c r="I16" s="6">
        <f>C16 + D16 + E16 + F16 - G16 + H16</f>
        <v>719976.98058940948</v>
      </c>
    </row>
    <row r="17" spans="1:9" x14ac:dyDescent="0.25">
      <c r="A17" s="2" t="s">
        <v>39</v>
      </c>
      <c r="C17" s="18" t="e">
        <f>C16=(RAF_Detailed_COS_ID_Balance_Sh!#REF!/1000)</f>
        <v>#REF!</v>
      </c>
      <c r="D17" s="18"/>
      <c r="E17" s="18" t="e">
        <f>E16=(RAF_Detailed_COS_ID_Balance_Sh!#REF!/1000)</f>
        <v>#REF!</v>
      </c>
      <c r="F17" s="18" t="e">
        <f>F16=(RAF_Detailed_COS_ID_Balance_Sh!#REF!/1000)</f>
        <v>#REF!</v>
      </c>
      <c r="G17" s="18" t="e">
        <f>G16=(-RAF_Detailed_COS_ID_Balance_Sh!#REF!/1000)</f>
        <v>#REF!</v>
      </c>
      <c r="H17" s="18"/>
      <c r="I17" s="18" t="e">
        <f>I16=(RAF_Detailed_COS_ID_Balance_Sh!#REF!/1000)</f>
        <v>#REF!</v>
      </c>
    </row>
    <row r="18" spans="1:9" x14ac:dyDescent="0.25">
      <c r="A18" s="2" t="s">
        <v>38</v>
      </c>
      <c r="B18" s="5" t="s">
        <v>37</v>
      </c>
      <c r="C18" s="6">
        <v>500886.45632</v>
      </c>
      <c r="D18" s="6">
        <v>0</v>
      </c>
      <c r="E18" s="6">
        <v>806890.6325699999</v>
      </c>
      <c r="F18" s="6">
        <v>60655.473819999999</v>
      </c>
      <c r="G18" s="6">
        <v>640707.01620664995</v>
      </c>
      <c r="H18" s="6">
        <v>0</v>
      </c>
      <c r="I18" s="6">
        <f>C18 + D18 + E18 + F18 - G18 + H18</f>
        <v>727725.54650334979</v>
      </c>
    </row>
    <row r="19" spans="1:9" x14ac:dyDescent="0.25">
      <c r="A19" s="2" t="s">
        <v>36</v>
      </c>
      <c r="C19" s="18" t="e">
        <f>C18=(RAF_Detailed_COS_ID_Balance_Sh!#REF!/1000)</f>
        <v>#REF!</v>
      </c>
      <c r="D19" s="18"/>
      <c r="E19" s="18" t="e">
        <f>E18=(RAF_Detailed_COS_ID_Balance_Sh!#REF!/1000)</f>
        <v>#REF!</v>
      </c>
      <c r="F19" s="18" t="e">
        <f>F18=(RAF_Detailed_COS_ID_Balance_Sh!#REF!/1000)</f>
        <v>#REF!</v>
      </c>
      <c r="G19" s="18" t="e">
        <f>G18=(-RAF_Detailed_COS_ID_Balance_Sh!#REF!/1000)</f>
        <v>#REF!</v>
      </c>
      <c r="H19" s="18"/>
      <c r="I19" s="18" t="e">
        <f>I18=(RAF_Detailed_COS_ID_Balance_Sh!#REF!/1000)</f>
        <v>#REF!</v>
      </c>
    </row>
    <row r="20" spans="1:9" x14ac:dyDescent="0.25">
      <c r="A20" s="2" t="s">
        <v>35</v>
      </c>
      <c r="B20" s="5" t="s">
        <v>34</v>
      </c>
      <c r="C20" s="6">
        <v>439003.83214000001</v>
      </c>
      <c r="D20" s="6">
        <v>0</v>
      </c>
      <c r="E20" s="6">
        <v>823027.42456999992</v>
      </c>
      <c r="F20" s="6">
        <v>60655.473819999999</v>
      </c>
      <c r="G20" s="6">
        <v>605267.8241127826</v>
      </c>
      <c r="H20" s="6">
        <v>0</v>
      </c>
      <c r="I20" s="6">
        <f>C20 + D20 + E20 + F20 - G20 + H20</f>
        <v>717418.90641721722</v>
      </c>
    </row>
    <row r="21" spans="1:9" x14ac:dyDescent="0.25">
      <c r="A21" s="2" t="s">
        <v>33</v>
      </c>
      <c r="C21" s="18" t="e">
        <f>C20=(RAF_Detailed_COS_ID_Balance_Sh!#REF!/1000)</f>
        <v>#REF!</v>
      </c>
      <c r="D21" s="18"/>
      <c r="E21" s="18" t="e">
        <f>E20=(RAF_Detailed_COS_ID_Balance_Sh!#REF!/1000)</f>
        <v>#REF!</v>
      </c>
      <c r="F21" s="18" t="e">
        <f>F20=(RAF_Detailed_COS_ID_Balance_Sh!#REF!/1000)</f>
        <v>#REF!</v>
      </c>
      <c r="G21" s="18" t="e">
        <f>G20=(-RAF_Detailed_COS_ID_Balance_Sh!#REF!/1000)</f>
        <v>#REF!</v>
      </c>
      <c r="H21" s="18"/>
      <c r="I21" s="18" t="e">
        <f>I20=(RAF_Detailed_COS_ID_Balance_Sh!#REF!/1000)</f>
        <v>#REF!</v>
      </c>
    </row>
    <row r="22" spans="1:9" x14ac:dyDescent="0.25">
      <c r="A22" s="2" t="s">
        <v>32</v>
      </c>
      <c r="B22" s="5" t="s">
        <v>31</v>
      </c>
      <c r="C22" s="6">
        <v>446155.45183999999</v>
      </c>
      <c r="D22" s="6">
        <v>0</v>
      </c>
      <c r="E22" s="6">
        <v>781047.53556999995</v>
      </c>
      <c r="F22" s="6">
        <v>60655.473819999999</v>
      </c>
      <c r="G22" s="6">
        <v>579718.90476387867</v>
      </c>
      <c r="H22" s="6">
        <v>0</v>
      </c>
      <c r="I22" s="6">
        <f>C22 + D22 + E22 + F22 - G22 + H22</f>
        <v>708139.55646612134</v>
      </c>
    </row>
    <row r="23" spans="1:9" x14ac:dyDescent="0.25">
      <c r="A23" s="2" t="s">
        <v>30</v>
      </c>
      <c r="C23" s="18" t="e">
        <f>C22=(RAF_Detailed_COS_ID_Balance_Sh!#REF!/1000)</f>
        <v>#REF!</v>
      </c>
      <c r="D23" s="18"/>
      <c r="E23" s="18" t="e">
        <f>E22=(RAF_Detailed_COS_ID_Balance_Sh!#REF!/1000)</f>
        <v>#REF!</v>
      </c>
      <c r="F23" s="18" t="e">
        <f>F22=(RAF_Detailed_COS_ID_Balance_Sh!#REF!/1000)</f>
        <v>#REF!</v>
      </c>
      <c r="G23" s="18" t="e">
        <f>G22=(-RAF_Detailed_COS_ID_Balance_Sh!#REF!/1000)</f>
        <v>#REF!</v>
      </c>
      <c r="H23" s="18"/>
      <c r="I23" s="18" t="e">
        <f>I22=(RAF_Detailed_COS_ID_Balance_Sh!#REF!/1000)</f>
        <v>#REF!</v>
      </c>
    </row>
    <row r="24" spans="1:9" x14ac:dyDescent="0.25">
      <c r="A24" s="2" t="s">
        <v>29</v>
      </c>
      <c r="B24" s="5" t="s">
        <v>28</v>
      </c>
      <c r="C24" s="6">
        <v>446235.20439999999</v>
      </c>
      <c r="D24" s="6">
        <v>0</v>
      </c>
      <c r="E24" s="6">
        <v>781047.53556999995</v>
      </c>
      <c r="F24" s="6">
        <v>60655.473819999999</v>
      </c>
      <c r="G24" s="6">
        <v>596965.20467001142</v>
      </c>
      <c r="H24" s="6">
        <v>0</v>
      </c>
      <c r="I24" s="6">
        <f>C24 + D24 + E24 + F24 - G24 + H24</f>
        <v>690973.00911998854</v>
      </c>
    </row>
    <row r="25" spans="1:9" x14ac:dyDescent="0.25">
      <c r="A25" s="2" t="s">
        <v>27</v>
      </c>
      <c r="C25" s="18" t="e">
        <f>C24=(RAF_Detailed_COS_ID_Balance_Sh!#REF!/1000)</f>
        <v>#REF!</v>
      </c>
      <c r="D25" s="18"/>
      <c r="E25" s="18" t="e">
        <f>E24=(RAF_Detailed_COS_ID_Balance_Sh!#REF!/1000)</f>
        <v>#REF!</v>
      </c>
      <c r="F25" s="18" t="e">
        <f>F24=(RAF_Detailed_COS_ID_Balance_Sh!#REF!/1000)</f>
        <v>#REF!</v>
      </c>
      <c r="G25" s="18" t="e">
        <f>G24=(-RAF_Detailed_COS_ID_Balance_Sh!#REF!/1000)</f>
        <v>#REF!</v>
      </c>
      <c r="H25" s="18"/>
      <c r="I25" s="18" t="e">
        <f>I24=(RAF_Detailed_COS_ID_Balance_Sh!#REF!/1000)</f>
        <v>#REF!</v>
      </c>
    </row>
    <row r="26" spans="1:9" x14ac:dyDescent="0.25">
      <c r="A26" s="2" t="s">
        <v>26</v>
      </c>
      <c r="B26" s="5" t="s">
        <v>25</v>
      </c>
      <c r="C26" s="6">
        <v>470282.58357000002</v>
      </c>
      <c r="D26" s="6">
        <v>0</v>
      </c>
      <c r="E26" s="6">
        <v>781047.53556999995</v>
      </c>
      <c r="F26" s="6">
        <v>60655.473819999999</v>
      </c>
      <c r="G26" s="6">
        <v>613655.17232110747</v>
      </c>
      <c r="H26" s="6">
        <v>0</v>
      </c>
      <c r="I26" s="6">
        <f>C26 + D26 + E26 + F26 - G26 + H26</f>
        <v>698330.42063889257</v>
      </c>
    </row>
    <row r="27" spans="1:9" x14ac:dyDescent="0.25">
      <c r="A27" s="2" t="s">
        <v>24</v>
      </c>
      <c r="C27" s="18" t="e">
        <f>C26=(RAF_Detailed_COS_ID_Balance_Sh!#REF!/1000)</f>
        <v>#REF!</v>
      </c>
      <c r="D27" s="18"/>
      <c r="E27" s="18" t="e">
        <f>E26=(RAF_Detailed_COS_ID_Balance_Sh!#REF!/1000)</f>
        <v>#REF!</v>
      </c>
      <c r="F27" s="18" t="e">
        <f>F26=(RAF_Detailed_COS_ID_Balance_Sh!#REF!/1000)</f>
        <v>#REF!</v>
      </c>
      <c r="G27" s="18" t="e">
        <f>G26=(-RAF_Detailed_COS_ID_Balance_Sh!#REF!/1000)</f>
        <v>#REF!</v>
      </c>
      <c r="H27" s="18"/>
      <c r="I27" s="18" t="e">
        <f>I26=(RAF_Detailed_COS_ID_Balance_Sh!#REF!/1000)</f>
        <v>#REF!</v>
      </c>
    </row>
    <row r="28" spans="1:9" x14ac:dyDescent="0.25">
      <c r="A28" s="2" t="s">
        <v>23</v>
      </c>
      <c r="B28" s="5" t="s">
        <v>22</v>
      </c>
      <c r="C28" s="6">
        <v>499370.81223000004</v>
      </c>
      <c r="D28" s="6">
        <v>0</v>
      </c>
      <c r="E28" s="6">
        <v>781047.53556999995</v>
      </c>
      <c r="F28" s="6">
        <v>60655.473819999999</v>
      </c>
      <c r="G28" s="6">
        <v>630901.47222724021</v>
      </c>
      <c r="H28" s="6">
        <v>0</v>
      </c>
      <c r="I28" s="6">
        <f>C28 + D28 + E28 + F28 - G28 + H28</f>
        <v>710172.34939275985</v>
      </c>
    </row>
    <row r="29" spans="1:9" x14ac:dyDescent="0.25">
      <c r="A29" s="2" t="s">
        <v>21</v>
      </c>
      <c r="C29" s="18" t="e">
        <f>C28=(RAF_Detailed_COS_ID_Balance_Sh!#REF!/1000)</f>
        <v>#REF!</v>
      </c>
      <c r="D29" s="18"/>
      <c r="E29" s="18" t="e">
        <f>E28=(RAF_Detailed_COS_ID_Balance_Sh!#REF!/1000)</f>
        <v>#REF!</v>
      </c>
      <c r="F29" s="18" t="e">
        <f>F28=(RAF_Detailed_COS_ID_Balance_Sh!#REF!/1000)</f>
        <v>#REF!</v>
      </c>
      <c r="G29" s="18" t="e">
        <f>G28=(-RAF_Detailed_COS_ID_Balance_Sh!#REF!/1000)</f>
        <v>#REF!</v>
      </c>
      <c r="H29" s="18"/>
      <c r="I29" s="18" t="e">
        <f>I28=(RAF_Detailed_COS_ID_Balance_Sh!#REF!/1000)</f>
        <v>#REF!</v>
      </c>
    </row>
    <row r="30" spans="1:9" x14ac:dyDescent="0.25">
      <c r="A30" s="2" t="s">
        <v>20</v>
      </c>
      <c r="B30" s="5" t="s">
        <v>19</v>
      </c>
      <c r="C30" s="6">
        <v>503038.62625999999</v>
      </c>
      <c r="D30" s="6">
        <v>0</v>
      </c>
      <c r="E30" s="6">
        <v>781047.53556999995</v>
      </c>
      <c r="F30" s="6">
        <v>60655.473819999999</v>
      </c>
      <c r="G30" s="6">
        <v>647834.00762329984</v>
      </c>
      <c r="H30" s="6">
        <v>0</v>
      </c>
      <c r="I30" s="6">
        <f>C30 + D30 + E30 + F30 - G30 + H30</f>
        <v>696907.6280267</v>
      </c>
    </row>
    <row r="31" spans="1:9" x14ac:dyDescent="0.25">
      <c r="A31" s="2" t="s">
        <v>18</v>
      </c>
      <c r="C31" s="18" t="e">
        <f>C30=(RAF_Detailed_COS_ID_Balance_Sh!#REF!/1000)</f>
        <v>#REF!</v>
      </c>
      <c r="D31" s="18"/>
      <c r="E31" s="18" t="e">
        <f>E30=(RAF_Detailed_COS_ID_Balance_Sh!#REF!/1000)</f>
        <v>#REF!</v>
      </c>
      <c r="F31" s="18" t="e">
        <f>F30=(RAF_Detailed_COS_ID_Balance_Sh!#REF!/1000)</f>
        <v>#REF!</v>
      </c>
      <c r="G31" s="18" t="e">
        <f>G30=(-RAF_Detailed_COS_ID_Balance_Sh!#REF!/1000)</f>
        <v>#REF!</v>
      </c>
      <c r="H31" s="18"/>
      <c r="I31" s="18" t="e">
        <f>I30=(RAF_Detailed_COS_ID_Balance_Sh!#REF!/1000)</f>
        <v>#REF!</v>
      </c>
    </row>
    <row r="32" spans="1:9" x14ac:dyDescent="0.25">
      <c r="A32" s="2" t="s">
        <v>17</v>
      </c>
      <c r="B32" s="5" t="s">
        <v>16</v>
      </c>
      <c r="C32" s="6">
        <v>427459.26782999997</v>
      </c>
      <c r="D32" s="6">
        <v>0</v>
      </c>
      <c r="E32" s="6">
        <v>795713.97656999994</v>
      </c>
      <c r="F32" s="6">
        <v>60655.473819999999</v>
      </c>
      <c r="G32" s="6">
        <v>598592.07353363011</v>
      </c>
      <c r="H32" s="6">
        <v>0</v>
      </c>
      <c r="I32" s="6">
        <f>C32 + D32 + E32 + F32 - G32 + H32</f>
        <v>685236.64468636981</v>
      </c>
    </row>
    <row r="33" spans="1:9" x14ac:dyDescent="0.25">
      <c r="A33" s="2" t="s">
        <v>15</v>
      </c>
      <c r="C33" s="18" t="e">
        <f>C32=(RAF_Detailed_COS_ID_Balance_Sh!#REF!/1000)</f>
        <v>#REF!</v>
      </c>
      <c r="D33" s="18"/>
      <c r="E33" s="18" t="e">
        <f>E32=(RAF_Detailed_COS_ID_Balance_Sh!#REF!/1000)</f>
        <v>#REF!</v>
      </c>
      <c r="F33" s="18" t="e">
        <f>F32=(RAF_Detailed_COS_ID_Balance_Sh!#REF!/1000)</f>
        <v>#REF!</v>
      </c>
      <c r="G33" s="18" t="e">
        <f>G32=(-RAF_Detailed_COS_ID_Balance_Sh!#REF!/1000)</f>
        <v>#REF!</v>
      </c>
      <c r="H33" s="18"/>
      <c r="I33" s="18" t="e">
        <f>I32=(RAF_Detailed_COS_ID_Balance_Sh!#REF!/1000)</f>
        <v>#REF!</v>
      </c>
    </row>
    <row r="34" spans="1:9" x14ac:dyDescent="0.25">
      <c r="A34" s="2" t="s">
        <v>14</v>
      </c>
      <c r="B34" s="5" t="s">
        <v>13</v>
      </c>
      <c r="C34" s="6">
        <v>460636.68761000002</v>
      </c>
      <c r="D34" s="6">
        <v>0</v>
      </c>
      <c r="E34" s="6">
        <v>795713.97656999994</v>
      </c>
      <c r="F34" s="6">
        <v>60655.473819999999</v>
      </c>
      <c r="G34" s="6">
        <v>615705.21775386913</v>
      </c>
      <c r="H34" s="6">
        <v>0</v>
      </c>
      <c r="I34" s="6">
        <f>C34 + D34 + E34 + F34 - G34 + H34</f>
        <v>701300.92024613067</v>
      </c>
    </row>
    <row r="35" spans="1:9" x14ac:dyDescent="0.25">
      <c r="A35" s="2" t="s">
        <v>12</v>
      </c>
      <c r="C35" s="18" t="e">
        <f>C34=(RAF_Detailed_COS_ID_Balance_Sh!#REF!/1000)</f>
        <v>#REF!</v>
      </c>
      <c r="D35" s="18"/>
      <c r="E35" s="18" t="e">
        <f>E34=(RAF_Detailed_COS_ID_Balance_Sh!#REF!/1000)</f>
        <v>#REF!</v>
      </c>
      <c r="F35" s="18" t="e">
        <f>F34=(RAF_Detailed_COS_ID_Balance_Sh!#REF!/1000)</f>
        <v>#REF!</v>
      </c>
      <c r="G35" s="18" t="e">
        <f>G34=(-RAF_Detailed_COS_ID_Balance_Sh!#REF!/1000)</f>
        <v>#REF!</v>
      </c>
      <c r="H35" s="18"/>
      <c r="I35" s="18" t="e">
        <f>I34=(RAF_Detailed_COS_ID_Balance_Sh!#REF!/1000)</f>
        <v>#REF!</v>
      </c>
    </row>
    <row r="36" spans="1:9" x14ac:dyDescent="0.25">
      <c r="A36" s="2" t="s">
        <v>11</v>
      </c>
      <c r="B36" s="5" t="s">
        <v>10</v>
      </c>
      <c r="C36" s="6">
        <v>461332.60735000001</v>
      </c>
      <c r="D36" s="6">
        <v>0</v>
      </c>
      <c r="E36" s="6">
        <v>795713.97656999994</v>
      </c>
      <c r="F36" s="6">
        <v>60655.473819999999</v>
      </c>
      <c r="G36" s="6">
        <v>632266.32506377797</v>
      </c>
      <c r="H36" s="6">
        <v>0</v>
      </c>
      <c r="I36" s="6">
        <f>C36 + D36 + E36 + F36 - G36 + H36</f>
        <v>685435.73267622187</v>
      </c>
    </row>
    <row r="37" spans="1:9" ht="15.75" thickBot="1" x14ac:dyDescent="0.3">
      <c r="A37" s="2" t="s">
        <v>9</v>
      </c>
      <c r="C37" s="18" t="e">
        <f>C36=(RAF_Detailed_COS_ID_Balance_Sh!#REF!/1000)</f>
        <v>#REF!</v>
      </c>
      <c r="D37" s="18"/>
      <c r="E37" s="18" t="e">
        <f>E36=(RAF_Detailed_COS_ID_Balance_Sh!#REF!/1000)</f>
        <v>#REF!</v>
      </c>
      <c r="F37" s="18" t="e">
        <f>F36=(RAF_Detailed_COS_ID_Balance_Sh!#REF!/1000)</f>
        <v>#REF!</v>
      </c>
      <c r="G37" s="18" t="e">
        <f>G36=(-RAF_Detailed_COS_ID_Balance_Sh!#REF!/1000)</f>
        <v>#REF!</v>
      </c>
      <c r="H37" s="18"/>
      <c r="I37" s="18" t="e">
        <f>I36=(RAF_Detailed_COS_ID_Balance_Sh!#REF!/1000)</f>
        <v>#REF!</v>
      </c>
    </row>
    <row r="38" spans="1:9" x14ac:dyDescent="0.25">
      <c r="A38" s="2" t="s">
        <v>8</v>
      </c>
      <c r="B38" s="5" t="s">
        <v>7</v>
      </c>
      <c r="C38" s="4">
        <v>463186.6688546153</v>
      </c>
      <c r="D38" s="4">
        <v>0</v>
      </c>
      <c r="E38" s="4">
        <v>795613.04326230753</v>
      </c>
      <c r="F38" s="4">
        <v>60655.473820000014</v>
      </c>
      <c r="G38" s="4">
        <v>614025.70584535541</v>
      </c>
      <c r="H38" s="4">
        <v>0</v>
      </c>
      <c r="I38" s="4">
        <f>C38 + D38 + E38 + F38 - G38 + H38</f>
        <v>705429.48009156727</v>
      </c>
    </row>
    <row r="39" spans="1:9" x14ac:dyDescent="0.25">
      <c r="A39" s="2" t="s">
        <v>6</v>
      </c>
      <c r="B39" s="17" t="s">
        <v>395</v>
      </c>
      <c r="C39" s="16" t="e">
        <f>C38=(#REF!/1000)</f>
        <v>#REF!</v>
      </c>
      <c r="D39" s="16"/>
      <c r="E39" s="16" t="e">
        <f>E38=(#REF!/1000)</f>
        <v>#REF!</v>
      </c>
      <c r="F39" s="16" t="e">
        <f>F38=(#REF!/1000)</f>
        <v>#REF!</v>
      </c>
      <c r="G39" s="16" t="e">
        <f>G38=(-#REF!/1000)</f>
        <v>#REF!</v>
      </c>
      <c r="H39" s="16"/>
      <c r="I39" s="16" t="e">
        <f>I38=(#REF!/1000)</f>
        <v>#REF!</v>
      </c>
    </row>
    <row r="40" spans="1:9" x14ac:dyDescent="0.25">
      <c r="A40" s="2" t="s">
        <v>5</v>
      </c>
      <c r="B40" s="3" t="s">
        <v>4</v>
      </c>
    </row>
    <row r="41" spans="1:9" x14ac:dyDescent="0.25">
      <c r="A41" s="2" t="s">
        <v>3</v>
      </c>
      <c r="B41" s="18" t="s">
        <v>454</v>
      </c>
      <c r="C41" s="20">
        <f t="shared" ref="C41:I41" si="0">SUM(C12+C14+C16+C18+C20+C22+C24+C26+C28+C30+C32+C34+C36)/13</f>
        <v>463186.66885461553</v>
      </c>
      <c r="D41" s="20">
        <f t="shared" si="0"/>
        <v>0</v>
      </c>
      <c r="E41" s="20">
        <f t="shared" si="0"/>
        <v>795613.04326230776</v>
      </c>
      <c r="F41" s="20">
        <f t="shared" si="0"/>
        <v>60655.473819999992</v>
      </c>
      <c r="G41" s="20">
        <f t="shared" si="0"/>
        <v>614025.70584535541</v>
      </c>
      <c r="H41" s="20">
        <f t="shared" si="0"/>
        <v>0</v>
      </c>
      <c r="I41" s="20">
        <f t="shared" si="0"/>
        <v>705429.4800915675</v>
      </c>
    </row>
    <row r="42" spans="1:9" x14ac:dyDescent="0.25">
      <c r="A42" s="2" t="s">
        <v>2</v>
      </c>
      <c r="C42" s="19">
        <f t="shared" ref="C42:I42" si="1">C38-C41</f>
        <v>0</v>
      </c>
      <c r="D42" s="19">
        <f t="shared" si="1"/>
        <v>0</v>
      </c>
      <c r="E42" s="19">
        <f t="shared" si="1"/>
        <v>0</v>
      </c>
      <c r="F42" s="19">
        <f t="shared" si="1"/>
        <v>0</v>
      </c>
      <c r="G42" s="19">
        <f t="shared" si="1"/>
        <v>0</v>
      </c>
      <c r="H42" s="19">
        <f t="shared" si="1"/>
        <v>0</v>
      </c>
      <c r="I42" s="19">
        <f t="shared" si="1"/>
        <v>0</v>
      </c>
    </row>
    <row r="43" spans="1:9" x14ac:dyDescent="0.25">
      <c r="A43" s="2" t="s">
        <v>1</v>
      </c>
    </row>
    <row r="44" spans="1:9" x14ac:dyDescent="0.25">
      <c r="A44" s="2" t="s">
        <v>0</v>
      </c>
    </row>
    <row r="45" spans="1:9" ht="15.75" thickBot="1" x14ac:dyDescent="0.3">
      <c r="A45" s="1"/>
      <c r="B45" s="1"/>
      <c r="C45" s="1"/>
      <c r="D45" s="1"/>
      <c r="E45" s="1"/>
      <c r="F45" s="1"/>
      <c r="G45" s="1"/>
      <c r="H45" s="1"/>
      <c r="I45" s="1"/>
    </row>
  </sheetData>
  <pageMargins left="0.5" right="0.5" top="0.75" bottom="0.5" header="0.75" footer="0.5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0"/>
  <sheetViews>
    <sheetView showGridLines="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3.42578125" customWidth="1"/>
    <col min="2" max="13" width="15.28515625" customWidth="1"/>
  </cols>
  <sheetData>
    <row r="1" spans="1:13" x14ac:dyDescent="0.25">
      <c r="A1" s="21" t="s">
        <v>456</v>
      </c>
    </row>
    <row r="2" spans="1:13" x14ac:dyDescent="0.25">
      <c r="A2" s="21" t="s">
        <v>455</v>
      </c>
    </row>
    <row r="3" spans="1:13" ht="15.75" thickBot="1" x14ac:dyDescent="0.3">
      <c r="A3" s="21"/>
    </row>
    <row r="4" spans="1:13" ht="15.75" thickBot="1" x14ac:dyDescent="0.3">
      <c r="A4" s="22" t="s">
        <v>396</v>
      </c>
      <c r="B4" s="8" t="s">
        <v>81</v>
      </c>
      <c r="C4" s="8" t="s">
        <v>82</v>
      </c>
      <c r="D4" s="8" t="s">
        <v>83</v>
      </c>
      <c r="E4" s="8" t="s">
        <v>84</v>
      </c>
      <c r="F4" s="8" t="s">
        <v>85</v>
      </c>
      <c r="G4" s="8" t="s">
        <v>86</v>
      </c>
      <c r="H4" s="8" t="s">
        <v>87</v>
      </c>
      <c r="I4" s="8" t="s">
        <v>88</v>
      </c>
      <c r="J4" s="8" t="s">
        <v>89</v>
      </c>
      <c r="K4" s="8" t="s">
        <v>90</v>
      </c>
      <c r="L4" s="8" t="s">
        <v>91</v>
      </c>
      <c r="M4" s="8" t="s">
        <v>92</v>
      </c>
    </row>
    <row r="5" spans="1:13" ht="15.75" thickBot="1" x14ac:dyDescent="0.3">
      <c r="A5" s="22"/>
      <c r="B5" s="8" t="s">
        <v>397</v>
      </c>
      <c r="C5" s="8" t="s">
        <v>397</v>
      </c>
      <c r="D5" s="8" t="s">
        <v>397</v>
      </c>
      <c r="E5" s="8" t="s">
        <v>397</v>
      </c>
      <c r="F5" s="8" t="s">
        <v>397</v>
      </c>
      <c r="G5" s="8" t="s">
        <v>397</v>
      </c>
      <c r="H5" s="8" t="s">
        <v>397</v>
      </c>
      <c r="I5" s="8" t="s">
        <v>397</v>
      </c>
      <c r="J5" s="8" t="s">
        <v>397</v>
      </c>
      <c r="K5" s="8" t="s">
        <v>397</v>
      </c>
      <c r="L5" s="8" t="s">
        <v>397</v>
      </c>
      <c r="M5" s="8" t="s">
        <v>397</v>
      </c>
    </row>
    <row r="6" spans="1:13" x14ac:dyDescent="0.25">
      <c r="A6" s="5" t="s">
        <v>398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A7" s="10" t="s">
        <v>93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x14ac:dyDescent="0.25">
      <c r="A8" s="11" t="s">
        <v>94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5">
      <c r="A9" s="12" t="s">
        <v>95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5">
      <c r="A10" s="13" t="s">
        <v>96</v>
      </c>
      <c r="B10" s="9">
        <v>929738891.6826371</v>
      </c>
      <c r="C10" s="9">
        <v>936415193.91639876</v>
      </c>
      <c r="D10" s="9">
        <v>947033232.26359165</v>
      </c>
      <c r="E10" s="9">
        <v>957399755.93572378</v>
      </c>
      <c r="F10" s="9">
        <v>968975592.54094577</v>
      </c>
      <c r="G10" s="9">
        <v>980709459.31547379</v>
      </c>
      <c r="H10" s="9">
        <v>988518681.75855041</v>
      </c>
      <c r="I10" s="9">
        <v>998618414.99454439</v>
      </c>
      <c r="J10" s="9">
        <v>1008093074.0526856</v>
      </c>
      <c r="K10" s="9">
        <v>1018792656.5191857</v>
      </c>
      <c r="L10" s="9">
        <v>1008752347.9556894</v>
      </c>
      <c r="M10" s="9">
        <v>1002327130.8395485</v>
      </c>
    </row>
    <row r="11" spans="1:13" x14ac:dyDescent="0.25">
      <c r="A11" s="13" t="s">
        <v>97</v>
      </c>
      <c r="B11" s="9">
        <v>7307061.8376130853</v>
      </c>
      <c r="C11" s="9">
        <v>6385415.6298871562</v>
      </c>
      <c r="D11" s="9">
        <v>6449438.928154083</v>
      </c>
      <c r="E11" s="9">
        <v>6516765.8693249421</v>
      </c>
      <c r="F11" s="9">
        <v>4840732.0666621216</v>
      </c>
      <c r="G11" s="9">
        <v>4991303.9715218106</v>
      </c>
      <c r="H11" s="9">
        <v>5139316.4257603949</v>
      </c>
      <c r="I11" s="9">
        <v>5285297.9936975352</v>
      </c>
      <c r="J11" s="9">
        <v>5429162.4332830645</v>
      </c>
      <c r="K11" s="9">
        <v>5571254.7149876226</v>
      </c>
      <c r="L11" s="9">
        <v>5711745.6029422609</v>
      </c>
      <c r="M11" s="9">
        <v>5471747.3913627928</v>
      </c>
    </row>
    <row r="12" spans="1:13" x14ac:dyDescent="0.25">
      <c r="A12" s="13" t="s">
        <v>98</v>
      </c>
      <c r="B12" s="9">
        <v>6359027</v>
      </c>
      <c r="C12" s="9">
        <v>6359027</v>
      </c>
      <c r="D12" s="9">
        <v>6359027</v>
      </c>
      <c r="E12" s="9">
        <v>6359027</v>
      </c>
      <c r="F12" s="9">
        <v>6359027</v>
      </c>
      <c r="G12" s="9">
        <v>6359027</v>
      </c>
      <c r="H12" s="9">
        <v>6359027</v>
      </c>
      <c r="I12" s="9">
        <v>6359027</v>
      </c>
      <c r="J12" s="9">
        <v>6359027</v>
      </c>
      <c r="K12" s="9">
        <v>6359027</v>
      </c>
      <c r="L12" s="9">
        <v>6359027</v>
      </c>
      <c r="M12" s="9">
        <v>6359027</v>
      </c>
    </row>
    <row r="13" spans="1:13" x14ac:dyDescent="0.25">
      <c r="A13" s="13" t="s">
        <v>99</v>
      </c>
      <c r="B13" s="9">
        <v>26140825.179999996</v>
      </c>
      <c r="C13" s="9">
        <v>26140825.179999996</v>
      </c>
      <c r="D13" s="9">
        <v>26140825.179999996</v>
      </c>
      <c r="E13" s="9">
        <v>26140825.179999996</v>
      </c>
      <c r="F13" s="9">
        <v>26140825.179999996</v>
      </c>
      <c r="G13" s="9">
        <v>26140825.179999996</v>
      </c>
      <c r="H13" s="9">
        <v>26140825.179999996</v>
      </c>
      <c r="I13" s="9">
        <v>26140825.179999996</v>
      </c>
      <c r="J13" s="9">
        <v>26140825.179999996</v>
      </c>
      <c r="K13" s="9">
        <v>26140825.179999996</v>
      </c>
      <c r="L13" s="9">
        <v>26140825.179999996</v>
      </c>
      <c r="M13" s="9">
        <v>26140825.179999996</v>
      </c>
    </row>
    <row r="14" spans="1:13" ht="15.75" thickBot="1" x14ac:dyDescent="0.3">
      <c r="A14" s="13" t="s">
        <v>100</v>
      </c>
      <c r="B14" s="9">
        <v>25237641.272459414</v>
      </c>
      <c r="C14" s="9">
        <v>25237641.272459414</v>
      </c>
      <c r="D14" s="9">
        <v>25237641.272459414</v>
      </c>
      <c r="E14" s="9">
        <v>25237641.272459414</v>
      </c>
      <c r="F14" s="9">
        <v>25237641.272459414</v>
      </c>
      <c r="G14" s="9">
        <v>25237641.272459414</v>
      </c>
      <c r="H14" s="9">
        <v>25237641.272459414</v>
      </c>
      <c r="I14" s="9">
        <v>25237641.272459414</v>
      </c>
      <c r="J14" s="9">
        <v>25237641.272459414</v>
      </c>
      <c r="K14" s="9">
        <v>25237641.272459414</v>
      </c>
      <c r="L14" s="9">
        <v>25237641.272459414</v>
      </c>
      <c r="M14" s="9">
        <v>25237641.272459414</v>
      </c>
    </row>
    <row r="15" spans="1:13" x14ac:dyDescent="0.25">
      <c r="A15" s="12" t="s">
        <v>95</v>
      </c>
      <c r="B15" s="14">
        <v>994783446.97270954</v>
      </c>
      <c r="C15" s="14">
        <v>1000538102.9987452</v>
      </c>
      <c r="D15" s="14">
        <v>1011220164.6442051</v>
      </c>
      <c r="E15" s="14">
        <v>1021654015.257508</v>
      </c>
      <c r="F15" s="14">
        <v>1031553818.0600672</v>
      </c>
      <c r="G15" s="14">
        <v>1043438256.739455</v>
      </c>
      <c r="H15" s="14">
        <v>1051395491.6367701</v>
      </c>
      <c r="I15" s="14">
        <v>1061641206.4407012</v>
      </c>
      <c r="J15" s="14">
        <v>1071259729.938428</v>
      </c>
      <c r="K15" s="14">
        <v>1082101404.6866326</v>
      </c>
      <c r="L15" s="14">
        <v>1072201587.011091</v>
      </c>
      <c r="M15" s="14">
        <v>1065536371.6833706</v>
      </c>
    </row>
    <row r="17" spans="1:13" x14ac:dyDescent="0.25">
      <c r="A17" s="12" t="s">
        <v>101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5">
      <c r="A18" s="13" t="s">
        <v>102</v>
      </c>
      <c r="B18" s="9">
        <v>2308043047.4236722</v>
      </c>
      <c r="C18" s="9">
        <v>2308431707.3982053</v>
      </c>
      <c r="D18" s="9">
        <v>2311250888.0088196</v>
      </c>
      <c r="E18" s="9">
        <v>2314000884.9178219</v>
      </c>
      <c r="F18" s="9">
        <v>2316872822.1462002</v>
      </c>
      <c r="G18" s="9">
        <v>2320372389.4301739</v>
      </c>
      <c r="H18" s="9">
        <v>2323197626.2373371</v>
      </c>
      <c r="I18" s="9">
        <v>2325351520.9358077</v>
      </c>
      <c r="J18" s="9">
        <v>2327120672.8462124</v>
      </c>
      <c r="K18" s="9">
        <v>2328488792.5308599</v>
      </c>
      <c r="L18" s="9">
        <v>2329496050.6355023</v>
      </c>
      <c r="M18" s="9">
        <v>2330644482.2144299</v>
      </c>
    </row>
    <row r="19" spans="1:13" x14ac:dyDescent="0.25">
      <c r="A19" s="13" t="s">
        <v>103</v>
      </c>
      <c r="B19" s="9">
        <v>370941.56</v>
      </c>
      <c r="C19" s="9">
        <v>370941.56</v>
      </c>
      <c r="D19" s="9">
        <v>370941.56</v>
      </c>
      <c r="E19" s="9">
        <v>370941.56</v>
      </c>
      <c r="F19" s="9">
        <v>370941.56</v>
      </c>
      <c r="G19" s="9">
        <v>370941.56</v>
      </c>
      <c r="H19" s="9">
        <v>370941.56</v>
      </c>
      <c r="I19" s="9">
        <v>370941.56</v>
      </c>
      <c r="J19" s="9">
        <v>370941.56</v>
      </c>
      <c r="K19" s="9">
        <v>370941.56</v>
      </c>
      <c r="L19" s="9">
        <v>370941.56</v>
      </c>
      <c r="M19" s="9">
        <v>370941.56</v>
      </c>
    </row>
    <row r="20" spans="1:13" x14ac:dyDescent="0.25">
      <c r="A20" s="13" t="s">
        <v>104</v>
      </c>
      <c r="B20" s="9">
        <v>903400355.49155188</v>
      </c>
      <c r="C20" s="9">
        <v>903886474.61662412</v>
      </c>
      <c r="D20" s="9">
        <v>904401740.59023142</v>
      </c>
      <c r="E20" s="9">
        <v>904948065.84448004</v>
      </c>
      <c r="F20" s="9">
        <v>905460874.86233366</v>
      </c>
      <c r="G20" s="9">
        <v>905951190.20321095</v>
      </c>
      <c r="H20" s="9">
        <v>906437162.23696172</v>
      </c>
      <c r="I20" s="9">
        <v>906919910.86844611</v>
      </c>
      <c r="J20" s="9">
        <v>907400267.23940957</v>
      </c>
      <c r="K20" s="9">
        <v>907878848.18492842</v>
      </c>
      <c r="L20" s="9">
        <v>908338637.84073937</v>
      </c>
      <c r="M20" s="9">
        <v>908873552.86725581</v>
      </c>
    </row>
    <row r="21" spans="1:13" x14ac:dyDescent="0.25">
      <c r="A21" s="13" t="s">
        <v>105</v>
      </c>
      <c r="B21" s="9">
        <v>33201547.109999999</v>
      </c>
      <c r="C21" s="9">
        <v>33201547.109999999</v>
      </c>
      <c r="D21" s="9">
        <v>33201547.109999999</v>
      </c>
      <c r="E21" s="9">
        <v>33201547.109999999</v>
      </c>
      <c r="F21" s="9">
        <v>33201547.109999999</v>
      </c>
      <c r="G21" s="9">
        <v>33201547.109999999</v>
      </c>
      <c r="H21" s="9">
        <v>33201547.109999999</v>
      </c>
      <c r="I21" s="9">
        <v>33201547.109999999</v>
      </c>
      <c r="J21" s="9">
        <v>33201547.109999999</v>
      </c>
      <c r="K21" s="9">
        <v>33201547.109999999</v>
      </c>
      <c r="L21" s="9">
        <v>33201547.109999999</v>
      </c>
      <c r="M21" s="9">
        <v>33201547.109999999</v>
      </c>
    </row>
    <row r="22" spans="1:13" ht="15.75" thickBot="1" x14ac:dyDescent="0.3">
      <c r="A22" s="13" t="s">
        <v>106</v>
      </c>
      <c r="B22" s="9">
        <v>107382869.72</v>
      </c>
      <c r="C22" s="9">
        <v>107382869.72</v>
      </c>
      <c r="D22" s="9">
        <v>107382869.72</v>
      </c>
      <c r="E22" s="9">
        <v>107382869.72</v>
      </c>
      <c r="F22" s="9">
        <v>107382869.72</v>
      </c>
      <c r="G22" s="9">
        <v>107382869.72</v>
      </c>
      <c r="H22" s="9">
        <v>107382869.72</v>
      </c>
      <c r="I22" s="9">
        <v>107382869.72</v>
      </c>
      <c r="J22" s="9">
        <v>107382869.72</v>
      </c>
      <c r="K22" s="9">
        <v>107382869.72</v>
      </c>
      <c r="L22" s="9">
        <v>107382869.72</v>
      </c>
      <c r="M22" s="9">
        <v>107382869.72</v>
      </c>
    </row>
    <row r="23" spans="1:13" x14ac:dyDescent="0.25">
      <c r="A23" s="12" t="s">
        <v>101</v>
      </c>
      <c r="B23" s="14">
        <v>3352398761.3052239</v>
      </c>
      <c r="C23" s="14">
        <v>3353273540.404829</v>
      </c>
      <c r="D23" s="14">
        <v>3356607986.9890509</v>
      </c>
      <c r="E23" s="14">
        <v>3359904309.1523018</v>
      </c>
      <c r="F23" s="14">
        <v>3363289055.3985338</v>
      </c>
      <c r="G23" s="14">
        <v>3367278938.0233846</v>
      </c>
      <c r="H23" s="14">
        <v>3370590146.8642988</v>
      </c>
      <c r="I23" s="14">
        <v>3373226790.1942539</v>
      </c>
      <c r="J23" s="14">
        <v>3375476298.4756217</v>
      </c>
      <c r="K23" s="14">
        <v>3377322999.1057882</v>
      </c>
      <c r="L23" s="14">
        <v>3378790046.8662415</v>
      </c>
      <c r="M23" s="14">
        <v>3380473393.4716854</v>
      </c>
    </row>
    <row r="25" spans="1:13" x14ac:dyDescent="0.25">
      <c r="A25" s="12" t="s">
        <v>107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25">
      <c r="A26" s="13" t="s">
        <v>108</v>
      </c>
      <c r="B26" s="9">
        <v>3700158454.1645536</v>
      </c>
      <c r="C26" s="9">
        <v>3701084218.5913339</v>
      </c>
      <c r="D26" s="9">
        <v>3702516195.4301643</v>
      </c>
      <c r="E26" s="9">
        <v>3710732670.6807985</v>
      </c>
      <c r="F26" s="9">
        <v>3713238582.583508</v>
      </c>
      <c r="G26" s="9">
        <v>3718393432.5021691</v>
      </c>
      <c r="H26" s="9">
        <v>3720431365.3157673</v>
      </c>
      <c r="I26" s="9">
        <v>3722472407.8941245</v>
      </c>
      <c r="J26" s="9">
        <v>3725310727.7693605</v>
      </c>
      <c r="K26" s="9">
        <v>3732874067.1510482</v>
      </c>
      <c r="L26" s="9">
        <v>3736348093.0844269</v>
      </c>
      <c r="M26" s="9">
        <v>3753084306.9058027</v>
      </c>
    </row>
    <row r="27" spans="1:13" x14ac:dyDescent="0.25">
      <c r="A27" s="13" t="s">
        <v>109</v>
      </c>
      <c r="B27" s="9">
        <v>1569297443.8046842</v>
      </c>
      <c r="C27" s="9">
        <v>1569546090.7534082</v>
      </c>
      <c r="D27" s="9">
        <v>1569774034.09498</v>
      </c>
      <c r="E27" s="9">
        <v>1570056512.4796655</v>
      </c>
      <c r="F27" s="9">
        <v>1570426115.0429814</v>
      </c>
      <c r="G27" s="9">
        <v>1574835201.6793981</v>
      </c>
      <c r="H27" s="9">
        <v>1575291239.814775</v>
      </c>
      <c r="I27" s="9">
        <v>1576059190.6951222</v>
      </c>
      <c r="J27" s="9">
        <v>1576843787.0611227</v>
      </c>
      <c r="K27" s="9">
        <v>1577374306.8025303</v>
      </c>
      <c r="L27" s="9">
        <v>1578015500.8042502</v>
      </c>
      <c r="M27" s="9">
        <v>1579364591.805583</v>
      </c>
    </row>
    <row r="28" spans="1:13" x14ac:dyDescent="0.25">
      <c r="A28" s="13" t="s">
        <v>110</v>
      </c>
      <c r="B28" s="9">
        <v>534503373.29502767</v>
      </c>
      <c r="C28" s="9">
        <v>534646597.87111658</v>
      </c>
      <c r="D28" s="9">
        <v>534662838.86010009</v>
      </c>
      <c r="E28" s="9">
        <v>534071808.64948452</v>
      </c>
      <c r="F28" s="9">
        <v>533971865.72299683</v>
      </c>
      <c r="G28" s="9">
        <v>533909620.35386288</v>
      </c>
      <c r="H28" s="9">
        <v>533824064.54147398</v>
      </c>
      <c r="I28" s="9">
        <v>533743181.93246913</v>
      </c>
      <c r="J28" s="9">
        <v>532618966.5121932</v>
      </c>
      <c r="K28" s="9">
        <v>532391936.78390425</v>
      </c>
      <c r="L28" s="9">
        <v>533264477.2936309</v>
      </c>
      <c r="M28" s="9">
        <v>531751399.96784306</v>
      </c>
    </row>
    <row r="29" spans="1:13" x14ac:dyDescent="0.25">
      <c r="A29" s="13" t="s">
        <v>111</v>
      </c>
      <c r="B29" s="9">
        <v>1909520297.8459237</v>
      </c>
      <c r="C29" s="9">
        <v>1909623404.1886785</v>
      </c>
      <c r="D29" s="9">
        <v>1910010666.0967615</v>
      </c>
      <c r="E29" s="9">
        <v>1915321709.1914082</v>
      </c>
      <c r="F29" s="9">
        <v>1915554593.4644833</v>
      </c>
      <c r="G29" s="9">
        <v>1915637609.8575552</v>
      </c>
      <c r="H29" s="9">
        <v>1915648163.5657551</v>
      </c>
      <c r="I29" s="9">
        <v>1915638807.269273</v>
      </c>
      <c r="J29" s="9">
        <v>1915533814.9324427</v>
      </c>
      <c r="K29" s="9">
        <v>1915333568.5994189</v>
      </c>
      <c r="L29" s="9">
        <v>1915107944.4175491</v>
      </c>
      <c r="M29" s="9">
        <v>1914841597.9792337</v>
      </c>
    </row>
    <row r="30" spans="1:13" x14ac:dyDescent="0.25">
      <c r="A30" s="13" t="s">
        <v>112</v>
      </c>
      <c r="B30" s="9">
        <v>80412727.563323438</v>
      </c>
      <c r="C30" s="9">
        <v>80457378.944483235</v>
      </c>
      <c r="D30" s="9">
        <v>80493976.639536008</v>
      </c>
      <c r="E30" s="9">
        <v>80523804.183909491</v>
      </c>
      <c r="F30" s="9">
        <v>80547940.552886888</v>
      </c>
      <c r="G30" s="9">
        <v>80567292.762851655</v>
      </c>
      <c r="H30" s="9">
        <v>80582623.276793197</v>
      </c>
      <c r="I30" s="9">
        <v>80594573.042130694</v>
      </c>
      <c r="J30" s="9">
        <v>80603680.856943429</v>
      </c>
      <c r="K30" s="9">
        <v>80610399.649758071</v>
      </c>
      <c r="L30" s="9">
        <v>80615110.164786786</v>
      </c>
      <c r="M30" s="9">
        <v>88674485.136116132</v>
      </c>
    </row>
    <row r="31" spans="1:13" ht="15.75" thickBot="1" x14ac:dyDescent="0.3">
      <c r="A31" s="13" t="s">
        <v>113</v>
      </c>
      <c r="B31" s="9">
        <v>148861753.44909051</v>
      </c>
      <c r="C31" s="9">
        <v>148861753.44909051</v>
      </c>
      <c r="D31" s="9">
        <v>148861753.44909051</v>
      </c>
      <c r="E31" s="9">
        <v>148861753.44909051</v>
      </c>
      <c r="F31" s="9">
        <v>148861753.44909051</v>
      </c>
      <c r="G31" s="9">
        <v>148861753.44909051</v>
      </c>
      <c r="H31" s="9">
        <v>148861753.44909051</v>
      </c>
      <c r="I31" s="9">
        <v>148861753.44909051</v>
      </c>
      <c r="J31" s="9">
        <v>148861753.44909051</v>
      </c>
      <c r="K31" s="9">
        <v>148861753.44909051</v>
      </c>
      <c r="L31" s="9">
        <v>148861753.44909051</v>
      </c>
      <c r="M31" s="9">
        <v>148861753.44909051</v>
      </c>
    </row>
    <row r="32" spans="1:13" x14ac:dyDescent="0.25">
      <c r="A32" s="12" t="s">
        <v>107</v>
      </c>
      <c r="B32" s="14">
        <v>7942754050.1226034</v>
      </c>
      <c r="C32" s="14">
        <v>7944219443.798111</v>
      </c>
      <c r="D32" s="14">
        <v>7946319464.5706329</v>
      </c>
      <c r="E32" s="14">
        <v>7959568258.6343575</v>
      </c>
      <c r="F32" s="14">
        <v>7962600850.8159475</v>
      </c>
      <c r="G32" s="14">
        <v>7972204910.604928</v>
      </c>
      <c r="H32" s="14">
        <v>7974639209.9636564</v>
      </c>
      <c r="I32" s="14">
        <v>7977369914.2822104</v>
      </c>
      <c r="J32" s="14">
        <v>7979772730.5811529</v>
      </c>
      <c r="K32" s="14">
        <v>7987446032.435751</v>
      </c>
      <c r="L32" s="14">
        <v>7992212879.2137346</v>
      </c>
      <c r="M32" s="14">
        <v>8016578135.2436695</v>
      </c>
    </row>
    <row r="34" spans="1:13" x14ac:dyDescent="0.25">
      <c r="A34" s="12" t="s">
        <v>114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x14ac:dyDescent="0.25">
      <c r="A35" s="13" t="s">
        <v>115</v>
      </c>
      <c r="B35" s="9">
        <v>11282597340.321796</v>
      </c>
      <c r="C35" s="9">
        <v>11304348920.465837</v>
      </c>
      <c r="D35" s="9">
        <v>11379959715.476023</v>
      </c>
      <c r="E35" s="9">
        <v>11441358285.816082</v>
      </c>
      <c r="F35" s="9">
        <v>11556152214.608379</v>
      </c>
      <c r="G35" s="9">
        <v>11611352555.989689</v>
      </c>
      <c r="H35" s="9">
        <v>11664198657.00988</v>
      </c>
      <c r="I35" s="9">
        <v>11729328376.211483</v>
      </c>
      <c r="J35" s="9">
        <v>11783526897.254404</v>
      </c>
      <c r="K35" s="9">
        <v>11814513365.085979</v>
      </c>
      <c r="L35" s="9">
        <v>11842388897.744234</v>
      </c>
      <c r="M35" s="9">
        <v>11901710567.666336</v>
      </c>
    </row>
    <row r="36" spans="1:13" x14ac:dyDescent="0.25">
      <c r="A36" s="13" t="s">
        <v>116</v>
      </c>
      <c r="B36" s="9">
        <v>701607075.69000006</v>
      </c>
      <c r="C36" s="9">
        <v>743273741.69000006</v>
      </c>
      <c r="D36" s="9">
        <v>784940408.69000006</v>
      </c>
      <c r="E36" s="9">
        <v>826607075.69000006</v>
      </c>
      <c r="F36" s="9">
        <v>868273741.69000006</v>
      </c>
      <c r="G36" s="9">
        <v>909940408.69000006</v>
      </c>
      <c r="H36" s="9">
        <v>951607075.69000006</v>
      </c>
      <c r="I36" s="9">
        <v>993273741.69000006</v>
      </c>
      <c r="J36" s="9">
        <v>1034940408.6900001</v>
      </c>
      <c r="K36" s="9">
        <v>1076607075.6900001</v>
      </c>
      <c r="L36" s="9">
        <v>1118273741.6900001</v>
      </c>
      <c r="M36" s="9">
        <v>1159940408.6900001</v>
      </c>
    </row>
    <row r="37" spans="1:13" x14ac:dyDescent="0.25">
      <c r="A37" s="13" t="s">
        <v>117</v>
      </c>
      <c r="B37" s="9">
        <v>69890524.199354023</v>
      </c>
      <c r="C37" s="9">
        <v>70529878.530204952</v>
      </c>
      <c r="D37" s="9">
        <v>71201019.997171834</v>
      </c>
      <c r="E37" s="9">
        <v>71866770.714647859</v>
      </c>
      <c r="F37" s="9">
        <v>72528808.374240771</v>
      </c>
      <c r="G37" s="9">
        <v>73227965.154340371</v>
      </c>
      <c r="H37" s="9">
        <v>73918115.535457298</v>
      </c>
      <c r="I37" s="9">
        <v>74600702.612489909</v>
      </c>
      <c r="J37" s="9">
        <v>75317158.532192796</v>
      </c>
      <c r="K37" s="9">
        <v>76021867.212383673</v>
      </c>
      <c r="L37" s="9">
        <v>76716005.254228756</v>
      </c>
      <c r="M37" s="9">
        <v>77971717.667613611</v>
      </c>
    </row>
    <row r="38" spans="1:13" ht="15.75" thickBot="1" x14ac:dyDescent="0.3">
      <c r="A38" s="13" t="s">
        <v>118</v>
      </c>
      <c r="B38" s="9">
        <v>647892235.28664243</v>
      </c>
      <c r="C38" s="9">
        <v>647916268.45455992</v>
      </c>
      <c r="D38" s="9">
        <v>647930138.5378381</v>
      </c>
      <c r="E38" s="9">
        <v>647993755.54343092</v>
      </c>
      <c r="F38" s="9">
        <v>648027756.58105195</v>
      </c>
      <c r="G38" s="9">
        <v>648381161.69859254</v>
      </c>
      <c r="H38" s="9">
        <v>648655513.2097894</v>
      </c>
      <c r="I38" s="9">
        <v>648897771.7946043</v>
      </c>
      <c r="J38" s="9">
        <v>649104858.08330619</v>
      </c>
      <c r="K38" s="9">
        <v>649326461.91124141</v>
      </c>
      <c r="L38" s="9">
        <v>649491035.94392526</v>
      </c>
      <c r="M38" s="9">
        <v>649605212.23626566</v>
      </c>
    </row>
    <row r="39" spans="1:13" x14ac:dyDescent="0.25">
      <c r="A39" s="12" t="s">
        <v>114</v>
      </c>
      <c r="B39" s="14">
        <v>12701987175.497793</v>
      </c>
      <c r="C39" s="14">
        <v>12766068809.140602</v>
      </c>
      <c r="D39" s="14">
        <v>12884031282.701033</v>
      </c>
      <c r="E39" s="14">
        <v>12987825887.76416</v>
      </c>
      <c r="F39" s="14">
        <v>13144982521.253674</v>
      </c>
      <c r="G39" s="14">
        <v>13242902091.532623</v>
      </c>
      <c r="H39" s="14">
        <v>13338379361.445127</v>
      </c>
      <c r="I39" s="14">
        <v>13446100592.308578</v>
      </c>
      <c r="J39" s="14">
        <v>13542889322.559902</v>
      </c>
      <c r="K39" s="14">
        <v>13616468769.899605</v>
      </c>
      <c r="L39" s="14">
        <v>13686869680.632389</v>
      </c>
      <c r="M39" s="14">
        <v>13789227906.260216</v>
      </c>
    </row>
    <row r="41" spans="1:13" x14ac:dyDescent="0.25">
      <c r="A41" s="12" t="s">
        <v>119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x14ac:dyDescent="0.25">
      <c r="A42" s="13" t="s">
        <v>120</v>
      </c>
      <c r="B42" s="9">
        <v>4850144639.475297</v>
      </c>
      <c r="C42" s="9">
        <v>4869047487.9170895</v>
      </c>
      <c r="D42" s="9">
        <v>4888855075.5349493</v>
      </c>
      <c r="E42" s="9">
        <v>4908542172.6580057</v>
      </c>
      <c r="F42" s="9">
        <v>4926705586.8173981</v>
      </c>
      <c r="G42" s="9">
        <v>4943798329.9498253</v>
      </c>
      <c r="H42" s="9">
        <v>4959760847.9803677</v>
      </c>
      <c r="I42" s="9">
        <v>4976268932.7487202</v>
      </c>
      <c r="J42" s="9">
        <v>4991931484.9692316</v>
      </c>
      <c r="K42" s="9">
        <v>5007382988.8254719</v>
      </c>
      <c r="L42" s="9">
        <v>5023245637.7094183</v>
      </c>
      <c r="M42" s="9">
        <v>5143846565.2559605</v>
      </c>
    </row>
    <row r="43" spans="1:13" x14ac:dyDescent="0.25">
      <c r="A43" s="13" t="s">
        <v>121</v>
      </c>
      <c r="B43" s="9">
        <v>430948756.89647871</v>
      </c>
      <c r="C43" s="9">
        <v>430111176.64876038</v>
      </c>
      <c r="D43" s="9">
        <v>429287034.75623745</v>
      </c>
      <c r="E43" s="9">
        <v>428462889.22999746</v>
      </c>
      <c r="F43" s="9">
        <v>427638740.92094553</v>
      </c>
      <c r="G43" s="9">
        <v>426814590.48073083</v>
      </c>
      <c r="H43" s="9">
        <v>425990438.40840632</v>
      </c>
      <c r="I43" s="9">
        <v>425166285.08616203</v>
      </c>
      <c r="J43" s="9">
        <v>424342130.80669075</v>
      </c>
      <c r="K43" s="9">
        <v>423517975.79414564</v>
      </c>
      <c r="L43" s="9">
        <v>422685761.28019005</v>
      </c>
      <c r="M43" s="9">
        <v>421835255.54628938</v>
      </c>
    </row>
    <row r="44" spans="1:13" x14ac:dyDescent="0.25">
      <c r="A44" s="13" t="s">
        <v>122</v>
      </c>
      <c r="B44" s="9">
        <v>67300307.337648183</v>
      </c>
      <c r="C44" s="9">
        <v>67278313.472775146</v>
      </c>
      <c r="D44" s="9">
        <v>67256319.60790211</v>
      </c>
      <c r="E44" s="9">
        <v>67234325.743029073</v>
      </c>
      <c r="F44" s="9">
        <v>67212331.878156036</v>
      </c>
      <c r="G44" s="9">
        <v>67190338.013283029</v>
      </c>
      <c r="H44" s="9">
        <v>67168344.148409992</v>
      </c>
      <c r="I44" s="9">
        <v>67146350.283536941</v>
      </c>
      <c r="J44" s="9">
        <v>67124356.418663904</v>
      </c>
      <c r="K44" s="9">
        <v>67102362.55379089</v>
      </c>
      <c r="L44" s="9">
        <v>67080368.688917845</v>
      </c>
      <c r="M44" s="9">
        <v>67058374.824044831</v>
      </c>
    </row>
    <row r="45" spans="1:13" x14ac:dyDescent="0.25">
      <c r="A45" s="13" t="s">
        <v>123</v>
      </c>
      <c r="B45" s="9">
        <v>4844572.1223518401</v>
      </c>
      <c r="C45" s="9">
        <v>4842988.9072248712</v>
      </c>
      <c r="D45" s="9">
        <v>4841405.6920979023</v>
      </c>
      <c r="E45" s="9">
        <v>4839822.4769709306</v>
      </c>
      <c r="F45" s="9">
        <v>4838239.2618439635</v>
      </c>
      <c r="G45" s="9">
        <v>4836656.0467169927</v>
      </c>
      <c r="H45" s="9">
        <v>4835072.831590022</v>
      </c>
      <c r="I45" s="9">
        <v>4833489.6164630549</v>
      </c>
      <c r="J45" s="9">
        <v>4831906.4013360851</v>
      </c>
      <c r="K45" s="9">
        <v>4830323.1862091152</v>
      </c>
      <c r="L45" s="9">
        <v>4828739.9710821444</v>
      </c>
      <c r="M45" s="9">
        <v>4827156.7559551764</v>
      </c>
    </row>
    <row r="46" spans="1:13" x14ac:dyDescent="0.25">
      <c r="A46" s="13" t="s">
        <v>124</v>
      </c>
      <c r="B46" s="9">
        <v>8558098.5125807561</v>
      </c>
      <c r="C46" s="9">
        <v>8564731.1670472212</v>
      </c>
      <c r="D46" s="9">
        <v>8571341.2933796234</v>
      </c>
      <c r="E46" s="9">
        <v>8577934.1669757012</v>
      </c>
      <c r="F46" s="9">
        <v>8584526.8383440748</v>
      </c>
      <c r="G46" s="9">
        <v>8591106.3443931025</v>
      </c>
      <c r="H46" s="9">
        <v>8597675.7680366021</v>
      </c>
      <c r="I46" s="9">
        <v>8604237.4702645708</v>
      </c>
      <c r="J46" s="9">
        <v>8610793.2591956034</v>
      </c>
      <c r="K46" s="9">
        <v>8617344.5195423923</v>
      </c>
      <c r="L46" s="9">
        <v>8623892.3117604144</v>
      </c>
      <c r="M46" s="9">
        <v>8630437.4479790051</v>
      </c>
    </row>
    <row r="47" spans="1:13" x14ac:dyDescent="0.25">
      <c r="A47" s="13" t="s">
        <v>125</v>
      </c>
      <c r="B47" s="9">
        <v>754747.31501233252</v>
      </c>
      <c r="C47" s="9">
        <v>754747.31501233252</v>
      </c>
      <c r="D47" s="9">
        <v>754747.31501233252</v>
      </c>
      <c r="E47" s="9">
        <v>754747.31501233252</v>
      </c>
      <c r="F47" s="9">
        <v>754747.31501233252</v>
      </c>
      <c r="G47" s="9">
        <v>754747.31501233252</v>
      </c>
      <c r="H47" s="9">
        <v>754747.31501233252</v>
      </c>
      <c r="I47" s="9">
        <v>754747.31501233252</v>
      </c>
      <c r="J47" s="9">
        <v>754747.31501233252</v>
      </c>
      <c r="K47" s="9">
        <v>754747.31501233252</v>
      </c>
      <c r="L47" s="9">
        <v>754747.31501233252</v>
      </c>
      <c r="M47" s="9">
        <v>754747.31501233252</v>
      </c>
    </row>
    <row r="48" spans="1:13" ht="15.75" thickBot="1" x14ac:dyDescent="0.3">
      <c r="A48" s="13" t="s">
        <v>126</v>
      </c>
      <c r="B48" s="9">
        <v>151582.5</v>
      </c>
      <c r="C48" s="9">
        <v>151582.5</v>
      </c>
      <c r="D48" s="9">
        <v>151582.5</v>
      </c>
      <c r="E48" s="9">
        <v>151582.5</v>
      </c>
      <c r="F48" s="9">
        <v>151582.5</v>
      </c>
      <c r="G48" s="9">
        <v>151582.5</v>
      </c>
      <c r="H48" s="9">
        <v>151582.5</v>
      </c>
      <c r="I48" s="9">
        <v>151582.5</v>
      </c>
      <c r="J48" s="9">
        <v>151582.5</v>
      </c>
      <c r="K48" s="9">
        <v>151582.5</v>
      </c>
      <c r="L48" s="9">
        <v>151582.5</v>
      </c>
      <c r="M48" s="9">
        <v>151582.5</v>
      </c>
    </row>
    <row r="49" spans="1:13" x14ac:dyDescent="0.25">
      <c r="A49" s="12" t="s">
        <v>119</v>
      </c>
      <c r="B49" s="14">
        <v>5362702704.1593685</v>
      </c>
      <c r="C49" s="14">
        <v>5380751027.9279099</v>
      </c>
      <c r="D49" s="14">
        <v>5399717506.6995783</v>
      </c>
      <c r="E49" s="14">
        <v>5418563474.0899906</v>
      </c>
      <c r="F49" s="14">
        <v>5435885755.5316982</v>
      </c>
      <c r="G49" s="14">
        <v>5452137350.6499605</v>
      </c>
      <c r="H49" s="14">
        <v>5467258708.9518223</v>
      </c>
      <c r="I49" s="14">
        <v>5482925625.0201578</v>
      </c>
      <c r="J49" s="14">
        <v>5497747001.6701298</v>
      </c>
      <c r="K49" s="14">
        <v>5512357324.6941719</v>
      </c>
      <c r="L49" s="14">
        <v>5527370729.7763805</v>
      </c>
      <c r="M49" s="14">
        <v>5647104119.6452408</v>
      </c>
    </row>
    <row r="51" spans="1:13" x14ac:dyDescent="0.25">
      <c r="A51" s="12" t="s">
        <v>127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x14ac:dyDescent="0.25">
      <c r="A52" s="13" t="s">
        <v>128</v>
      </c>
      <c r="B52" s="9">
        <v>91271640.189999998</v>
      </c>
      <c r="C52" s="9">
        <v>91271640.189999998</v>
      </c>
      <c r="D52" s="9">
        <v>91271640.189999998</v>
      </c>
      <c r="E52" s="9">
        <v>91271640.189999998</v>
      </c>
      <c r="F52" s="9">
        <v>91271640.189999998</v>
      </c>
      <c r="G52" s="9">
        <v>91271640.189999998</v>
      </c>
      <c r="H52" s="9">
        <v>91271640.189999998</v>
      </c>
      <c r="I52" s="9">
        <v>91271640.189999998</v>
      </c>
      <c r="J52" s="9">
        <v>91271640.189999998</v>
      </c>
      <c r="K52" s="9">
        <v>91271640.189999998</v>
      </c>
      <c r="L52" s="9">
        <v>91271640.189999998</v>
      </c>
      <c r="M52" s="9">
        <v>91271640.189999998</v>
      </c>
    </row>
    <row r="53" spans="1:13" x14ac:dyDescent="0.25">
      <c r="A53" s="13" t="s">
        <v>129</v>
      </c>
      <c r="B53" s="9">
        <v>193606303.31334242</v>
      </c>
      <c r="C53" s="9">
        <v>194006147.29855824</v>
      </c>
      <c r="D53" s="9">
        <v>194363876.29425079</v>
      </c>
      <c r="E53" s="9">
        <v>194828502.03929743</v>
      </c>
      <c r="F53" s="9">
        <v>195304713.97997051</v>
      </c>
      <c r="G53" s="9">
        <v>196400404.6343711</v>
      </c>
      <c r="H53" s="9">
        <v>196962068.95512304</v>
      </c>
      <c r="I53" s="9">
        <v>197476040.12344784</v>
      </c>
      <c r="J53" s="9">
        <v>197934418.23987734</v>
      </c>
      <c r="K53" s="9">
        <v>198420682.38294071</v>
      </c>
      <c r="L53" s="9">
        <v>198810506.47951135</v>
      </c>
      <c r="M53" s="9">
        <v>199146898.68797961</v>
      </c>
    </row>
    <row r="54" spans="1:13" x14ac:dyDescent="0.25">
      <c r="A54" s="13" t="s">
        <v>130</v>
      </c>
      <c r="B54" s="9">
        <v>1736713937.2215691</v>
      </c>
      <c r="C54" s="9">
        <v>1747716035.0031099</v>
      </c>
      <c r="D54" s="9">
        <v>1757587957.6951902</v>
      </c>
      <c r="E54" s="9">
        <v>1770328503.7594204</v>
      </c>
      <c r="F54" s="9">
        <v>1783379970.7054272</v>
      </c>
      <c r="G54" s="9">
        <v>1813055433.4930773</v>
      </c>
      <c r="H54" s="9">
        <v>1828400054.3112187</v>
      </c>
      <c r="I54" s="9">
        <v>1842464807.4760354</v>
      </c>
      <c r="J54" s="9">
        <v>1855037695.5564637</v>
      </c>
      <c r="K54" s="9">
        <v>1868358917.9711127</v>
      </c>
      <c r="L54" s="9">
        <v>1879092127.438205</v>
      </c>
      <c r="M54" s="9">
        <v>1888391467.6440258</v>
      </c>
    </row>
    <row r="55" spans="1:13" x14ac:dyDescent="0.25">
      <c r="A55" s="13" t="s">
        <v>131</v>
      </c>
      <c r="B55" s="9">
        <v>1812051028.6605666</v>
      </c>
      <c r="C55" s="9">
        <v>1833659950.2400723</v>
      </c>
      <c r="D55" s="9">
        <v>1856263644.5748339</v>
      </c>
      <c r="E55" s="9">
        <v>1880424585.2802062</v>
      </c>
      <c r="F55" s="9">
        <v>1905835475.6271482</v>
      </c>
      <c r="G55" s="9">
        <v>1932041347.2837358</v>
      </c>
      <c r="H55" s="9">
        <v>1957907644.506608</v>
      </c>
      <c r="I55" s="9">
        <v>1984071557.1136575</v>
      </c>
      <c r="J55" s="9">
        <v>2010603209.3811302</v>
      </c>
      <c r="K55" s="9">
        <v>2036870591.1925397</v>
      </c>
      <c r="L55" s="9">
        <v>2062168976.1461706</v>
      </c>
      <c r="M55" s="9">
        <v>2085097870.0497656</v>
      </c>
    </row>
    <row r="56" spans="1:13" x14ac:dyDescent="0.25">
      <c r="A56" s="13" t="s">
        <v>132</v>
      </c>
      <c r="B56" s="9">
        <v>2008993994.5837336</v>
      </c>
      <c r="C56" s="9">
        <v>2026797324.4006891</v>
      </c>
      <c r="D56" s="9">
        <v>2045425575.0972464</v>
      </c>
      <c r="E56" s="9">
        <v>2065345181.0696831</v>
      </c>
      <c r="F56" s="9">
        <v>2086301314.7840927</v>
      </c>
      <c r="G56" s="9">
        <v>2107916691.2026825</v>
      </c>
      <c r="H56" s="9">
        <v>2129250473.6199584</v>
      </c>
      <c r="I56" s="9">
        <v>2150831055.2616816</v>
      </c>
      <c r="J56" s="9">
        <v>2172716587.076736</v>
      </c>
      <c r="K56" s="9">
        <v>2194382971.1357665</v>
      </c>
      <c r="L56" s="9">
        <v>2215245809.1225643</v>
      </c>
      <c r="M56" s="9">
        <v>2234143733.3832102</v>
      </c>
    </row>
    <row r="57" spans="1:13" x14ac:dyDescent="0.25">
      <c r="A57" s="13" t="s">
        <v>133</v>
      </c>
      <c r="B57" s="9">
        <v>1728812149.3352065</v>
      </c>
      <c r="C57" s="9">
        <v>1735609948.4563713</v>
      </c>
      <c r="D57" s="9">
        <v>1742714376.4474037</v>
      </c>
      <c r="E57" s="9">
        <v>1750298810.2409706</v>
      </c>
      <c r="F57" s="9">
        <v>1758268528.6575441</v>
      </c>
      <c r="G57" s="9">
        <v>1766483292.2055354</v>
      </c>
      <c r="H57" s="9">
        <v>1774593385.2905533</v>
      </c>
      <c r="I57" s="9">
        <v>1782795215.3762312</v>
      </c>
      <c r="J57" s="9">
        <v>1791110397.5776412</v>
      </c>
      <c r="K57" s="9">
        <v>1799344121.0229142</v>
      </c>
      <c r="L57" s="9">
        <v>1807279160.7639585</v>
      </c>
      <c r="M57" s="9">
        <v>1814483828.30794</v>
      </c>
    </row>
    <row r="58" spans="1:13" x14ac:dyDescent="0.25">
      <c r="A58" s="13" t="s">
        <v>134</v>
      </c>
      <c r="B58" s="9">
        <v>2476910261.0198064</v>
      </c>
      <c r="C58" s="9">
        <v>2491024261.5790439</v>
      </c>
      <c r="D58" s="9">
        <v>2505457476.5500355</v>
      </c>
      <c r="E58" s="9">
        <v>2520963810.4737492</v>
      </c>
      <c r="F58" s="9">
        <v>2537325121.2014394</v>
      </c>
      <c r="G58" s="9">
        <v>2554241788.4725485</v>
      </c>
      <c r="H58" s="9">
        <v>2570922857.9641247</v>
      </c>
      <c r="I58" s="9">
        <v>2587791237.284555</v>
      </c>
      <c r="J58" s="9">
        <v>2604922428.3218122</v>
      </c>
      <c r="K58" s="9">
        <v>2621877683.4862499</v>
      </c>
      <c r="L58" s="9">
        <v>2638170522.135458</v>
      </c>
      <c r="M58" s="9">
        <v>2652843551.6060967</v>
      </c>
    </row>
    <row r="59" spans="1:13" x14ac:dyDescent="0.25">
      <c r="A59" s="13" t="s">
        <v>135</v>
      </c>
      <c r="B59" s="9">
        <v>2175552455.7167449</v>
      </c>
      <c r="C59" s="9">
        <v>2178882145.8953481</v>
      </c>
      <c r="D59" s="9">
        <v>2182506899.5953426</v>
      </c>
      <c r="E59" s="9">
        <v>2186593554.3630533</v>
      </c>
      <c r="F59" s="9">
        <v>2191050961.6879234</v>
      </c>
      <c r="G59" s="9">
        <v>2195744171.5952692</v>
      </c>
      <c r="H59" s="9">
        <v>2200336658.9731145</v>
      </c>
      <c r="I59" s="9">
        <v>2205017423.2391353</v>
      </c>
      <c r="J59" s="9">
        <v>2209807264.2350798</v>
      </c>
      <c r="K59" s="9">
        <v>2214518718.9152007</v>
      </c>
      <c r="L59" s="9">
        <v>2218942755.5658641</v>
      </c>
      <c r="M59" s="9">
        <v>2222663968.009253</v>
      </c>
    </row>
    <row r="60" spans="1:13" x14ac:dyDescent="0.25">
      <c r="A60" s="13" t="s">
        <v>136</v>
      </c>
      <c r="B60" s="9">
        <v>1258119187.3259225</v>
      </c>
      <c r="C60" s="9">
        <v>1269270254.7572024</v>
      </c>
      <c r="D60" s="9">
        <v>1280929117.3233485</v>
      </c>
      <c r="E60" s="9">
        <v>1293382897.2478626</v>
      </c>
      <c r="F60" s="9">
        <v>1306474730.7815683</v>
      </c>
      <c r="G60" s="9">
        <v>1319972373.2190814</v>
      </c>
      <c r="H60" s="9">
        <v>1333296675.3188596</v>
      </c>
      <c r="I60" s="9">
        <v>1346772899.1950917</v>
      </c>
      <c r="J60" s="9">
        <v>1360436840.7279177</v>
      </c>
      <c r="K60" s="9">
        <v>1373965881.8514106</v>
      </c>
      <c r="L60" s="9">
        <v>1387000285.4936488</v>
      </c>
      <c r="M60" s="9">
        <v>1398825150.5543764</v>
      </c>
    </row>
    <row r="61" spans="1:13" x14ac:dyDescent="0.25">
      <c r="A61" s="13" t="s">
        <v>137</v>
      </c>
      <c r="B61" s="9">
        <v>848796168.39475584</v>
      </c>
      <c r="C61" s="9">
        <v>855287527.97796583</v>
      </c>
      <c r="D61" s="9">
        <v>862097292.95968783</v>
      </c>
      <c r="E61" s="9">
        <v>869405499.06637526</v>
      </c>
      <c r="F61" s="9">
        <v>877113787.21354961</v>
      </c>
      <c r="G61" s="9">
        <v>885076531.8075552</v>
      </c>
      <c r="H61" s="9">
        <v>892930585.91690481</v>
      </c>
      <c r="I61" s="9">
        <v>900879900.32012677</v>
      </c>
      <c r="J61" s="9">
        <v>908946920.29229116</v>
      </c>
      <c r="K61" s="9">
        <v>916929352.96606684</v>
      </c>
      <c r="L61" s="9">
        <v>924601630.55263567</v>
      </c>
      <c r="M61" s="9">
        <v>931515484.93343174</v>
      </c>
    </row>
    <row r="62" spans="1:13" x14ac:dyDescent="0.25">
      <c r="A62" s="13" t="s">
        <v>138</v>
      </c>
      <c r="B62" s="9">
        <v>78994101.680439159</v>
      </c>
      <c r="C62" s="9">
        <v>79302901.648023561</v>
      </c>
      <c r="D62" s="9">
        <v>79628503.687744483</v>
      </c>
      <c r="E62" s="9">
        <v>79980408.182689577</v>
      </c>
      <c r="F62" s="9">
        <v>80353424.779804438</v>
      </c>
      <c r="G62" s="9">
        <v>80739868.8991763</v>
      </c>
      <c r="H62" s="9">
        <v>81120577.483371049</v>
      </c>
      <c r="I62" s="9">
        <v>81506312.89919892</v>
      </c>
      <c r="J62" s="9">
        <v>81898259.571084261</v>
      </c>
      <c r="K62" s="9">
        <v>82285742.619249642</v>
      </c>
      <c r="L62" s="9">
        <v>82656858.959522754</v>
      </c>
      <c r="M62" s="9">
        <v>82987953.737746462</v>
      </c>
    </row>
    <row r="63" spans="1:13" x14ac:dyDescent="0.25">
      <c r="A63" s="13" t="s">
        <v>139</v>
      </c>
      <c r="B63" s="9">
        <v>465313054.85920531</v>
      </c>
      <c r="C63" s="9">
        <v>466967713.34395534</v>
      </c>
      <c r="D63" s="9">
        <v>468722068.80904734</v>
      </c>
      <c r="E63" s="9">
        <v>470632492.84354699</v>
      </c>
      <c r="F63" s="9">
        <v>472668187.905209</v>
      </c>
      <c r="G63" s="9">
        <v>474783556.67685276</v>
      </c>
      <c r="H63" s="9">
        <v>476864893.00695258</v>
      </c>
      <c r="I63" s="9">
        <v>478976056.60659617</v>
      </c>
      <c r="J63" s="9">
        <v>481124075.39100677</v>
      </c>
      <c r="K63" s="9">
        <v>483245608.76322258</v>
      </c>
      <c r="L63" s="9">
        <v>485270028.43769085</v>
      </c>
      <c r="M63" s="9">
        <v>487056975.68301606</v>
      </c>
    </row>
    <row r="64" spans="1:13" ht="15.75" thickBot="1" x14ac:dyDescent="0.3">
      <c r="A64" s="13" t="s">
        <v>140</v>
      </c>
      <c r="B64" s="9">
        <v>8015696.1996148219</v>
      </c>
      <c r="C64" s="9">
        <v>8015576.3426207341</v>
      </c>
      <c r="D64" s="9">
        <v>8015443.7245980203</v>
      </c>
      <c r="E64" s="9">
        <v>8015304.3985450771</v>
      </c>
      <c r="F64" s="9">
        <v>8015161.546313256</v>
      </c>
      <c r="G64" s="9">
        <v>8015016.8404914765</v>
      </c>
      <c r="H64" s="9">
        <v>8014871.1603017347</v>
      </c>
      <c r="I64" s="9">
        <v>8016038.3247481128</v>
      </c>
      <c r="J64" s="9">
        <v>8016582.2492663758</v>
      </c>
      <c r="K64" s="9">
        <v>8016798.5581666334</v>
      </c>
      <c r="L64" s="9">
        <v>8016842.6508972924</v>
      </c>
      <c r="M64" s="9">
        <v>8016796.2155595645</v>
      </c>
    </row>
    <row r="65" spans="1:13" x14ac:dyDescent="0.25">
      <c r="A65" s="12" t="s">
        <v>127</v>
      </c>
      <c r="B65" s="14">
        <v>14883149978.500908</v>
      </c>
      <c r="C65" s="14">
        <v>14977811427.132961</v>
      </c>
      <c r="D65" s="14">
        <v>15074983872.94873</v>
      </c>
      <c r="E65" s="14">
        <v>15181471189.155397</v>
      </c>
      <c r="F65" s="14">
        <v>15293363019.059988</v>
      </c>
      <c r="G65" s="14">
        <v>15425742116.520376</v>
      </c>
      <c r="H65" s="14">
        <v>15541872386.697088</v>
      </c>
      <c r="I65" s="14">
        <v>15657870183.410505</v>
      </c>
      <c r="J65" s="14">
        <v>15773826318.810305</v>
      </c>
      <c r="K65" s="14">
        <v>15889488711.054838</v>
      </c>
      <c r="L65" s="14">
        <v>15998527143.936127</v>
      </c>
      <c r="M65" s="14">
        <v>16096445319.002399</v>
      </c>
    </row>
    <row r="67" spans="1:13" x14ac:dyDescent="0.25">
      <c r="A67" s="12" t="s">
        <v>141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x14ac:dyDescent="0.25">
      <c r="A68" s="13" t="s">
        <v>142</v>
      </c>
      <c r="B68" s="9">
        <v>15234249.822731327</v>
      </c>
      <c r="C68" s="9">
        <v>15477727.004307713</v>
      </c>
      <c r="D68" s="9">
        <v>16031458.36343459</v>
      </c>
      <c r="E68" s="9">
        <v>16895718.749544475</v>
      </c>
      <c r="F68" s="9">
        <v>17866966.334319528</v>
      </c>
      <c r="G68" s="9">
        <v>18975032.629464466</v>
      </c>
      <c r="H68" s="9">
        <v>20187065.343053572</v>
      </c>
      <c r="I68" s="9">
        <v>21383590.391519167</v>
      </c>
      <c r="J68" s="9">
        <v>22602043.951923378</v>
      </c>
      <c r="K68" s="9">
        <v>23784415.574016135</v>
      </c>
      <c r="L68" s="9">
        <v>24424730.053867996</v>
      </c>
      <c r="M68" s="9">
        <v>24925197.163114063</v>
      </c>
    </row>
    <row r="69" spans="1:13" ht="15.75" thickBot="1" x14ac:dyDescent="0.3">
      <c r="A69" s="13" t="s">
        <v>143</v>
      </c>
      <c r="B69" s="9">
        <v>21907908.591920774</v>
      </c>
      <c r="C69" s="9">
        <v>21907908.591920774</v>
      </c>
      <c r="D69" s="9">
        <v>21907908.591920774</v>
      </c>
      <c r="E69" s="9">
        <v>21907908.591920774</v>
      </c>
      <c r="F69" s="9">
        <v>21907908.591920774</v>
      </c>
      <c r="G69" s="9">
        <v>21907908.591920774</v>
      </c>
      <c r="H69" s="9">
        <v>21907908.591920774</v>
      </c>
      <c r="I69" s="9">
        <v>21907908.591920774</v>
      </c>
      <c r="J69" s="9">
        <v>21907908.591920774</v>
      </c>
      <c r="K69" s="9">
        <v>21907908.591920774</v>
      </c>
      <c r="L69" s="9">
        <v>21907908.591920774</v>
      </c>
      <c r="M69" s="9">
        <v>21907908.591920774</v>
      </c>
    </row>
    <row r="70" spans="1:13" x14ac:dyDescent="0.25">
      <c r="A70" s="12" t="s">
        <v>141</v>
      </c>
      <c r="B70" s="14">
        <v>37142158.414652102</v>
      </c>
      <c r="C70" s="14">
        <v>37385635.596228488</v>
      </c>
      <c r="D70" s="14">
        <v>37939366.955355361</v>
      </c>
      <c r="E70" s="14">
        <v>38803627.34146525</v>
      </c>
      <c r="F70" s="14">
        <v>39774874.926240303</v>
      </c>
      <c r="G70" s="14">
        <v>40882941.221385241</v>
      </c>
      <c r="H70" s="14">
        <v>42094973.934974343</v>
      </c>
      <c r="I70" s="14">
        <v>43291498.983439937</v>
      </c>
      <c r="J70" s="14">
        <v>44509952.543844149</v>
      </c>
      <c r="K70" s="14">
        <v>45692324.16593691</v>
      </c>
      <c r="L70" s="14">
        <v>46332638.645788774</v>
      </c>
      <c r="M70" s="14">
        <v>46833105.755034834</v>
      </c>
    </row>
    <row r="72" spans="1:13" x14ac:dyDescent="0.25">
      <c r="A72" s="12" t="s">
        <v>144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x14ac:dyDescent="0.25">
      <c r="A73" s="13" t="s">
        <v>145</v>
      </c>
      <c r="B73" s="9">
        <v>326907981.88258845</v>
      </c>
      <c r="C73" s="9">
        <v>328934205.71530235</v>
      </c>
      <c r="D73" s="9">
        <v>330884868.75749433</v>
      </c>
      <c r="E73" s="9">
        <v>332771560.99723154</v>
      </c>
      <c r="F73" s="9">
        <v>334604094.67750365</v>
      </c>
      <c r="G73" s="9">
        <v>336390776.97791523</v>
      </c>
      <c r="H73" s="9">
        <v>338138640.87074959</v>
      </c>
      <c r="I73" s="9">
        <v>339853640.56688118</v>
      </c>
      <c r="J73" s="9">
        <v>341540816.98296767</v>
      </c>
      <c r="K73" s="9">
        <v>343204437.82824683</v>
      </c>
      <c r="L73" s="9">
        <v>344848116.20394057</v>
      </c>
      <c r="M73" s="9">
        <v>346474911.16452563</v>
      </c>
    </row>
    <row r="74" spans="1:13" x14ac:dyDescent="0.25">
      <c r="A74" s="13" t="s">
        <v>146</v>
      </c>
      <c r="B74" s="9">
        <v>468578814.43509382</v>
      </c>
      <c r="C74" s="9">
        <v>472950973.0368377</v>
      </c>
      <c r="D74" s="9">
        <v>476503167.23507082</v>
      </c>
      <c r="E74" s="9">
        <v>480213883.97167403</v>
      </c>
      <c r="F74" s="9">
        <v>484150958.50100648</v>
      </c>
      <c r="G74" s="9">
        <v>488840461.59768772</v>
      </c>
      <c r="H74" s="9">
        <v>494093641.69893503</v>
      </c>
      <c r="I74" s="9">
        <v>499239095.08661538</v>
      </c>
      <c r="J74" s="9">
        <v>504530507.09393126</v>
      </c>
      <c r="K74" s="9">
        <v>510592902.99828261</v>
      </c>
      <c r="L74" s="9">
        <v>517835951.09889555</v>
      </c>
      <c r="M74" s="9">
        <v>526269772.10361594</v>
      </c>
    </row>
    <row r="75" spans="1:13" x14ac:dyDescent="0.25">
      <c r="A75" s="13" t="s">
        <v>147</v>
      </c>
      <c r="B75" s="9">
        <v>399255682.96531802</v>
      </c>
      <c r="C75" s="9">
        <v>402596762.64567757</v>
      </c>
      <c r="D75" s="9">
        <v>403293074.77832413</v>
      </c>
      <c r="E75" s="9">
        <v>407282480.95514375</v>
      </c>
      <c r="F75" s="9">
        <v>411570628.20859998</v>
      </c>
      <c r="G75" s="9">
        <v>415260807.38805991</v>
      </c>
      <c r="H75" s="9">
        <v>414838671.38923526</v>
      </c>
      <c r="I75" s="9">
        <v>418587851.30275357</v>
      </c>
      <c r="J75" s="9">
        <v>422809593.23198873</v>
      </c>
      <c r="K75" s="9">
        <v>415344654.71110409</v>
      </c>
      <c r="L75" s="9">
        <v>417242290.21540308</v>
      </c>
      <c r="M75" s="9">
        <v>409391114.63106757</v>
      </c>
    </row>
    <row r="76" spans="1:13" x14ac:dyDescent="0.25">
      <c r="A76" s="13" t="s">
        <v>148</v>
      </c>
      <c r="B76" s="9">
        <v>2646897.1261097444</v>
      </c>
      <c r="C76" s="9">
        <v>2651118.4185162075</v>
      </c>
      <c r="D76" s="9">
        <v>2654174.2582589677</v>
      </c>
      <c r="E76" s="9">
        <v>2656386.414071518</v>
      </c>
      <c r="F76" s="9">
        <v>2657987.8178593293</v>
      </c>
      <c r="G76" s="9">
        <v>2659147.0915764277</v>
      </c>
      <c r="H76" s="9">
        <v>2659986.3024996091</v>
      </c>
      <c r="I76" s="9">
        <v>2660593.8164656376</v>
      </c>
      <c r="J76" s="9">
        <v>2661033.602470234</v>
      </c>
      <c r="K76" s="9">
        <v>2661351.9683690513</v>
      </c>
      <c r="L76" s="9">
        <v>2661582.4369252822</v>
      </c>
      <c r="M76" s="9">
        <v>2661749.2756338515</v>
      </c>
    </row>
    <row r="77" spans="1:13" x14ac:dyDescent="0.25">
      <c r="A77" s="13" t="s">
        <v>149</v>
      </c>
      <c r="B77" s="9">
        <v>6779331.4077159921</v>
      </c>
      <c r="C77" s="9">
        <v>6779331.4077159921</v>
      </c>
      <c r="D77" s="9">
        <v>6767583.4977159919</v>
      </c>
      <c r="E77" s="9">
        <v>6750130.8935723845</v>
      </c>
      <c r="F77" s="9">
        <v>6752871.313338967</v>
      </c>
      <c r="G77" s="9">
        <v>6754855.1331809061</v>
      </c>
      <c r="H77" s="9">
        <v>6756291.2420622027</v>
      </c>
      <c r="I77" s="9">
        <v>6756076.9269885877</v>
      </c>
      <c r="J77" s="9">
        <v>6756829.5156044234</v>
      </c>
      <c r="K77" s="9">
        <v>6757374.3227347462</v>
      </c>
      <c r="L77" s="9">
        <v>6757768.7145751286</v>
      </c>
      <c r="M77" s="9">
        <v>6741809.8791419808</v>
      </c>
    </row>
    <row r="78" spans="1:13" ht="15.75" thickBot="1" x14ac:dyDescent="0.3">
      <c r="A78" s="13" t="s">
        <v>150</v>
      </c>
      <c r="B78" s="9">
        <v>59224687.57</v>
      </c>
      <c r="C78" s="9">
        <v>59224687.57</v>
      </c>
      <c r="D78" s="9">
        <v>59224687.57</v>
      </c>
      <c r="E78" s="9">
        <v>59224687.57</v>
      </c>
      <c r="F78" s="9">
        <v>59224687.57</v>
      </c>
      <c r="G78" s="9">
        <v>59224687.57</v>
      </c>
      <c r="H78" s="9">
        <v>59224687.57</v>
      </c>
      <c r="I78" s="9">
        <v>59224687.57</v>
      </c>
      <c r="J78" s="9">
        <v>59224687.57</v>
      </c>
      <c r="K78" s="9">
        <v>59224687.57</v>
      </c>
      <c r="L78" s="9">
        <v>59224687.57</v>
      </c>
      <c r="M78" s="9">
        <v>59224687.57</v>
      </c>
    </row>
    <row r="79" spans="1:13" x14ac:dyDescent="0.25">
      <c r="A79" s="12" t="s">
        <v>144</v>
      </c>
      <c r="B79" s="14">
        <v>1263393395.386826</v>
      </c>
      <c r="C79" s="14">
        <v>1273137078.7940497</v>
      </c>
      <c r="D79" s="14">
        <v>1279327556.0968642</v>
      </c>
      <c r="E79" s="14">
        <v>1288899130.8016932</v>
      </c>
      <c r="F79" s="14">
        <v>1298961228.0883086</v>
      </c>
      <c r="G79" s="14">
        <v>1309130735.75842</v>
      </c>
      <c r="H79" s="14">
        <v>1315711919.0734816</v>
      </c>
      <c r="I79" s="14">
        <v>1326321945.2697043</v>
      </c>
      <c r="J79" s="14">
        <v>1337523467.9969623</v>
      </c>
      <c r="K79" s="14">
        <v>1337785409.3987374</v>
      </c>
      <c r="L79" s="14">
        <v>1348570396.2397394</v>
      </c>
      <c r="M79" s="14">
        <v>1350764044.6239848</v>
      </c>
    </row>
    <row r="81" spans="1:13" x14ac:dyDescent="0.25">
      <c r="A81" s="11" t="s">
        <v>94</v>
      </c>
      <c r="B81" s="14">
        <v>46538311670.360085</v>
      </c>
      <c r="C81" s="14">
        <v>46733185065.793434</v>
      </c>
      <c r="D81" s="14">
        <v>46990147201.605446</v>
      </c>
      <c r="E81" s="14">
        <v>47256689892.196877</v>
      </c>
      <c r="F81" s="14">
        <v>47570411123.13446</v>
      </c>
      <c r="G81" s="14">
        <v>47853717341.050529</v>
      </c>
      <c r="H81" s="14">
        <v>48101942198.567215</v>
      </c>
      <c r="I81" s="14">
        <v>48368747755.909554</v>
      </c>
      <c r="J81" s="14">
        <v>48623004822.576347</v>
      </c>
      <c r="K81" s="14">
        <v>48848662975.44146</v>
      </c>
      <c r="L81" s="14">
        <v>49050875102.321495</v>
      </c>
      <c r="M81" s="14">
        <v>49392962395.6856</v>
      </c>
    </row>
    <row r="83" spans="1:13" x14ac:dyDescent="0.25">
      <c r="A83" s="11" t="s">
        <v>151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x14ac:dyDescent="0.25">
      <c r="A84" s="13" t="s">
        <v>152</v>
      </c>
      <c r="B84" s="9">
        <v>95089348.960000008</v>
      </c>
      <c r="C84" s="9">
        <v>95089348.960000008</v>
      </c>
      <c r="D84" s="9">
        <v>95089348.960000008</v>
      </c>
      <c r="E84" s="9">
        <v>95089348.960000008</v>
      </c>
      <c r="F84" s="9">
        <v>95089348.960000008</v>
      </c>
      <c r="G84" s="9">
        <v>95089348.960000008</v>
      </c>
      <c r="H84" s="9">
        <v>95089348.960000008</v>
      </c>
      <c r="I84" s="9">
        <v>95089348.960000008</v>
      </c>
      <c r="J84" s="9">
        <v>95089348.960000008</v>
      </c>
      <c r="K84" s="9">
        <v>95089348.960000008</v>
      </c>
      <c r="L84" s="9">
        <v>95089348.960000008</v>
      </c>
      <c r="M84" s="9">
        <v>95089348.960000008</v>
      </c>
    </row>
    <row r="85" spans="1:13" x14ac:dyDescent="0.25">
      <c r="A85" s="13" t="s">
        <v>153</v>
      </c>
      <c r="B85" s="9">
        <v>1369105</v>
      </c>
      <c r="C85" s="9">
        <v>1369105</v>
      </c>
      <c r="D85" s="9">
        <v>1369105</v>
      </c>
      <c r="E85" s="9">
        <v>1369105</v>
      </c>
      <c r="F85" s="9">
        <v>1369105</v>
      </c>
      <c r="G85" s="9">
        <v>1369105</v>
      </c>
      <c r="H85" s="9">
        <v>1369105</v>
      </c>
      <c r="I85" s="9">
        <v>1369105</v>
      </c>
      <c r="J85" s="9">
        <v>1369105</v>
      </c>
      <c r="K85" s="9">
        <v>1369105</v>
      </c>
      <c r="L85" s="9">
        <v>1369105</v>
      </c>
      <c r="M85" s="9">
        <v>1369105</v>
      </c>
    </row>
    <row r="86" spans="1:13" x14ac:dyDescent="0.25">
      <c r="A86" s="13" t="s">
        <v>154</v>
      </c>
      <c r="B86" s="9">
        <v>64123253.532961264</v>
      </c>
      <c r="C86" s="9">
        <v>66205736.081994928</v>
      </c>
      <c r="D86" s="9">
        <v>68082299.778303474</v>
      </c>
      <c r="E86" s="9">
        <v>70084075.295445263</v>
      </c>
      <c r="F86" s="9">
        <v>72136654.738437474</v>
      </c>
      <c r="G86" s="9">
        <v>74227358.118479401</v>
      </c>
      <c r="H86" s="9">
        <v>75854554.379979223</v>
      </c>
      <c r="I86" s="9">
        <v>77162273.722663343</v>
      </c>
      <c r="J86" s="9">
        <v>78427454.407797739</v>
      </c>
      <c r="K86" s="9">
        <v>79399185.020186827</v>
      </c>
      <c r="L86" s="9">
        <v>80146182.562496498</v>
      </c>
      <c r="M86" s="9">
        <v>80720992.561426729</v>
      </c>
    </row>
    <row r="87" spans="1:13" x14ac:dyDescent="0.25">
      <c r="A87" s="13" t="s">
        <v>155</v>
      </c>
      <c r="B87" s="9">
        <v>44397630.669999994</v>
      </c>
      <c r="C87" s="9">
        <v>44397630.669999994</v>
      </c>
      <c r="D87" s="9">
        <v>44397630.669999994</v>
      </c>
      <c r="E87" s="9">
        <v>44397630.669999994</v>
      </c>
      <c r="F87" s="9">
        <v>44397630.669999994</v>
      </c>
      <c r="G87" s="9">
        <v>44397630.669999994</v>
      </c>
      <c r="H87" s="9">
        <v>44397630.669999994</v>
      </c>
      <c r="I87" s="9">
        <v>44397630.669999994</v>
      </c>
      <c r="J87" s="9">
        <v>44397630.669999994</v>
      </c>
      <c r="K87" s="9">
        <v>44397630.669999994</v>
      </c>
      <c r="L87" s="9">
        <v>44397630.669999994</v>
      </c>
      <c r="M87" s="9">
        <v>44397630.669999994</v>
      </c>
    </row>
    <row r="88" spans="1:13" ht="15.75" thickBot="1" x14ac:dyDescent="0.3">
      <c r="A88" s="13" t="s">
        <v>156</v>
      </c>
      <c r="B88" s="9">
        <v>33766442.987682998</v>
      </c>
      <c r="C88" s="9">
        <v>33782815.171103999</v>
      </c>
      <c r="D88" s="9">
        <v>33795190.544526339</v>
      </c>
      <c r="E88" s="9">
        <v>33804544.817160845</v>
      </c>
      <c r="F88" s="9">
        <v>33811615.506144084</v>
      </c>
      <c r="G88" s="9">
        <v>33816960.08446151</v>
      </c>
      <c r="H88" s="9">
        <v>33820999.933683947</v>
      </c>
      <c r="I88" s="9">
        <v>33824053.566874593</v>
      </c>
      <c r="J88" s="9">
        <v>33826361.741053768</v>
      </c>
      <c r="K88" s="9">
        <v>33828106.439158872</v>
      </c>
      <c r="L88" s="9">
        <v>33829425.218090475</v>
      </c>
      <c r="M88" s="9">
        <v>33830422.054084815</v>
      </c>
    </row>
    <row r="89" spans="1:13" x14ac:dyDescent="0.25">
      <c r="A89" s="11" t="s">
        <v>151</v>
      </c>
      <c r="B89" s="14">
        <v>238745781.15064427</v>
      </c>
      <c r="C89" s="14">
        <v>240844635.8830989</v>
      </c>
      <c r="D89" s="14">
        <v>242733574.95282981</v>
      </c>
      <c r="E89" s="14">
        <v>244744704.7426061</v>
      </c>
      <c r="F89" s="14">
        <v>246804354.87458155</v>
      </c>
      <c r="G89" s="14">
        <v>248900402.83294091</v>
      </c>
      <c r="H89" s="14">
        <v>250531638.94366318</v>
      </c>
      <c r="I89" s="14">
        <v>251842411.91953793</v>
      </c>
      <c r="J89" s="14">
        <v>253109900.77885148</v>
      </c>
      <c r="K89" s="14">
        <v>254083376.08934569</v>
      </c>
      <c r="L89" s="14">
        <v>254831692.41058698</v>
      </c>
      <c r="M89" s="14">
        <v>255407499.24551153</v>
      </c>
    </row>
    <row r="91" spans="1:13" x14ac:dyDescent="0.25">
      <c r="A91" s="11" t="s">
        <v>157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x14ac:dyDescent="0.25">
      <c r="A92" s="13" t="s">
        <v>158</v>
      </c>
      <c r="B92" s="9">
        <v>116361449.78729047</v>
      </c>
      <c r="C92" s="9">
        <v>113718257.38125464</v>
      </c>
      <c r="D92" s="9">
        <v>114418772.64579482</v>
      </c>
      <c r="E92" s="9">
        <v>115399470.24249189</v>
      </c>
      <c r="F92" s="9">
        <v>116384485.4199326</v>
      </c>
      <c r="G92" s="9">
        <v>119692932.02054504</v>
      </c>
      <c r="H92" s="9">
        <v>118861261.59322968</v>
      </c>
      <c r="I92" s="9">
        <v>119891116.73929855</v>
      </c>
      <c r="J92" s="9">
        <v>120398486.55157183</v>
      </c>
      <c r="K92" s="9">
        <v>119662376.30336738</v>
      </c>
      <c r="L92" s="9">
        <v>120075146.99890885</v>
      </c>
      <c r="M92" s="9">
        <v>118858556.05662934</v>
      </c>
    </row>
    <row r="93" spans="1:13" x14ac:dyDescent="0.25">
      <c r="A93" s="13" t="s">
        <v>399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</row>
    <row r="94" spans="1:13" x14ac:dyDescent="0.25">
      <c r="A94" s="13" t="s">
        <v>159</v>
      </c>
      <c r="B94" s="9">
        <v>9291573.9539551549</v>
      </c>
      <c r="C94" s="9">
        <v>9956220.2959178295</v>
      </c>
      <c r="D94" s="9">
        <v>21701998.189087361</v>
      </c>
      <c r="E94" s="9">
        <v>26246969.431598455</v>
      </c>
      <c r="F94" s="9">
        <v>29677375.09426425</v>
      </c>
      <c r="G94" s="9">
        <v>35278494.066651069</v>
      </c>
      <c r="H94" s="9">
        <v>36624276.411514521</v>
      </c>
      <c r="I94" s="9">
        <v>38048113.984328888</v>
      </c>
      <c r="J94" s="9">
        <v>40302261.034280553</v>
      </c>
      <c r="K94" s="9">
        <v>42879915.173050381</v>
      </c>
      <c r="L94" s="9">
        <v>41342573.333795771</v>
      </c>
      <c r="M94" s="9">
        <v>41857646.797066733</v>
      </c>
    </row>
    <row r="95" spans="1:13" x14ac:dyDescent="0.25">
      <c r="A95" s="13" t="s">
        <v>160</v>
      </c>
      <c r="B95" s="9">
        <v>479919534.82664567</v>
      </c>
      <c r="C95" s="9">
        <v>486190026.69109106</v>
      </c>
      <c r="D95" s="9">
        <v>501593690.19774652</v>
      </c>
      <c r="E95" s="9">
        <v>508639900.51053172</v>
      </c>
      <c r="F95" s="9">
        <v>515266502.25917649</v>
      </c>
      <c r="G95" s="9">
        <v>517591849.17801052</v>
      </c>
      <c r="H95" s="9">
        <v>540865287.90506959</v>
      </c>
      <c r="I95" s="9">
        <v>548671172.52998888</v>
      </c>
      <c r="J95" s="9">
        <v>563541181.76291466</v>
      </c>
      <c r="K95" s="9">
        <v>585740081.83832467</v>
      </c>
      <c r="L95" s="9">
        <v>592715356.8148191</v>
      </c>
      <c r="M95" s="9">
        <v>593065331.76932704</v>
      </c>
    </row>
    <row r="96" spans="1:13" x14ac:dyDescent="0.25">
      <c r="A96" s="13" t="s">
        <v>161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</row>
    <row r="97" spans="1:13" x14ac:dyDescent="0.25">
      <c r="A97" s="13" t="s">
        <v>162</v>
      </c>
      <c r="B97" s="9">
        <v>518384394.98197496</v>
      </c>
      <c r="C97" s="9">
        <v>573627065.18607903</v>
      </c>
      <c r="D97" s="9">
        <v>640591437.50235116</v>
      </c>
      <c r="E97" s="9">
        <v>688356214.28038692</v>
      </c>
      <c r="F97" s="9">
        <v>678624430.29046726</v>
      </c>
      <c r="G97" s="9">
        <v>700565660.32197666</v>
      </c>
      <c r="H97" s="9">
        <v>711833124.88738155</v>
      </c>
      <c r="I97" s="9">
        <v>732951923.51828265</v>
      </c>
      <c r="J97" s="9">
        <v>769916941.52401161</v>
      </c>
      <c r="K97" s="9">
        <v>798673468.01954019</v>
      </c>
      <c r="L97" s="9">
        <v>847761092.5129236</v>
      </c>
      <c r="M97" s="9">
        <v>839370092.78139937</v>
      </c>
    </row>
    <row r="98" spans="1:13" x14ac:dyDescent="0.25">
      <c r="A98" s="13" t="s">
        <v>163</v>
      </c>
      <c r="B98" s="9">
        <v>3.5300000049173832</v>
      </c>
      <c r="C98" s="9">
        <v>4.5300000049173832</v>
      </c>
      <c r="D98" s="9">
        <v>4.5300000049173832</v>
      </c>
      <c r="E98" s="9">
        <v>4.5300000049173832</v>
      </c>
      <c r="F98" s="9">
        <v>5.5300000049173832</v>
      </c>
      <c r="G98" s="9">
        <v>5.5300000049173832</v>
      </c>
      <c r="H98" s="9">
        <v>5.5300000049173832</v>
      </c>
      <c r="I98" s="9">
        <v>6.5300000049173832</v>
      </c>
      <c r="J98" s="9">
        <v>6.5300000049173832</v>
      </c>
      <c r="K98" s="9">
        <v>6.5300000049173832</v>
      </c>
      <c r="L98" s="9">
        <v>7.5300000049173832</v>
      </c>
      <c r="M98" s="9">
        <v>7.5300000049173832</v>
      </c>
    </row>
    <row r="99" spans="1:13" x14ac:dyDescent="0.25">
      <c r="A99" s="13" t="s">
        <v>164</v>
      </c>
      <c r="B99" s="9">
        <v>137878974.33658323</v>
      </c>
      <c r="C99" s="9">
        <v>147854564.70670903</v>
      </c>
      <c r="D99" s="9">
        <v>162128736.43569037</v>
      </c>
      <c r="E99" s="9">
        <v>176441383.26977414</v>
      </c>
      <c r="F99" s="9">
        <v>189670113.77575722</v>
      </c>
      <c r="G99" s="9">
        <v>204272055.99878103</v>
      </c>
      <c r="H99" s="9">
        <v>224031619.97942927</v>
      </c>
      <c r="I99" s="9">
        <v>251425800.92598119</v>
      </c>
      <c r="J99" s="9">
        <v>274514062.67308271</v>
      </c>
      <c r="K99" s="9">
        <v>308771997.35858202</v>
      </c>
      <c r="L99" s="9">
        <v>338051946.80402339</v>
      </c>
      <c r="M99" s="9">
        <v>247427737.28210282</v>
      </c>
    </row>
    <row r="100" spans="1:13" x14ac:dyDescent="0.25">
      <c r="A100" s="13" t="s">
        <v>165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</row>
    <row r="101" spans="1:13" x14ac:dyDescent="0.25">
      <c r="A101" s="13" t="s">
        <v>166</v>
      </c>
      <c r="B101" s="9">
        <v>120322719.45444381</v>
      </c>
      <c r="C101" s="9">
        <v>128626046.1508152</v>
      </c>
      <c r="D101" s="9">
        <v>134125790.54591931</v>
      </c>
      <c r="E101" s="9">
        <v>149090872.97313946</v>
      </c>
      <c r="F101" s="9">
        <v>158092745.26377359</v>
      </c>
      <c r="G101" s="9">
        <v>152570279.00824255</v>
      </c>
      <c r="H101" s="9">
        <v>150993360.17794043</v>
      </c>
      <c r="I101" s="9">
        <v>150173280.7960594</v>
      </c>
      <c r="J101" s="9">
        <v>149176406.00585493</v>
      </c>
      <c r="K101" s="9">
        <v>149303700.10922736</v>
      </c>
      <c r="L101" s="9">
        <v>139609316.73809046</v>
      </c>
      <c r="M101" s="9">
        <v>125890764.90257008</v>
      </c>
    </row>
    <row r="102" spans="1:13" ht="15.75" thickBot="1" x14ac:dyDescent="0.3">
      <c r="A102" s="13" t="s">
        <v>167</v>
      </c>
      <c r="B102" s="9">
        <v>67790459.295491159</v>
      </c>
      <c r="C102" s="9">
        <v>61079281.82484626</v>
      </c>
      <c r="D102" s="9">
        <v>57212553.348609477</v>
      </c>
      <c r="E102" s="9">
        <v>56237153.161145918</v>
      </c>
      <c r="F102" s="9">
        <v>60421129.985547647</v>
      </c>
      <c r="G102" s="9">
        <v>65447651.977118231</v>
      </c>
      <c r="H102" s="9">
        <v>68847456.892834306</v>
      </c>
      <c r="I102" s="9">
        <v>71347343.163421139</v>
      </c>
      <c r="J102" s="9">
        <v>75387327.521984071</v>
      </c>
      <c r="K102" s="9">
        <v>77471983.332103908</v>
      </c>
      <c r="L102" s="9">
        <v>81233477.582170025</v>
      </c>
      <c r="M102" s="9">
        <v>85398117.741930246</v>
      </c>
    </row>
    <row r="103" spans="1:13" x14ac:dyDescent="0.25">
      <c r="A103" s="11" t="s">
        <v>157</v>
      </c>
      <c r="B103" s="14">
        <v>1449949110.1663842</v>
      </c>
      <c r="C103" s="14">
        <v>1521051466.7667129</v>
      </c>
      <c r="D103" s="14">
        <v>1631772983.3951991</v>
      </c>
      <c r="E103" s="14">
        <v>1720411968.3990686</v>
      </c>
      <c r="F103" s="14">
        <v>1748136787.6189191</v>
      </c>
      <c r="G103" s="14">
        <v>1795418928.101325</v>
      </c>
      <c r="H103" s="14">
        <v>1852056393.3773994</v>
      </c>
      <c r="I103" s="14">
        <v>1912508758.1873608</v>
      </c>
      <c r="J103" s="14">
        <v>1993236673.6037004</v>
      </c>
      <c r="K103" s="14">
        <v>2082503528.664196</v>
      </c>
      <c r="L103" s="14">
        <v>2160788918.3147311</v>
      </c>
      <c r="M103" s="14">
        <v>2051868254.8610256</v>
      </c>
    </row>
    <row r="105" spans="1:13" x14ac:dyDescent="0.25">
      <c r="A105" s="11" t="s">
        <v>168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x14ac:dyDescent="0.25">
      <c r="A106" s="12" t="s">
        <v>169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13" x14ac:dyDescent="0.25">
      <c r="A107" s="13" t="s">
        <v>170</v>
      </c>
      <c r="B107" s="9">
        <v>-291872666.83858871</v>
      </c>
      <c r="C107" s="9">
        <v>-295066723.30311829</v>
      </c>
      <c r="D107" s="9">
        <v>-302336707.80615854</v>
      </c>
      <c r="E107" s="9">
        <v>-309483479.50025707</v>
      </c>
      <c r="F107" s="9">
        <v>-317963241.91193926</v>
      </c>
      <c r="G107" s="9">
        <v>-326532398.68297577</v>
      </c>
      <c r="H107" s="9">
        <v>-331255256.30413187</v>
      </c>
      <c r="I107" s="9">
        <v>-338555062.9930166</v>
      </c>
      <c r="J107" s="9">
        <v>-345087703.1262185</v>
      </c>
      <c r="K107" s="9">
        <v>-353268375.01136839</v>
      </c>
      <c r="L107" s="9">
        <v>-340570705.67226964</v>
      </c>
      <c r="M107" s="9">
        <v>-331599191.03492707</v>
      </c>
    </row>
    <row r="108" spans="1:13" x14ac:dyDescent="0.25">
      <c r="A108" s="13" t="s">
        <v>171</v>
      </c>
      <c r="B108" s="9">
        <v>50239234.94860971</v>
      </c>
      <c r="C108" s="9">
        <v>50311256.931647815</v>
      </c>
      <c r="D108" s="9">
        <v>50383278.914685912</v>
      </c>
      <c r="E108" s="9">
        <v>50455300.897724032</v>
      </c>
      <c r="F108" s="9">
        <v>50527322.880762137</v>
      </c>
      <c r="G108" s="9">
        <v>50599344.863800243</v>
      </c>
      <c r="H108" s="9">
        <v>50671366.846838348</v>
      </c>
      <c r="I108" s="9">
        <v>50743388.829876453</v>
      </c>
      <c r="J108" s="9">
        <v>50815410.812914565</v>
      </c>
      <c r="K108" s="9">
        <v>50887432.79595267</v>
      </c>
      <c r="L108" s="9">
        <v>50959454.778990775</v>
      </c>
      <c r="M108" s="9">
        <v>51031476.762028873</v>
      </c>
    </row>
    <row r="109" spans="1:13" x14ac:dyDescent="0.25">
      <c r="A109" s="13" t="s">
        <v>172</v>
      </c>
      <c r="B109" s="9">
        <v>-4929009.9519043528</v>
      </c>
      <c r="C109" s="9">
        <v>-4053254.036148557</v>
      </c>
      <c r="D109" s="9">
        <v>-4160211.1328972699</v>
      </c>
      <c r="E109" s="9">
        <v>-4253707.4138935497</v>
      </c>
      <c r="F109" s="9">
        <v>-2587149.6049629822</v>
      </c>
      <c r="G109" s="9">
        <v>-2669083.2152173887</v>
      </c>
      <c r="H109" s="9">
        <v>-2753505.0284642805</v>
      </c>
      <c r="I109" s="9">
        <v>-2840376.7918959702</v>
      </c>
      <c r="J109" s="9">
        <v>-2929663.938723682</v>
      </c>
      <c r="K109" s="9">
        <v>-3021334.0582288112</v>
      </c>
      <c r="L109" s="9">
        <v>-3112201.5298340414</v>
      </c>
      <c r="M109" s="9">
        <v>-2817644.374467981</v>
      </c>
    </row>
    <row r="110" spans="1:13" x14ac:dyDescent="0.25">
      <c r="A110" s="13" t="s">
        <v>173</v>
      </c>
      <c r="B110" s="9">
        <v>-6779781.3799999999</v>
      </c>
      <c r="C110" s="9">
        <v>-6779781.3799999999</v>
      </c>
      <c r="D110" s="9">
        <v>-6779781.3799999999</v>
      </c>
      <c r="E110" s="9">
        <v>-6779781.3799999999</v>
      </c>
      <c r="F110" s="9">
        <v>-6779781.3799999999</v>
      </c>
      <c r="G110" s="9">
        <v>-6779781.3799999999</v>
      </c>
      <c r="H110" s="9">
        <v>-6779781.3799999999</v>
      </c>
      <c r="I110" s="9">
        <v>-6779781.3799999999</v>
      </c>
      <c r="J110" s="9">
        <v>-6779781.3799999999</v>
      </c>
      <c r="K110" s="9">
        <v>-6779781.3799999999</v>
      </c>
      <c r="L110" s="9">
        <v>-6779781.3799999999</v>
      </c>
      <c r="M110" s="9">
        <v>-6779781.3799999999</v>
      </c>
    </row>
    <row r="111" spans="1:13" x14ac:dyDescent="0.25">
      <c r="A111" s="13" t="s">
        <v>174</v>
      </c>
      <c r="B111" s="9">
        <v>-894452514.69000006</v>
      </c>
      <c r="C111" s="9">
        <v>-894452514.69000006</v>
      </c>
      <c r="D111" s="9">
        <v>-894452514.69000006</v>
      </c>
      <c r="E111" s="9">
        <v>-894452514.69000006</v>
      </c>
      <c r="F111" s="9">
        <v>-894452514.69000006</v>
      </c>
      <c r="G111" s="9">
        <v>-894452514.69000006</v>
      </c>
      <c r="H111" s="9">
        <v>-894452514.69000006</v>
      </c>
      <c r="I111" s="9">
        <v>-894452514.69000006</v>
      </c>
      <c r="J111" s="9">
        <v>-894452514.69000006</v>
      </c>
      <c r="K111" s="9">
        <v>-894452514.69000006</v>
      </c>
      <c r="L111" s="9">
        <v>-894452514.69000006</v>
      </c>
      <c r="M111" s="9">
        <v>-894452514.69000006</v>
      </c>
    </row>
    <row r="112" spans="1:13" ht="15.75" thickBot="1" x14ac:dyDescent="0.3">
      <c r="A112" s="13" t="s">
        <v>175</v>
      </c>
      <c r="B112" s="9">
        <v>-1528317.3590493596</v>
      </c>
      <c r="C112" s="9">
        <v>-1547077.3964899445</v>
      </c>
      <c r="D112" s="9">
        <v>-1565837.4339305295</v>
      </c>
      <c r="E112" s="9">
        <v>-1584597.4713711145</v>
      </c>
      <c r="F112" s="9">
        <v>-1603357.5088116995</v>
      </c>
      <c r="G112" s="9">
        <v>-1622117.5462522844</v>
      </c>
      <c r="H112" s="9">
        <v>-1640877.5836928694</v>
      </c>
      <c r="I112" s="9">
        <v>-1659637.6211334544</v>
      </c>
      <c r="J112" s="9">
        <v>-1678397.6585740393</v>
      </c>
      <c r="K112" s="9">
        <v>-1697157.6960146243</v>
      </c>
      <c r="L112" s="9">
        <v>-1715917.7334552093</v>
      </c>
      <c r="M112" s="9">
        <v>-1734677.7708957943</v>
      </c>
    </row>
    <row r="113" spans="1:13" x14ac:dyDescent="0.25">
      <c r="A113" s="12" t="s">
        <v>169</v>
      </c>
      <c r="B113" s="14">
        <v>-1149323055.2709327</v>
      </c>
      <c r="C113" s="14">
        <v>-1151588093.874109</v>
      </c>
      <c r="D113" s="14">
        <v>-1158911773.5283005</v>
      </c>
      <c r="E113" s="14">
        <v>-1166098779.5577979</v>
      </c>
      <c r="F113" s="14">
        <v>-1172858722.2149518</v>
      </c>
      <c r="G113" s="14">
        <v>-1181456550.6506453</v>
      </c>
      <c r="H113" s="14">
        <v>-1186210568.1394506</v>
      </c>
      <c r="I113" s="14">
        <v>-1193543984.6461699</v>
      </c>
      <c r="J113" s="14">
        <v>-1200112649.9806018</v>
      </c>
      <c r="K113" s="14">
        <v>-1208331730.0396593</v>
      </c>
      <c r="L113" s="14">
        <v>-1195671666.2265682</v>
      </c>
      <c r="M113" s="14">
        <v>-1186352332.4882619</v>
      </c>
    </row>
    <row r="115" spans="1:13" x14ac:dyDescent="0.25">
      <c r="A115" s="12" t="s">
        <v>176</v>
      </c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3" x14ac:dyDescent="0.25">
      <c r="A116" s="13" t="s">
        <v>177</v>
      </c>
      <c r="B116" s="9">
        <v>-1283674329.0825832</v>
      </c>
      <c r="C116" s="9">
        <v>-1286930475.6108754</v>
      </c>
      <c r="D116" s="9">
        <v>-1285406025.5790617</v>
      </c>
      <c r="E116" s="9">
        <v>-1285598899.4020886</v>
      </c>
      <c r="F116" s="9">
        <v>-1287707111.5080228</v>
      </c>
      <c r="G116" s="9">
        <v>-1286628712.0615854</v>
      </c>
      <c r="H116" s="9">
        <v>-1289036856.6668508</v>
      </c>
      <c r="I116" s="9">
        <v>-1291473122.6498795</v>
      </c>
      <c r="J116" s="9">
        <v>-1290885706.8921976</v>
      </c>
      <c r="K116" s="9">
        <v>-1293243397.1405857</v>
      </c>
      <c r="L116" s="9">
        <v>-1295644056.8573649</v>
      </c>
      <c r="M116" s="9">
        <v>-1298388496.0166972</v>
      </c>
    </row>
    <row r="117" spans="1:13" x14ac:dyDescent="0.25">
      <c r="A117" s="13" t="s">
        <v>178</v>
      </c>
      <c r="B117" s="9">
        <v>-370941.56</v>
      </c>
      <c r="C117" s="9">
        <v>-370941.56</v>
      </c>
      <c r="D117" s="9">
        <v>-370941.56</v>
      </c>
      <c r="E117" s="9">
        <v>-370941.56</v>
      </c>
      <c r="F117" s="9">
        <v>-370941.56</v>
      </c>
      <c r="G117" s="9">
        <v>-370941.56</v>
      </c>
      <c r="H117" s="9">
        <v>-370941.56</v>
      </c>
      <c r="I117" s="9">
        <v>-370941.56</v>
      </c>
      <c r="J117" s="9">
        <v>-370941.56</v>
      </c>
      <c r="K117" s="9">
        <v>-370941.56</v>
      </c>
      <c r="L117" s="9">
        <v>-370941.56</v>
      </c>
      <c r="M117" s="9">
        <v>-370941.56</v>
      </c>
    </row>
    <row r="118" spans="1:13" x14ac:dyDescent="0.25">
      <c r="A118" s="13" t="s">
        <v>179</v>
      </c>
      <c r="B118" s="9">
        <v>-121052989.70686468</v>
      </c>
      <c r="C118" s="9">
        <v>-122881379.60018252</v>
      </c>
      <c r="D118" s="9">
        <v>-124701813.47282256</v>
      </c>
      <c r="E118" s="9">
        <v>-126519781.72478917</v>
      </c>
      <c r="F118" s="9">
        <v>-128360595.20325269</v>
      </c>
      <c r="G118" s="9">
        <v>-130201582.92438243</v>
      </c>
      <c r="H118" s="9">
        <v>-132038891.67258953</v>
      </c>
      <c r="I118" s="9">
        <v>-133877250.36237027</v>
      </c>
      <c r="J118" s="9">
        <v>-135716652.82976282</v>
      </c>
      <c r="K118" s="9">
        <v>-137557094.50015903</v>
      </c>
      <c r="L118" s="9">
        <v>-139401447.34456524</v>
      </c>
      <c r="M118" s="9">
        <v>-141173508.3742328</v>
      </c>
    </row>
    <row r="119" spans="1:13" x14ac:dyDescent="0.25">
      <c r="A119" s="13" t="s">
        <v>180</v>
      </c>
      <c r="B119" s="9">
        <v>-231656193.47000006</v>
      </c>
      <c r="C119" s="9">
        <v>-232465501.47000006</v>
      </c>
      <c r="D119" s="9">
        <v>-233274809.47000006</v>
      </c>
      <c r="E119" s="9">
        <v>-234084117.47000006</v>
      </c>
      <c r="F119" s="9">
        <v>-234893425.47000006</v>
      </c>
      <c r="G119" s="9">
        <v>-235702733.47000006</v>
      </c>
      <c r="H119" s="9">
        <v>-236512041.47000006</v>
      </c>
      <c r="I119" s="9">
        <v>-237321349.47000006</v>
      </c>
      <c r="J119" s="9">
        <v>-238130657.47000006</v>
      </c>
      <c r="K119" s="9">
        <v>-238939965.47000006</v>
      </c>
      <c r="L119" s="9">
        <v>-239749273.47000006</v>
      </c>
      <c r="M119" s="9">
        <v>-240558581.47000006</v>
      </c>
    </row>
    <row r="120" spans="1:13" x14ac:dyDescent="0.25">
      <c r="A120" s="13" t="s">
        <v>181</v>
      </c>
      <c r="B120" s="9">
        <v>-33201547.129999999</v>
      </c>
      <c r="C120" s="9">
        <v>-33201547.129999999</v>
      </c>
      <c r="D120" s="9">
        <v>-33201547.129999999</v>
      </c>
      <c r="E120" s="9">
        <v>-33201547.129999999</v>
      </c>
      <c r="F120" s="9">
        <v>-33201547.129999999</v>
      </c>
      <c r="G120" s="9">
        <v>-33201547.129999999</v>
      </c>
      <c r="H120" s="9">
        <v>-33201547.129999999</v>
      </c>
      <c r="I120" s="9">
        <v>-33201547.129999999</v>
      </c>
      <c r="J120" s="9">
        <v>-33201547.129999999</v>
      </c>
      <c r="K120" s="9">
        <v>-33201547.129999999</v>
      </c>
      <c r="L120" s="9">
        <v>-33201547.129999999</v>
      </c>
      <c r="M120" s="9">
        <v>-33201547.129999999</v>
      </c>
    </row>
    <row r="121" spans="1:13" x14ac:dyDescent="0.25">
      <c r="A121" s="13" t="s">
        <v>182</v>
      </c>
      <c r="B121" s="9">
        <v>146014234.31</v>
      </c>
      <c r="C121" s="9">
        <v>146014234.31</v>
      </c>
      <c r="D121" s="9">
        <v>146014234.31</v>
      </c>
      <c r="E121" s="9">
        <v>146014234.31</v>
      </c>
      <c r="F121" s="9">
        <v>146014234.31</v>
      </c>
      <c r="G121" s="9">
        <v>146014234.31</v>
      </c>
      <c r="H121" s="9">
        <v>146014234.31</v>
      </c>
      <c r="I121" s="9">
        <v>146014234.31</v>
      </c>
      <c r="J121" s="9">
        <v>146014234.31</v>
      </c>
      <c r="K121" s="9">
        <v>146014234.31</v>
      </c>
      <c r="L121" s="9">
        <v>146014234.31</v>
      </c>
      <c r="M121" s="9">
        <v>146014234.31</v>
      </c>
    </row>
    <row r="122" spans="1:13" x14ac:dyDescent="0.25">
      <c r="A122" s="13" t="s">
        <v>183</v>
      </c>
      <c r="B122" s="9">
        <v>-146014234.31</v>
      </c>
      <c r="C122" s="9">
        <v>-146014234.31</v>
      </c>
      <c r="D122" s="9">
        <v>-146014234.31</v>
      </c>
      <c r="E122" s="9">
        <v>-146014234.31</v>
      </c>
      <c r="F122" s="9">
        <v>-146014234.31</v>
      </c>
      <c r="G122" s="9">
        <v>-146014234.31</v>
      </c>
      <c r="H122" s="9">
        <v>-146014234.31</v>
      </c>
      <c r="I122" s="9">
        <v>-146014234.31</v>
      </c>
      <c r="J122" s="9">
        <v>-146014234.31</v>
      </c>
      <c r="K122" s="9">
        <v>-146014234.31</v>
      </c>
      <c r="L122" s="9">
        <v>-146014234.31</v>
      </c>
      <c r="M122" s="9">
        <v>-146014234.31</v>
      </c>
    </row>
    <row r="123" spans="1:13" ht="15.75" thickBot="1" x14ac:dyDescent="0.3">
      <c r="A123" s="13" t="s">
        <v>184</v>
      </c>
      <c r="B123" s="9">
        <v>-70710287.859999999</v>
      </c>
      <c r="C123" s="9">
        <v>-70848287.859999999</v>
      </c>
      <c r="D123" s="9">
        <v>-70986287.859999999</v>
      </c>
      <c r="E123" s="9">
        <v>-71124287.859999999</v>
      </c>
      <c r="F123" s="9">
        <v>-71262287.859999999</v>
      </c>
      <c r="G123" s="9">
        <v>-71400287.859999999</v>
      </c>
      <c r="H123" s="9">
        <v>-71538287.859999999</v>
      </c>
      <c r="I123" s="9">
        <v>-71676287.859999999</v>
      </c>
      <c r="J123" s="9">
        <v>-71814287.859999999</v>
      </c>
      <c r="K123" s="9">
        <v>-71952287.859999999</v>
      </c>
      <c r="L123" s="9">
        <v>-72090287.859999999</v>
      </c>
      <c r="M123" s="9">
        <v>-72228287.859999999</v>
      </c>
    </row>
    <row r="124" spans="1:13" x14ac:dyDescent="0.25">
      <c r="A124" s="12" t="s">
        <v>176</v>
      </c>
      <c r="B124" s="14">
        <v>-1740666288.8094478</v>
      </c>
      <c r="C124" s="14">
        <v>-1746698133.2310579</v>
      </c>
      <c r="D124" s="14">
        <v>-1747941425.0718844</v>
      </c>
      <c r="E124" s="14">
        <v>-1750899575.1468778</v>
      </c>
      <c r="F124" s="14">
        <v>-1755795908.7312756</v>
      </c>
      <c r="G124" s="14">
        <v>-1757505805.0059679</v>
      </c>
      <c r="H124" s="14">
        <v>-1762698566.3594403</v>
      </c>
      <c r="I124" s="14">
        <v>-1767920499.0322497</v>
      </c>
      <c r="J124" s="14">
        <v>-1770119793.7419605</v>
      </c>
      <c r="K124" s="14">
        <v>-1775265233.6607447</v>
      </c>
      <c r="L124" s="14">
        <v>-1780457554.22193</v>
      </c>
      <c r="M124" s="14">
        <v>-1785921362.4109299</v>
      </c>
    </row>
    <row r="126" spans="1:13" x14ac:dyDescent="0.25">
      <c r="A126" s="12" t="s">
        <v>185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x14ac:dyDescent="0.25">
      <c r="A127" s="13" t="s">
        <v>186</v>
      </c>
      <c r="B127" s="9">
        <v>-5017267.574577109</v>
      </c>
      <c r="C127" s="9">
        <v>-5112589.0717381788</v>
      </c>
      <c r="D127" s="9">
        <v>-5207910.5688992469</v>
      </c>
      <c r="E127" s="9">
        <v>-5303232.0660603167</v>
      </c>
      <c r="F127" s="9">
        <v>-5398553.5632213857</v>
      </c>
      <c r="G127" s="9">
        <v>-5493875.0603824547</v>
      </c>
      <c r="H127" s="9">
        <v>-5589196.5575435236</v>
      </c>
      <c r="I127" s="9">
        <v>-5684518.0547045935</v>
      </c>
      <c r="J127" s="9">
        <v>-5779839.5518656624</v>
      </c>
      <c r="K127" s="9">
        <v>-5875161.0490267323</v>
      </c>
      <c r="L127" s="9">
        <v>-5970482.5461878013</v>
      </c>
      <c r="M127" s="9">
        <v>-6065804.0433488702</v>
      </c>
    </row>
    <row r="128" spans="1:13" x14ac:dyDescent="0.25">
      <c r="A128" s="13" t="s">
        <v>187</v>
      </c>
      <c r="B128" s="9">
        <v>-1064030013.2916433</v>
      </c>
      <c r="C128" s="9">
        <v>-1068178864.3900778</v>
      </c>
      <c r="D128" s="9">
        <v>-1069530397.4777241</v>
      </c>
      <c r="E128" s="9">
        <v>-1071032616.9454108</v>
      </c>
      <c r="F128" s="9">
        <v>-1074928820.11638</v>
      </c>
      <c r="G128" s="9">
        <v>-1079301389.8370628</v>
      </c>
      <c r="H128" s="9">
        <v>-1083286061.2688351</v>
      </c>
      <c r="I128" s="9">
        <v>-1087310917.4125748</v>
      </c>
      <c r="J128" s="9">
        <v>-1091706571.6513996</v>
      </c>
      <c r="K128" s="9">
        <v>-1095605782.1069851</v>
      </c>
      <c r="L128" s="9">
        <v>-1097889342.7343192</v>
      </c>
      <c r="M128" s="9">
        <v>-1100108008.9517641</v>
      </c>
    </row>
    <row r="129" spans="1:13" x14ac:dyDescent="0.25">
      <c r="A129" s="13" t="s">
        <v>188</v>
      </c>
      <c r="B129" s="9">
        <v>-522048037.15471196</v>
      </c>
      <c r="C129" s="9">
        <v>-523799884.76610643</v>
      </c>
      <c r="D129" s="9">
        <v>-525550218.57910097</v>
      </c>
      <c r="E129" s="9">
        <v>-527299038.59369546</v>
      </c>
      <c r="F129" s="9">
        <v>-529046344.80988997</v>
      </c>
      <c r="G129" s="9">
        <v>-530792137.2276845</v>
      </c>
      <c r="H129" s="9">
        <v>-532536415.84707886</v>
      </c>
      <c r="I129" s="9">
        <v>-534279180.66807342</v>
      </c>
      <c r="J129" s="9">
        <v>-536020431.69066793</v>
      </c>
      <c r="K129" s="9">
        <v>-537760168.91486251</v>
      </c>
      <c r="L129" s="9">
        <v>-539498392.34065688</v>
      </c>
      <c r="M129" s="9">
        <v>-541235101.96805143</v>
      </c>
    </row>
    <row r="130" spans="1:13" x14ac:dyDescent="0.25">
      <c r="A130" s="13" t="s">
        <v>189</v>
      </c>
      <c r="B130" s="9">
        <v>-239705050.43011352</v>
      </c>
      <c r="C130" s="9">
        <v>-240205367.81299618</v>
      </c>
      <c r="D130" s="9">
        <v>-240719173.17480934</v>
      </c>
      <c r="E130" s="9">
        <v>-240757586.85573786</v>
      </c>
      <c r="F130" s="9">
        <v>-241247122.85289076</v>
      </c>
      <c r="G130" s="9">
        <v>-241782589.06955397</v>
      </c>
      <c r="H130" s="9">
        <v>-242295906.06488594</v>
      </c>
      <c r="I130" s="9">
        <v>-242813247.81166509</v>
      </c>
      <c r="J130" s="9">
        <v>-242316730.39927351</v>
      </c>
      <c r="K130" s="9">
        <v>-242712752.0635671</v>
      </c>
      <c r="L130" s="9">
        <v>-244199881.55026293</v>
      </c>
      <c r="M130" s="9">
        <v>-243227224.16964689</v>
      </c>
    </row>
    <row r="131" spans="1:13" x14ac:dyDescent="0.25">
      <c r="A131" s="13" t="s">
        <v>190</v>
      </c>
      <c r="B131" s="9">
        <v>-680280502.60314608</v>
      </c>
      <c r="C131" s="9">
        <v>-682480847.48989916</v>
      </c>
      <c r="D131" s="9">
        <v>-684679627.48065913</v>
      </c>
      <c r="E131" s="9">
        <v>-686876842.57542586</v>
      </c>
      <c r="F131" s="9">
        <v>-689072492.77419913</v>
      </c>
      <c r="G131" s="9">
        <v>-691266578.07697904</v>
      </c>
      <c r="H131" s="9">
        <v>-693459098.48376572</v>
      </c>
      <c r="I131" s="9">
        <v>-695650053.99455917</v>
      </c>
      <c r="J131" s="9">
        <v>-697839444.60935903</v>
      </c>
      <c r="K131" s="9">
        <v>-700027270.32816565</v>
      </c>
      <c r="L131" s="9">
        <v>-702213531.15097892</v>
      </c>
      <c r="M131" s="9">
        <v>-704398227.07779884</v>
      </c>
    </row>
    <row r="132" spans="1:13" x14ac:dyDescent="0.25">
      <c r="A132" s="13" t="s">
        <v>191</v>
      </c>
      <c r="B132" s="9">
        <v>-2422147.466462242</v>
      </c>
      <c r="C132" s="9">
        <v>-2557930.4293021346</v>
      </c>
      <c r="D132" s="9">
        <v>-2693778.2045248607</v>
      </c>
      <c r="E132" s="9">
        <v>-2829679.0565929674</v>
      </c>
      <c r="F132" s="9">
        <v>-2965623.1202899762</v>
      </c>
      <c r="G132" s="9">
        <v>-3101602.1026428142</v>
      </c>
      <c r="H132" s="9">
        <v>-3237609.0323495781</v>
      </c>
      <c r="I132" s="9">
        <v>-3373638.0491416045</v>
      </c>
      <c r="J132" s="9">
        <v>-3509684.2267154162</v>
      </c>
      <c r="K132" s="9">
        <v>-3645743.4238844337</v>
      </c>
      <c r="L132" s="9">
        <v>-3781812.1594529939</v>
      </c>
      <c r="M132" s="9">
        <v>-3924265.4528957526</v>
      </c>
    </row>
    <row r="133" spans="1:13" x14ac:dyDescent="0.25">
      <c r="A133" s="13" t="s">
        <v>192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</row>
    <row r="134" spans="1:13" ht="15.75" thickBot="1" x14ac:dyDescent="0.3">
      <c r="A134" s="13" t="s">
        <v>193</v>
      </c>
      <c r="B134" s="9">
        <v>-13938918.74365042</v>
      </c>
      <c r="C134" s="9">
        <v>-14217043.890128572</v>
      </c>
      <c r="D134" s="9">
        <v>-14495169.036606718</v>
      </c>
      <c r="E134" s="9">
        <v>-14773294.183084875</v>
      </c>
      <c r="F134" s="9">
        <v>-15051419.329563022</v>
      </c>
      <c r="G134" s="9">
        <v>-15329544.476041177</v>
      </c>
      <c r="H134" s="9">
        <v>-15607669.622519324</v>
      </c>
      <c r="I134" s="9">
        <v>-15885794.768997476</v>
      </c>
      <c r="J134" s="9">
        <v>-16163919.915475629</v>
      </c>
      <c r="K134" s="9">
        <v>-16442045.061953781</v>
      </c>
      <c r="L134" s="9">
        <v>-16720170.208431931</v>
      </c>
      <c r="M134" s="9">
        <v>-16998295.354910087</v>
      </c>
    </row>
    <row r="135" spans="1:13" x14ac:dyDescent="0.25">
      <c r="A135" s="12" t="s">
        <v>185</v>
      </c>
      <c r="B135" s="14">
        <v>-2527441937.2643042</v>
      </c>
      <c r="C135" s="14">
        <v>-2536552527.8502488</v>
      </c>
      <c r="D135" s="14">
        <v>-2542876274.5223246</v>
      </c>
      <c r="E135" s="14">
        <v>-2548872290.2760081</v>
      </c>
      <c r="F135" s="14">
        <v>-2557710376.5664344</v>
      </c>
      <c r="G135" s="14">
        <v>-2567067715.850347</v>
      </c>
      <c r="H135" s="14">
        <v>-2576011956.8769779</v>
      </c>
      <c r="I135" s="14">
        <v>-2584997350.759716</v>
      </c>
      <c r="J135" s="14">
        <v>-2593336622.0447574</v>
      </c>
      <c r="K135" s="14">
        <v>-2602068922.9484448</v>
      </c>
      <c r="L135" s="14">
        <v>-2610273612.6902905</v>
      </c>
      <c r="M135" s="14">
        <v>-2615956927.0184159</v>
      </c>
    </row>
    <row r="137" spans="1:13" x14ac:dyDescent="0.25">
      <c r="A137" s="12" t="s">
        <v>194</v>
      </c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13" x14ac:dyDescent="0.25">
      <c r="A138" s="13" t="s">
        <v>195</v>
      </c>
      <c r="B138" s="9">
        <v>-1471511815.6030357</v>
      </c>
      <c r="C138" s="9">
        <v>-1493083778.1900129</v>
      </c>
      <c r="D138" s="9">
        <v>-1497307932.9236169</v>
      </c>
      <c r="E138" s="9">
        <v>-1512374707.3961005</v>
      </c>
      <c r="F138" s="9">
        <v>-1536277518.5584288</v>
      </c>
      <c r="G138" s="9">
        <v>-1568858959.9485846</v>
      </c>
      <c r="H138" s="9">
        <v>-1595081058.0461435</v>
      </c>
      <c r="I138" s="9">
        <v>-1629203483.2651572</v>
      </c>
      <c r="J138" s="9">
        <v>-1661012653.7054489</v>
      </c>
      <c r="K138" s="9">
        <v>-1684198956.1317425</v>
      </c>
      <c r="L138" s="9">
        <v>-1714206851.2840657</v>
      </c>
      <c r="M138" s="9">
        <v>-1746776237.2609785</v>
      </c>
    </row>
    <row r="139" spans="1:13" x14ac:dyDescent="0.25">
      <c r="A139" s="13" t="s">
        <v>196</v>
      </c>
      <c r="B139" s="9">
        <v>-155374363.38999999</v>
      </c>
      <c r="C139" s="9">
        <v>-156063764.38999999</v>
      </c>
      <c r="D139" s="9">
        <v>-156753165.38999999</v>
      </c>
      <c r="E139" s="9">
        <v>-157442566.38999999</v>
      </c>
      <c r="F139" s="9">
        <v>-158131967.38999999</v>
      </c>
      <c r="G139" s="9">
        <v>-158821368.38999999</v>
      </c>
      <c r="H139" s="9">
        <v>-159510769.38999999</v>
      </c>
      <c r="I139" s="9">
        <v>-160200170.38999999</v>
      </c>
      <c r="J139" s="9">
        <v>-160889571.38999999</v>
      </c>
      <c r="K139" s="9">
        <v>-161578972.38999999</v>
      </c>
      <c r="L139" s="9">
        <v>-162268373.38999999</v>
      </c>
      <c r="M139" s="9">
        <v>-162957774.38999999</v>
      </c>
    </row>
    <row r="140" spans="1:13" x14ac:dyDescent="0.25">
      <c r="A140" s="13" t="s">
        <v>197</v>
      </c>
      <c r="B140" s="9">
        <v>-2518278.54</v>
      </c>
      <c r="C140" s="9">
        <v>-2556096.54</v>
      </c>
      <c r="D140" s="9">
        <v>-2593914.54</v>
      </c>
      <c r="E140" s="9">
        <v>-2612360.0299999998</v>
      </c>
      <c r="F140" s="9">
        <v>-2630805.5299999998</v>
      </c>
      <c r="G140" s="9">
        <v>-2649251.0299999998</v>
      </c>
      <c r="H140" s="9">
        <v>-2667696.5299999998</v>
      </c>
      <c r="I140" s="9">
        <v>-2686142.03</v>
      </c>
      <c r="J140" s="9">
        <v>-2704587.53</v>
      </c>
      <c r="K140" s="9">
        <v>-2723033.03</v>
      </c>
      <c r="L140" s="9">
        <v>-2760851.03</v>
      </c>
      <c r="M140" s="9">
        <v>-2788905.29</v>
      </c>
    </row>
    <row r="141" spans="1:13" x14ac:dyDescent="0.25">
      <c r="A141" s="13" t="s">
        <v>198</v>
      </c>
      <c r="B141" s="9">
        <v>-77092775</v>
      </c>
      <c r="C141" s="9">
        <v>-85286740</v>
      </c>
      <c r="D141" s="9">
        <v>-93853954</v>
      </c>
      <c r="E141" s="9">
        <v>-102755882</v>
      </c>
      <c r="F141" s="9">
        <v>-111997600</v>
      </c>
      <c r="G141" s="9">
        <v>-121543226</v>
      </c>
      <c r="H141" s="9">
        <v>-131388853</v>
      </c>
      <c r="I141" s="9">
        <v>-141544260</v>
      </c>
      <c r="J141" s="9">
        <v>-151966354</v>
      </c>
      <c r="K141" s="9">
        <v>-162682426</v>
      </c>
      <c r="L141" s="9">
        <v>-173655367</v>
      </c>
      <c r="M141" s="9">
        <v>-184881645</v>
      </c>
    </row>
    <row r="142" spans="1:13" x14ac:dyDescent="0.25">
      <c r="A142" s="13" t="s">
        <v>199</v>
      </c>
      <c r="B142" s="9">
        <v>-1367494.9124715466</v>
      </c>
      <c r="C142" s="9">
        <v>-1497514.4010826931</v>
      </c>
      <c r="D142" s="9">
        <v>-1629203.7194723785</v>
      </c>
      <c r="E142" s="9">
        <v>-1762263.125698179</v>
      </c>
      <c r="F142" s="9">
        <v>-1896579.8681007344</v>
      </c>
      <c r="G142" s="9">
        <v>-2032289.511172578</v>
      </c>
      <c r="H142" s="9">
        <v>-2169421.1413419931</v>
      </c>
      <c r="I142" s="9">
        <v>-2307955.660538835</v>
      </c>
      <c r="J142" s="9">
        <v>-2447920.603616097</v>
      </c>
      <c r="K142" s="9">
        <v>-2589339.1273167571</v>
      </c>
      <c r="L142" s="9">
        <v>-2732186.3750140388</v>
      </c>
      <c r="M142" s="9">
        <v>-2877014.5314726485</v>
      </c>
    </row>
    <row r="143" spans="1:13" ht="15.75" thickBot="1" x14ac:dyDescent="0.3">
      <c r="A143" s="13" t="s">
        <v>200</v>
      </c>
      <c r="B143" s="9">
        <v>-128722744.71321401</v>
      </c>
      <c r="C143" s="9">
        <v>-130418009.29088677</v>
      </c>
      <c r="D143" s="9">
        <v>-132126621.23089878</v>
      </c>
      <c r="E143" s="9">
        <v>-133804076.92898044</v>
      </c>
      <c r="F143" s="9">
        <v>-135446460.13284594</v>
      </c>
      <c r="G143" s="9">
        <v>-137105766.45978251</v>
      </c>
      <c r="H143" s="9">
        <v>-138795747.4526352</v>
      </c>
      <c r="I143" s="9">
        <v>-140506916.70542762</v>
      </c>
      <c r="J143" s="9">
        <v>-142218202.88434762</v>
      </c>
      <c r="K143" s="9">
        <v>-143871400.41899419</v>
      </c>
      <c r="L143" s="9">
        <v>-145582843.47776812</v>
      </c>
      <c r="M143" s="9">
        <v>-147294404.15204367</v>
      </c>
    </row>
    <row r="144" spans="1:13" x14ac:dyDescent="0.25">
      <c r="A144" s="12" t="s">
        <v>194</v>
      </c>
      <c r="B144" s="14">
        <v>-1836587472.1587212</v>
      </c>
      <c r="C144" s="14">
        <v>-1868905902.8119824</v>
      </c>
      <c r="D144" s="14">
        <v>-1884264791.803988</v>
      </c>
      <c r="E144" s="14">
        <v>-1910751855.8707788</v>
      </c>
      <c r="F144" s="14">
        <v>-1946380931.4793751</v>
      </c>
      <c r="G144" s="14">
        <v>-1991010861.3395395</v>
      </c>
      <c r="H144" s="14">
        <v>-2029613545.5601206</v>
      </c>
      <c r="I144" s="14">
        <v>-2076448928.0511236</v>
      </c>
      <c r="J144" s="14">
        <v>-2121239290.1134126</v>
      </c>
      <c r="K144" s="14">
        <v>-2157644127.098053</v>
      </c>
      <c r="L144" s="14">
        <v>-2201206472.5568476</v>
      </c>
      <c r="M144" s="14">
        <v>-2247575980.624495</v>
      </c>
    </row>
    <row r="146" spans="1:13" x14ac:dyDescent="0.25">
      <c r="A146" s="12" t="s">
        <v>201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13" x14ac:dyDescent="0.25">
      <c r="A147" s="13" t="s">
        <v>202</v>
      </c>
      <c r="B147" s="9">
        <v>-1683836666.8029199</v>
      </c>
      <c r="C147" s="9">
        <v>-1690981943.8682795</v>
      </c>
      <c r="D147" s="9">
        <v>-1697937276.0821645</v>
      </c>
      <c r="E147" s="9">
        <v>-1704797726.988776</v>
      </c>
      <c r="F147" s="9">
        <v>-1711981727.1131959</v>
      </c>
      <c r="G147" s="9">
        <v>-1719259408.1370912</v>
      </c>
      <c r="H147" s="9">
        <v>-1726690499.3839452</v>
      </c>
      <c r="I147" s="9">
        <v>-1734221022.762821</v>
      </c>
      <c r="J147" s="9">
        <v>-1741609173.6467693</v>
      </c>
      <c r="K147" s="9">
        <v>-1748876381.2033319</v>
      </c>
      <c r="L147" s="9">
        <v>-1756199845.8526216</v>
      </c>
      <c r="M147" s="9">
        <v>-1764145584.6163678</v>
      </c>
    </row>
    <row r="148" spans="1:13" x14ac:dyDescent="0.25">
      <c r="A148" s="13" t="s">
        <v>203</v>
      </c>
      <c r="B148" s="9">
        <v>-83177123.786043763</v>
      </c>
      <c r="C148" s="9">
        <v>-83356426.787869528</v>
      </c>
      <c r="D148" s="9">
        <v>-83547106.846650049</v>
      </c>
      <c r="E148" s="9">
        <v>-83735800.870712027</v>
      </c>
      <c r="F148" s="9">
        <v>-83922508.852302194</v>
      </c>
      <c r="G148" s="9">
        <v>-84107230.785482898</v>
      </c>
      <c r="H148" s="9">
        <v>-84289966.665706754</v>
      </c>
      <c r="I148" s="9">
        <v>-84470716.489491299</v>
      </c>
      <c r="J148" s="9">
        <v>-84649480.254169688</v>
      </c>
      <c r="K148" s="9">
        <v>-84826257.957699329</v>
      </c>
      <c r="L148" s="9">
        <v>-84992980.920630276</v>
      </c>
      <c r="M148" s="9">
        <v>-85139385.45250757</v>
      </c>
    </row>
    <row r="149" spans="1:13" x14ac:dyDescent="0.25">
      <c r="A149" s="13" t="s">
        <v>204</v>
      </c>
      <c r="B149" s="9">
        <v>-30837201.181768909</v>
      </c>
      <c r="C149" s="9">
        <v>-30976181.061713792</v>
      </c>
      <c r="D149" s="9">
        <v>-31115108.828724876</v>
      </c>
      <c r="E149" s="9">
        <v>-31253984.482802134</v>
      </c>
      <c r="F149" s="9">
        <v>-31392808.023945607</v>
      </c>
      <c r="G149" s="9">
        <v>-31531579.452155251</v>
      </c>
      <c r="H149" s="9">
        <v>-31670298.767431088</v>
      </c>
      <c r="I149" s="9">
        <v>-31808965.96977311</v>
      </c>
      <c r="J149" s="9">
        <v>-31947581.059181329</v>
      </c>
      <c r="K149" s="9">
        <v>-32086144.035655722</v>
      </c>
      <c r="L149" s="9">
        <v>-32224654.899196316</v>
      </c>
      <c r="M149" s="9">
        <v>-32363113.649803106</v>
      </c>
    </row>
    <row r="150" spans="1:13" x14ac:dyDescent="0.25">
      <c r="A150" s="13" t="s">
        <v>205</v>
      </c>
      <c r="B150" s="9">
        <v>-2061805.6081293544</v>
      </c>
      <c r="C150" s="9">
        <v>-2071097.9396285221</v>
      </c>
      <c r="D150" s="9">
        <v>-2080386.786805667</v>
      </c>
      <c r="E150" s="9">
        <v>-2089672.1496607901</v>
      </c>
      <c r="F150" s="9">
        <v>-2098954.0281938897</v>
      </c>
      <c r="G150" s="9">
        <v>-2108232.4224049682</v>
      </c>
      <c r="H150" s="9">
        <v>-2117507.3322940241</v>
      </c>
      <c r="I150" s="9">
        <v>-2126778.7578610568</v>
      </c>
      <c r="J150" s="9">
        <v>-2136046.6991060679</v>
      </c>
      <c r="K150" s="9">
        <v>-2145311.1560290554</v>
      </c>
      <c r="L150" s="9">
        <v>-2154572.1286300225</v>
      </c>
      <c r="M150" s="9">
        <v>-2163829.6169089652</v>
      </c>
    </row>
    <row r="151" spans="1:13" x14ac:dyDescent="0.25">
      <c r="A151" s="13" t="s">
        <v>206</v>
      </c>
      <c r="B151" s="9">
        <v>-1970675.1808817808</v>
      </c>
      <c r="C151" s="9">
        <v>-1990093.0553223484</v>
      </c>
      <c r="D151" s="9">
        <v>-2009525.8051363148</v>
      </c>
      <c r="E151" s="9">
        <v>-2028973.3855702009</v>
      </c>
      <c r="F151" s="9">
        <v>-2048435.7769871717</v>
      </c>
      <c r="G151" s="9">
        <v>-2067912.9643487376</v>
      </c>
      <c r="H151" s="9">
        <v>-2087404.9215012072</v>
      </c>
      <c r="I151" s="9">
        <v>-2106911.6284152824</v>
      </c>
      <c r="J151" s="9">
        <v>-2126433.0697519109</v>
      </c>
      <c r="K151" s="9">
        <v>-2145969.2337639774</v>
      </c>
      <c r="L151" s="9">
        <v>-2165520.1114551807</v>
      </c>
      <c r="M151" s="9">
        <v>-2185085.6959358728</v>
      </c>
    </row>
    <row r="152" spans="1:13" ht="15.75" thickBot="1" x14ac:dyDescent="0.3">
      <c r="A152" s="13" t="s">
        <v>207</v>
      </c>
      <c r="B152" s="9">
        <v>-90338.437880682555</v>
      </c>
      <c r="C152" s="9">
        <v>-91922.360873225203</v>
      </c>
      <c r="D152" s="9">
        <v>-93506.28386576788</v>
      </c>
      <c r="E152" s="9">
        <v>-95090.206858310543</v>
      </c>
      <c r="F152" s="9">
        <v>-96674.129850853205</v>
      </c>
      <c r="G152" s="9">
        <v>-98258.052843395868</v>
      </c>
      <c r="H152" s="9">
        <v>-99841.975835938516</v>
      </c>
      <c r="I152" s="9">
        <v>-101425.89882848118</v>
      </c>
      <c r="J152" s="9">
        <v>-103009.82182102386</v>
      </c>
      <c r="K152" s="9">
        <v>-104593.7448135665</v>
      </c>
      <c r="L152" s="9">
        <v>-106177.66780610917</v>
      </c>
      <c r="M152" s="9">
        <v>-107761.59079865183</v>
      </c>
    </row>
    <row r="153" spans="1:13" x14ac:dyDescent="0.25">
      <c r="A153" s="12" t="s">
        <v>201</v>
      </c>
      <c r="B153" s="14">
        <v>-1801973810.9976242</v>
      </c>
      <c r="C153" s="14">
        <v>-1809467665.0736868</v>
      </c>
      <c r="D153" s="14">
        <v>-1816782910.633347</v>
      </c>
      <c r="E153" s="14">
        <v>-1824001248.0843797</v>
      </c>
      <c r="F153" s="14">
        <v>-1831541107.9244754</v>
      </c>
      <c r="G153" s="14">
        <v>-1839172621.8143265</v>
      </c>
      <c r="H153" s="14">
        <v>-1846955519.0467143</v>
      </c>
      <c r="I153" s="14">
        <v>-1854835821.5071902</v>
      </c>
      <c r="J153" s="14">
        <v>-1862571724.5507991</v>
      </c>
      <c r="K153" s="14">
        <v>-1870184657.3312936</v>
      </c>
      <c r="L153" s="14">
        <v>-1877843751.5803394</v>
      </c>
      <c r="M153" s="14">
        <v>-1886104760.6223221</v>
      </c>
    </row>
    <row r="155" spans="1:13" x14ac:dyDescent="0.25">
      <c r="A155" s="12" t="s">
        <v>208</v>
      </c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 x14ac:dyDescent="0.25">
      <c r="A156" s="13" t="s">
        <v>209</v>
      </c>
      <c r="B156" s="9">
        <v>14633.67</v>
      </c>
      <c r="C156" s="9">
        <v>14633.67</v>
      </c>
      <c r="D156" s="9">
        <v>14633.67</v>
      </c>
      <c r="E156" s="9">
        <v>14633.67</v>
      </c>
      <c r="F156" s="9">
        <v>14633.67</v>
      </c>
      <c r="G156" s="9">
        <v>14633.67</v>
      </c>
      <c r="H156" s="9">
        <v>14633.67</v>
      </c>
      <c r="I156" s="9">
        <v>14633.67</v>
      </c>
      <c r="J156" s="9">
        <v>14633.67</v>
      </c>
      <c r="K156" s="9">
        <v>14633.67</v>
      </c>
      <c r="L156" s="9">
        <v>14633.67</v>
      </c>
      <c r="M156" s="9">
        <v>14633.67</v>
      </c>
    </row>
    <row r="157" spans="1:13" x14ac:dyDescent="0.25">
      <c r="A157" s="13" t="s">
        <v>210</v>
      </c>
      <c r="B157" s="9">
        <v>-54728807.460295469</v>
      </c>
      <c r="C157" s="9">
        <v>-54983336.136727415</v>
      </c>
      <c r="D157" s="9">
        <v>-55237116.048266716</v>
      </c>
      <c r="E157" s="9">
        <v>-55492823.519603238</v>
      </c>
      <c r="F157" s="9">
        <v>-55749179.419634797</v>
      </c>
      <c r="G157" s="9">
        <v>-56006330.993358277</v>
      </c>
      <c r="H157" s="9">
        <v>-56266826.969802581</v>
      </c>
      <c r="I157" s="9">
        <v>-56528174.491009079</v>
      </c>
      <c r="J157" s="9">
        <v>-56788937.087539367</v>
      </c>
      <c r="K157" s="9">
        <v>-57047312.573462032</v>
      </c>
      <c r="L157" s="9">
        <v>-57306453.609730966</v>
      </c>
      <c r="M157" s="9">
        <v>-57568212.738481365</v>
      </c>
    </row>
    <row r="158" spans="1:13" x14ac:dyDescent="0.25">
      <c r="A158" s="13" t="s">
        <v>211</v>
      </c>
      <c r="B158" s="9">
        <v>-532974854.99892503</v>
      </c>
      <c r="C158" s="9">
        <v>-535619406.90284222</v>
      </c>
      <c r="D158" s="9">
        <v>-538250384.43910825</v>
      </c>
      <c r="E158" s="9">
        <v>-540940115.05756652</v>
      </c>
      <c r="F158" s="9">
        <v>-543655200.05459166</v>
      </c>
      <c r="G158" s="9">
        <v>-546404530.16802442</v>
      </c>
      <c r="H158" s="9">
        <v>-549257170.54866445</v>
      </c>
      <c r="I158" s="9">
        <v>-552141671.08445263</v>
      </c>
      <c r="J158" s="9">
        <v>-555018675.03611648</v>
      </c>
      <c r="K158" s="9">
        <v>-557839603.05321312</v>
      </c>
      <c r="L158" s="9">
        <v>-560688521.66769171</v>
      </c>
      <c r="M158" s="9">
        <v>-563613971.64974272</v>
      </c>
    </row>
    <row r="159" spans="1:13" x14ac:dyDescent="0.25">
      <c r="A159" s="13" t="s">
        <v>212</v>
      </c>
      <c r="B159" s="9">
        <v>-583241642.18134284</v>
      </c>
      <c r="C159" s="9">
        <v>-587177764.26091743</v>
      </c>
      <c r="D159" s="9">
        <v>-591145106.34163558</v>
      </c>
      <c r="E159" s="9">
        <v>-595081625.0925622</v>
      </c>
      <c r="F159" s="9">
        <v>-599058874.21290135</v>
      </c>
      <c r="G159" s="9">
        <v>-603184432.5343498</v>
      </c>
      <c r="H159" s="9">
        <v>-607506820.95576608</v>
      </c>
      <c r="I159" s="9">
        <v>-611813649.40650368</v>
      </c>
      <c r="J159" s="9">
        <v>-616167891.94026363</v>
      </c>
      <c r="K159" s="9">
        <v>-620605532.82386899</v>
      </c>
      <c r="L159" s="9">
        <v>-625213225.88921571</v>
      </c>
      <c r="M159" s="9">
        <v>-630202068.33722889</v>
      </c>
    </row>
    <row r="160" spans="1:13" x14ac:dyDescent="0.25">
      <c r="A160" s="13" t="s">
        <v>213</v>
      </c>
      <c r="B160" s="9">
        <v>-744570823.09618759</v>
      </c>
      <c r="C160" s="9">
        <v>-749112367.64663279</v>
      </c>
      <c r="D160" s="9">
        <v>-753676369.2955873</v>
      </c>
      <c r="E160" s="9">
        <v>-758211201.906986</v>
      </c>
      <c r="F160" s="9">
        <v>-762776007.79645658</v>
      </c>
      <c r="G160" s="9">
        <v>-767459855.99859202</v>
      </c>
      <c r="H160" s="9">
        <v>-772302951.26983929</v>
      </c>
      <c r="I160" s="9">
        <v>-777129170.85395837</v>
      </c>
      <c r="J160" s="9">
        <v>-781990690.35861862</v>
      </c>
      <c r="K160" s="9">
        <v>-786917342.78845119</v>
      </c>
      <c r="L160" s="9">
        <v>-791981071.54343998</v>
      </c>
      <c r="M160" s="9">
        <v>-797357160.86491454</v>
      </c>
    </row>
    <row r="161" spans="1:13" x14ac:dyDescent="0.25">
      <c r="A161" s="13" t="s">
        <v>214</v>
      </c>
      <c r="B161" s="9">
        <v>-373491401.11789787</v>
      </c>
      <c r="C161" s="9">
        <v>-375119945.37674266</v>
      </c>
      <c r="D161" s="9">
        <v>-376743518.92319381</v>
      </c>
      <c r="E161" s="9">
        <v>-378342145.3261407</v>
      </c>
      <c r="F161" s="9">
        <v>-379936942.90819365</v>
      </c>
      <c r="G161" s="9">
        <v>-381560388.92372251</v>
      </c>
      <c r="H161" s="9">
        <v>-383227287.38768166</v>
      </c>
      <c r="I161" s="9">
        <v>-384872185.17122442</v>
      </c>
      <c r="J161" s="9">
        <v>-386514271.22411758</v>
      </c>
      <c r="K161" s="9">
        <v>-388164602.78981555</v>
      </c>
      <c r="L161" s="9">
        <v>-389850301.87654662</v>
      </c>
      <c r="M161" s="9">
        <v>-391637551.92065471</v>
      </c>
    </row>
    <row r="162" spans="1:13" x14ac:dyDescent="0.25">
      <c r="A162" s="13" t="s">
        <v>215</v>
      </c>
      <c r="B162" s="9">
        <v>-767106937.39892912</v>
      </c>
      <c r="C162" s="9">
        <v>-770411170.12027228</v>
      </c>
      <c r="D162" s="9">
        <v>-773357477.49858248</v>
      </c>
      <c r="E162" s="9">
        <v>-776270352.27501512</v>
      </c>
      <c r="F162" s="9">
        <v>-779189556.81113374</v>
      </c>
      <c r="G162" s="9">
        <v>-782199270.23649621</v>
      </c>
      <c r="H162" s="9">
        <v>-785317155.50508177</v>
      </c>
      <c r="I162" s="9">
        <v>-788385273.46258628</v>
      </c>
      <c r="J162" s="9">
        <v>-791473953.02771819</v>
      </c>
      <c r="K162" s="9">
        <v>-794601120.64903438</v>
      </c>
      <c r="L162" s="9">
        <v>-797821803.06321406</v>
      </c>
      <c r="M162" s="9">
        <v>-801281639.85099423</v>
      </c>
    </row>
    <row r="163" spans="1:13" x14ac:dyDescent="0.25">
      <c r="A163" s="13" t="s">
        <v>216</v>
      </c>
      <c r="B163" s="9">
        <v>-980610028.17028177</v>
      </c>
      <c r="C163" s="9">
        <v>-983744901.59660077</v>
      </c>
      <c r="D163" s="9">
        <v>-986877643.2938894</v>
      </c>
      <c r="E163" s="9">
        <v>-989989755.72130132</v>
      </c>
      <c r="F163" s="9">
        <v>-993102358.62573576</v>
      </c>
      <c r="G163" s="9">
        <v>-996247285.5748837</v>
      </c>
      <c r="H163" s="9">
        <v>-999438911.66140628</v>
      </c>
      <c r="I163" s="9">
        <v>-1002614240.5735841</v>
      </c>
      <c r="J163" s="9">
        <v>-1005791926.6278857</v>
      </c>
      <c r="K163" s="9">
        <v>-1008982639.4251611</v>
      </c>
      <c r="L163" s="9">
        <v>-1012212127.4302437</v>
      </c>
      <c r="M163" s="9">
        <v>-1015543128.8075843</v>
      </c>
    </row>
    <row r="164" spans="1:13" x14ac:dyDescent="0.25">
      <c r="A164" s="13" t="s">
        <v>217</v>
      </c>
      <c r="B164" s="9">
        <v>-438480272.06361336</v>
      </c>
      <c r="C164" s="9">
        <v>-440580467.12227428</v>
      </c>
      <c r="D164" s="9">
        <v>-442683583.41715896</v>
      </c>
      <c r="E164" s="9">
        <v>-444757190.17974705</v>
      </c>
      <c r="F164" s="9">
        <v>-446836977.05862594</v>
      </c>
      <c r="G164" s="9">
        <v>-448977250.19581461</v>
      </c>
      <c r="H164" s="9">
        <v>-451202642.13018757</v>
      </c>
      <c r="I164" s="9">
        <v>-453404747.98721707</v>
      </c>
      <c r="J164" s="9">
        <v>-455615515.59675562</v>
      </c>
      <c r="K164" s="9">
        <v>-457853282.80181211</v>
      </c>
      <c r="L164" s="9">
        <v>-460162650.44700408</v>
      </c>
      <c r="M164" s="9">
        <v>-462652370.04098248</v>
      </c>
    </row>
    <row r="165" spans="1:13" x14ac:dyDescent="0.25">
      <c r="A165" s="13" t="s">
        <v>218</v>
      </c>
      <c r="B165" s="9">
        <v>-278479311.56256914</v>
      </c>
      <c r="C165" s="9">
        <v>-281716889.71722645</v>
      </c>
      <c r="D165" s="9">
        <v>-284976309.1083771</v>
      </c>
      <c r="E165" s="9">
        <v>-288238527.84454948</v>
      </c>
      <c r="F165" s="9">
        <v>-291527347.25157392</v>
      </c>
      <c r="G165" s="9">
        <v>-294877855.54195702</v>
      </c>
      <c r="H165" s="9">
        <v>-298305728.97951162</v>
      </c>
      <c r="I165" s="9">
        <v>-301742972.63301867</v>
      </c>
      <c r="J165" s="9">
        <v>-305209956.11070859</v>
      </c>
      <c r="K165" s="9">
        <v>-308718230.32198298</v>
      </c>
      <c r="L165" s="9">
        <v>-312295136.55535531</v>
      </c>
      <c r="M165" s="9">
        <v>-316007173.91372412</v>
      </c>
    </row>
    <row r="166" spans="1:13" x14ac:dyDescent="0.25">
      <c r="A166" s="13" t="s">
        <v>219</v>
      </c>
      <c r="B166" s="9">
        <v>-33161639.672607657</v>
      </c>
      <c r="C166" s="9">
        <v>-33340994.620982949</v>
      </c>
      <c r="D166" s="9">
        <v>-33520658.49604122</v>
      </c>
      <c r="E166" s="9">
        <v>-33699581.567429282</v>
      </c>
      <c r="F166" s="9">
        <v>-33878970.427436441</v>
      </c>
      <c r="G166" s="9">
        <v>-34060640.682343394</v>
      </c>
      <c r="H166" s="9">
        <v>-34245411.547206357</v>
      </c>
      <c r="I166" s="9">
        <v>-34429695.706335098</v>
      </c>
      <c r="J166" s="9">
        <v>-34614556.34605179</v>
      </c>
      <c r="K166" s="9">
        <v>-34800601.180838324</v>
      </c>
      <c r="L166" s="9">
        <v>-34989294.693231352</v>
      </c>
      <c r="M166" s="9">
        <v>-35184204.740923792</v>
      </c>
    </row>
    <row r="167" spans="1:13" x14ac:dyDescent="0.25">
      <c r="A167" s="13" t="s">
        <v>220</v>
      </c>
      <c r="B167" s="9">
        <v>-176266145.48006058</v>
      </c>
      <c r="C167" s="9">
        <v>-177079237.60257822</v>
      </c>
      <c r="D167" s="9">
        <v>-177893570.64032444</v>
      </c>
      <c r="E167" s="9">
        <v>-178702915.90046111</v>
      </c>
      <c r="F167" s="9">
        <v>-179514432.83372545</v>
      </c>
      <c r="G167" s="9">
        <v>-180338894.54370883</v>
      </c>
      <c r="H167" s="9">
        <v>-181181161.93486941</v>
      </c>
      <c r="I167" s="9">
        <v>-182019949.26703525</v>
      </c>
      <c r="J167" s="9">
        <v>-182861565.0755465</v>
      </c>
      <c r="K167" s="9">
        <v>-183709615.30247155</v>
      </c>
      <c r="L167" s="9">
        <v>-184572789.61926779</v>
      </c>
      <c r="M167" s="9">
        <v>-185472258.3098968</v>
      </c>
    </row>
    <row r="168" spans="1:13" x14ac:dyDescent="0.25">
      <c r="A168" s="13" t="s">
        <v>221</v>
      </c>
      <c r="B168" s="9">
        <v>-2776562.9392438061</v>
      </c>
      <c r="C168" s="9">
        <v>-2792184.8821044327</v>
      </c>
      <c r="D168" s="9">
        <v>-2807806.6332400423</v>
      </c>
      <c r="E168" s="9">
        <v>-2823428.1731815767</v>
      </c>
      <c r="F168" s="9">
        <v>-2839049.4916948262</v>
      </c>
      <c r="G168" s="9">
        <v>-2854670.5834000222</v>
      </c>
      <c r="H168" s="9">
        <v>-2870291.4454692067</v>
      </c>
      <c r="I168" s="9">
        <v>-2885913.389772648</v>
      </c>
      <c r="J168" s="9">
        <v>-2901537.1059150537</v>
      </c>
      <c r="K168" s="9">
        <v>-2917161.6430408782</v>
      </c>
      <c r="L168" s="9">
        <v>-2932786.5013183327</v>
      </c>
      <c r="M168" s="9">
        <v>-2948411.4180031819</v>
      </c>
    </row>
    <row r="169" spans="1:13" ht="15.75" thickBot="1" x14ac:dyDescent="0.3">
      <c r="A169" s="13" t="s">
        <v>222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</row>
    <row r="170" spans="1:13" x14ac:dyDescent="0.25">
      <c r="A170" s="12" t="s">
        <v>208</v>
      </c>
      <c r="B170" s="14">
        <v>-4965873792.4719553</v>
      </c>
      <c r="C170" s="14">
        <v>-4991664032.3159018</v>
      </c>
      <c r="D170" s="14">
        <v>-5017154910.4654055</v>
      </c>
      <c r="E170" s="14">
        <v>-5042535028.8945427</v>
      </c>
      <c r="F170" s="14">
        <v>-5068050263.2217035</v>
      </c>
      <c r="G170" s="14">
        <v>-5094156772.3066492</v>
      </c>
      <c r="H170" s="14">
        <v>-5121107726.6654854</v>
      </c>
      <c r="I170" s="14">
        <v>-5147953010.3566971</v>
      </c>
      <c r="J170" s="14">
        <v>-5174934841.8672371</v>
      </c>
      <c r="K170" s="14">
        <v>-5202142411.6831522</v>
      </c>
      <c r="L170" s="14">
        <v>-5230011529.2262592</v>
      </c>
      <c r="M170" s="14">
        <v>-5259453518.92313</v>
      </c>
    </row>
    <row r="172" spans="1:13" x14ac:dyDescent="0.25">
      <c r="A172" s="12" t="s">
        <v>223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13" x14ac:dyDescent="0.25">
      <c r="A173" s="13" t="s">
        <v>224</v>
      </c>
      <c r="B173" s="9">
        <v>-3227891.7920579938</v>
      </c>
      <c r="C173" s="9">
        <v>-3483824.9322833195</v>
      </c>
      <c r="D173" s="9">
        <v>-3672916.3870145055</v>
      </c>
      <c r="E173" s="9">
        <v>-3947309.5296226642</v>
      </c>
      <c r="F173" s="9">
        <v>-4194499.7419881979</v>
      </c>
      <c r="G173" s="9">
        <v>-4501566.5300197313</v>
      </c>
      <c r="H173" s="9">
        <v>-4827917.3464573808</v>
      </c>
      <c r="I173" s="9">
        <v>-5097836.6575788213</v>
      </c>
      <c r="J173" s="9">
        <v>-5416263.3804408424</v>
      </c>
      <c r="K173" s="9">
        <v>-5722685.1498236712</v>
      </c>
      <c r="L173" s="9">
        <v>-5938863.3400560385</v>
      </c>
      <c r="M173" s="9">
        <v>-6319855.1935308892</v>
      </c>
    </row>
    <row r="174" spans="1:13" ht="15.75" thickBot="1" x14ac:dyDescent="0.3">
      <c r="A174" s="13" t="s">
        <v>225</v>
      </c>
      <c r="B174" s="9">
        <v>-11159111.387012197</v>
      </c>
      <c r="C174" s="9">
        <v>-11524243.196877543</v>
      </c>
      <c r="D174" s="9">
        <v>-11889375.006742887</v>
      </c>
      <c r="E174" s="9">
        <v>-12254506.816608235</v>
      </c>
      <c r="F174" s="9">
        <v>-12619638.62647358</v>
      </c>
      <c r="G174" s="9">
        <v>-12984770.436338926</v>
      </c>
      <c r="H174" s="9">
        <v>-13349902.246204272</v>
      </c>
      <c r="I174" s="9">
        <v>-13715034.056069616</v>
      </c>
      <c r="J174" s="9">
        <v>-14080165.865934962</v>
      </c>
      <c r="K174" s="9">
        <v>-14445297.675800309</v>
      </c>
      <c r="L174" s="9">
        <v>-14810429.485665655</v>
      </c>
      <c r="M174" s="9">
        <v>-15175561.295531001</v>
      </c>
    </row>
    <row r="175" spans="1:13" x14ac:dyDescent="0.25">
      <c r="A175" s="12" t="s">
        <v>223</v>
      </c>
      <c r="B175" s="14">
        <v>-14387003.17907019</v>
      </c>
      <c r="C175" s="14">
        <v>-15008068.129160862</v>
      </c>
      <c r="D175" s="14">
        <v>-15562291.393757392</v>
      </c>
      <c r="E175" s="14">
        <v>-16201816.3462309</v>
      </c>
      <c r="F175" s="14">
        <v>-16814138.368461777</v>
      </c>
      <c r="G175" s="14">
        <v>-17486336.966358658</v>
      </c>
      <c r="H175" s="14">
        <v>-18177819.592661653</v>
      </c>
      <c r="I175" s="14">
        <v>-18812870.713648438</v>
      </c>
      <c r="J175" s="14">
        <v>-19496429.246375807</v>
      </c>
      <c r="K175" s="14">
        <v>-20167982.825623982</v>
      </c>
      <c r="L175" s="14">
        <v>-20749292.825721692</v>
      </c>
      <c r="M175" s="14">
        <v>-21495416.489061892</v>
      </c>
    </row>
    <row r="177" spans="1:13" x14ac:dyDescent="0.25">
      <c r="A177" s="12" t="s">
        <v>226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13" x14ac:dyDescent="0.25">
      <c r="A178" s="13" t="s">
        <v>227</v>
      </c>
      <c r="B178" s="9">
        <v>-147524276.84819365</v>
      </c>
      <c r="C178" s="9">
        <v>-148649730.59213394</v>
      </c>
      <c r="D178" s="9">
        <v>-149787406.40701252</v>
      </c>
      <c r="E178" s="9">
        <v>-150936868.25660121</v>
      </c>
      <c r="F178" s="9">
        <v>-152097746.98664424</v>
      </c>
      <c r="G178" s="9">
        <v>-153269730.06608099</v>
      </c>
      <c r="H178" s="9">
        <v>-154452552.90182573</v>
      </c>
      <c r="I178" s="9">
        <v>-155645991.48574024</v>
      </c>
      <c r="J178" s="9">
        <v>-156849856.16945967</v>
      </c>
      <c r="K178" s="9">
        <v>-158063986.39407495</v>
      </c>
      <c r="L178" s="9">
        <v>-159288246.22820988</v>
      </c>
      <c r="M178" s="9">
        <v>-160522520.59097496</v>
      </c>
    </row>
    <row r="179" spans="1:13" x14ac:dyDescent="0.25">
      <c r="A179" s="13" t="s">
        <v>228</v>
      </c>
      <c r="B179" s="9">
        <v>-124595333.93855938</v>
      </c>
      <c r="C179" s="9">
        <v>-125083812.10373975</v>
      </c>
      <c r="D179" s="9">
        <v>-125579238.82335354</v>
      </c>
      <c r="E179" s="9">
        <v>-126081031.73601092</v>
      </c>
      <c r="F179" s="9">
        <v>-126589524.8910239</v>
      </c>
      <c r="G179" s="9">
        <v>-127105572.66973029</v>
      </c>
      <c r="H179" s="9">
        <v>-127630325.10987061</v>
      </c>
      <c r="I179" s="9">
        <v>-128164179.9928351</v>
      </c>
      <c r="J179" s="9">
        <v>-128707169.88329856</v>
      </c>
      <c r="K179" s="9">
        <v>-129260096.43455957</v>
      </c>
      <c r="L179" s="9">
        <v>-129824666.82070081</v>
      </c>
      <c r="M179" s="9">
        <v>-130402955.65507759</v>
      </c>
    </row>
    <row r="180" spans="1:13" x14ac:dyDescent="0.25">
      <c r="A180" s="13" t="s">
        <v>229</v>
      </c>
      <c r="B180" s="9">
        <v>-165709204.91577649</v>
      </c>
      <c r="C180" s="9">
        <v>-167856565.69612479</v>
      </c>
      <c r="D180" s="9">
        <v>-167847437.82036462</v>
      </c>
      <c r="E180" s="9">
        <v>-171793204.89343235</v>
      </c>
      <c r="F180" s="9">
        <v>-175579093.50412866</v>
      </c>
      <c r="G180" s="9">
        <v>-178842032.52871174</v>
      </c>
      <c r="H180" s="9">
        <v>-178456673.24132463</v>
      </c>
      <c r="I180" s="9">
        <v>-182016811.58901</v>
      </c>
      <c r="J180" s="9">
        <v>-185566165.49392933</v>
      </c>
      <c r="K180" s="9">
        <v>-177937273.66416419</v>
      </c>
      <c r="L180" s="9">
        <v>-179959832.26093128</v>
      </c>
      <c r="M180" s="9">
        <v>-172335053.21980801</v>
      </c>
    </row>
    <row r="181" spans="1:13" x14ac:dyDescent="0.25">
      <c r="A181" s="13" t="s">
        <v>230</v>
      </c>
      <c r="B181" s="9">
        <v>-571141.42179232498</v>
      </c>
      <c r="C181" s="9">
        <v>-615291.55133087456</v>
      </c>
      <c r="D181" s="9">
        <v>-659502.3236373344</v>
      </c>
      <c r="E181" s="9">
        <v>-703756.9959067551</v>
      </c>
      <c r="F181" s="9">
        <v>-748043.44783951214</v>
      </c>
      <c r="G181" s="9">
        <v>-792352.90541814349</v>
      </c>
      <c r="H181" s="9">
        <v>-836679.0170354438</v>
      </c>
      <c r="I181" s="9">
        <v>-881017.18469348748</v>
      </c>
      <c r="J181" s="9">
        <v>-925364.07985128637</v>
      </c>
      <c r="K181" s="9">
        <v>-969717.2929416137</v>
      </c>
      <c r="L181" s="9">
        <v>-1014075.0796523999</v>
      </c>
      <c r="M181" s="9">
        <v>-1058436.1772570591</v>
      </c>
    </row>
    <row r="182" spans="1:13" x14ac:dyDescent="0.25">
      <c r="A182" s="13" t="s">
        <v>231</v>
      </c>
      <c r="B182" s="9">
        <v>-666968.27642282785</v>
      </c>
      <c r="C182" s="9">
        <v>-683375.71158112411</v>
      </c>
      <c r="D182" s="9">
        <v>-687925.571562347</v>
      </c>
      <c r="E182" s="9">
        <v>-681419.03446494206</v>
      </c>
      <c r="F182" s="9">
        <v>-697425.1958518785</v>
      </c>
      <c r="G182" s="9">
        <v>-713463.83638612309</v>
      </c>
      <c r="H182" s="9">
        <v>-729525.98893034027</v>
      </c>
      <c r="I182" s="9">
        <v>-744333.81638146483</v>
      </c>
      <c r="J182" s="9">
        <v>-760390.4795376719</v>
      </c>
      <c r="K182" s="9">
        <v>-776456.06228963379</v>
      </c>
      <c r="L182" s="9">
        <v>-792528.10203451954</v>
      </c>
      <c r="M182" s="9">
        <v>-792263.78356913861</v>
      </c>
    </row>
    <row r="183" spans="1:13" ht="15.75" thickBot="1" x14ac:dyDescent="0.3">
      <c r="A183" s="13" t="s">
        <v>232</v>
      </c>
      <c r="B183" s="9">
        <v>-7503333.2000000002</v>
      </c>
      <c r="C183" s="9">
        <v>-7609166.5300000003</v>
      </c>
      <c r="D183" s="9">
        <v>-7714999.8600000003</v>
      </c>
      <c r="E183" s="9">
        <v>-7820833.1900000004</v>
      </c>
      <c r="F183" s="9">
        <v>-7926666.5199999996</v>
      </c>
      <c r="G183" s="9">
        <v>-8032499.8499999996</v>
      </c>
      <c r="H183" s="9">
        <v>-8138333.1799999997</v>
      </c>
      <c r="I183" s="9">
        <v>-8244166.5099999998</v>
      </c>
      <c r="J183" s="9">
        <v>-8349999.8399999999</v>
      </c>
      <c r="K183" s="9">
        <v>-8455833.1699999999</v>
      </c>
      <c r="L183" s="9">
        <v>-8561666.5</v>
      </c>
      <c r="M183" s="9">
        <v>-8667499.8300000001</v>
      </c>
    </row>
    <row r="184" spans="1:13" x14ac:dyDescent="0.25">
      <c r="A184" s="12" t="s">
        <v>226</v>
      </c>
      <c r="B184" s="14">
        <v>-446570258.60074466</v>
      </c>
      <c r="C184" s="14">
        <v>-450497942.18491042</v>
      </c>
      <c r="D184" s="14">
        <v>-452276510.80593038</v>
      </c>
      <c r="E184" s="14">
        <v>-458017114.10641623</v>
      </c>
      <c r="F184" s="14">
        <v>-463638500.54548818</v>
      </c>
      <c r="G184" s="14">
        <v>-468755651.85632735</v>
      </c>
      <c r="H184" s="14">
        <v>-470244089.43898678</v>
      </c>
      <c r="I184" s="14">
        <v>-475696500.57866031</v>
      </c>
      <c r="J184" s="14">
        <v>-481158945.94607645</v>
      </c>
      <c r="K184" s="14">
        <v>-475463363.01802999</v>
      </c>
      <c r="L184" s="14">
        <v>-479441014.99152893</v>
      </c>
      <c r="M184" s="14">
        <v>-473778729.25668681</v>
      </c>
    </row>
    <row r="186" spans="1:13" x14ac:dyDescent="0.25">
      <c r="A186" s="12" t="s">
        <v>233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1:13" x14ac:dyDescent="0.25">
      <c r="A187" s="13" t="s">
        <v>234</v>
      </c>
      <c r="B187" s="9">
        <v>-3920022767.2780695</v>
      </c>
      <c r="C187" s="9">
        <v>-3932831819.4285154</v>
      </c>
      <c r="D187" s="9">
        <v>-3945684674.5927</v>
      </c>
      <c r="E187" s="9">
        <v>-3958581486.2038832</v>
      </c>
      <c r="F187" s="9">
        <v>-3971522408.2416277</v>
      </c>
      <c r="G187" s="9">
        <v>-3984507595.2337627</v>
      </c>
      <c r="H187" s="9">
        <v>-3997537202.2583628</v>
      </c>
      <c r="I187" s="9">
        <v>-4010611384.9457235</v>
      </c>
      <c r="J187" s="9">
        <v>-4023730299.4803514</v>
      </c>
      <c r="K187" s="9">
        <v>-4036894102.6029558</v>
      </c>
      <c r="L187" s="9">
        <v>-4050102951.6124554</v>
      </c>
      <c r="M187" s="9">
        <v>-4063357004.3679838</v>
      </c>
    </row>
    <row r="188" spans="1:13" ht="15.75" thickBot="1" x14ac:dyDescent="0.3">
      <c r="A188" s="13" t="s">
        <v>235</v>
      </c>
      <c r="B188" s="9">
        <v>3569432242.8399997</v>
      </c>
      <c r="C188" s="9">
        <v>3575854211.0299997</v>
      </c>
      <c r="D188" s="9">
        <v>3582304309.0599999</v>
      </c>
      <c r="E188" s="9">
        <v>3588782660.3099999</v>
      </c>
      <c r="F188" s="9">
        <v>3595289388.8899999</v>
      </c>
      <c r="G188" s="9">
        <v>3601824619.2999997</v>
      </c>
      <c r="H188" s="9">
        <v>3608388476.7299995</v>
      </c>
      <c r="I188" s="9">
        <v>3614981086.7999997</v>
      </c>
      <c r="J188" s="9">
        <v>3621602575.7599998</v>
      </c>
      <c r="K188" s="9">
        <v>3628253070.3999996</v>
      </c>
      <c r="L188" s="9">
        <v>3634932698.0399995</v>
      </c>
      <c r="M188" s="9">
        <v>3641641586.5599995</v>
      </c>
    </row>
    <row r="189" spans="1:13" x14ac:dyDescent="0.25">
      <c r="A189" s="12" t="s">
        <v>233</v>
      </c>
      <c r="B189" s="14">
        <v>-350590524.43806982</v>
      </c>
      <c r="C189" s="14">
        <v>-356977608.3985157</v>
      </c>
      <c r="D189" s="14">
        <v>-363380365.53270006</v>
      </c>
      <c r="E189" s="14">
        <v>-369798825.89388323</v>
      </c>
      <c r="F189" s="14">
        <v>-376233019.35162783</v>
      </c>
      <c r="G189" s="14">
        <v>-382682975.93376303</v>
      </c>
      <c r="H189" s="14">
        <v>-389148725.52836323</v>
      </c>
      <c r="I189" s="14">
        <v>-395630298.14572382</v>
      </c>
      <c r="J189" s="14">
        <v>-402127723.7203517</v>
      </c>
      <c r="K189" s="14">
        <v>-408641032.2029562</v>
      </c>
      <c r="L189" s="14">
        <v>-415170253.57245588</v>
      </c>
      <c r="M189" s="14">
        <v>-421715417.80798435</v>
      </c>
    </row>
    <row r="191" spans="1:13" x14ac:dyDescent="0.25">
      <c r="A191" s="11" t="s">
        <v>168</v>
      </c>
      <c r="B191" s="14">
        <v>-14833414143.190868</v>
      </c>
      <c r="C191" s="14">
        <v>-14927359973.869572</v>
      </c>
      <c r="D191" s="14">
        <v>-14999151253.757637</v>
      </c>
      <c r="E191" s="14">
        <v>-15087176534.176916</v>
      </c>
      <c r="F191" s="14">
        <v>-15189022968.403791</v>
      </c>
      <c r="G191" s="14">
        <v>-15299295291.723925</v>
      </c>
      <c r="H191" s="14">
        <v>-15400168517.208199</v>
      </c>
      <c r="I191" s="14">
        <v>-15515839263.791178</v>
      </c>
      <c r="J191" s="14">
        <v>-15625098021.211575</v>
      </c>
      <c r="K191" s="14">
        <v>-15719909460.807961</v>
      </c>
      <c r="L191" s="14">
        <v>-15810825147.891941</v>
      </c>
      <c r="M191" s="14">
        <v>-15898354445.641289</v>
      </c>
    </row>
    <row r="193" spans="1:13" x14ac:dyDescent="0.25">
      <c r="A193" s="11" t="s">
        <v>236</v>
      </c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13" x14ac:dyDescent="0.25">
      <c r="A194" s="13" t="s">
        <v>237</v>
      </c>
      <c r="B194" s="9">
        <v>483318086.18000001</v>
      </c>
      <c r="C194" s="9">
        <v>516761804.54000002</v>
      </c>
      <c r="D194" s="9">
        <v>523111352.72000003</v>
      </c>
      <c r="E194" s="9">
        <v>397055099.75</v>
      </c>
      <c r="F194" s="9">
        <v>397770386.04000002</v>
      </c>
      <c r="G194" s="9">
        <v>398121191.94</v>
      </c>
      <c r="H194" s="9">
        <v>401063514.88</v>
      </c>
      <c r="I194" s="9">
        <v>426603848.02999997</v>
      </c>
      <c r="J194" s="9">
        <v>428528301.61999995</v>
      </c>
      <c r="K194" s="9">
        <v>372762329.85999995</v>
      </c>
      <c r="L194" s="9">
        <v>373611614.75999993</v>
      </c>
      <c r="M194" s="9">
        <v>392542819.92999995</v>
      </c>
    </row>
    <row r="195" spans="1:13" x14ac:dyDescent="0.25">
      <c r="A195" s="13" t="s">
        <v>238</v>
      </c>
      <c r="B195" s="9">
        <v>0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</row>
    <row r="196" spans="1:13" x14ac:dyDescent="0.25">
      <c r="A196" s="13" t="s">
        <v>239</v>
      </c>
      <c r="B196" s="9">
        <v>795713976.56999993</v>
      </c>
      <c r="C196" s="9">
        <v>795713976.56999993</v>
      </c>
      <c r="D196" s="9">
        <v>795713976.56999993</v>
      </c>
      <c r="E196" s="9">
        <v>842477166.79999995</v>
      </c>
      <c r="F196" s="9">
        <v>842477166.79999995</v>
      </c>
      <c r="G196" s="9">
        <v>842477166.79999995</v>
      </c>
      <c r="H196" s="9">
        <v>842477166.79999995</v>
      </c>
      <c r="I196" s="9">
        <v>842477166.79999995</v>
      </c>
      <c r="J196" s="9">
        <v>842477166.79999995</v>
      </c>
      <c r="K196" s="9">
        <v>753076695.79999995</v>
      </c>
      <c r="L196" s="9">
        <v>753076695.79999995</v>
      </c>
      <c r="M196" s="9">
        <v>753076695.79999995</v>
      </c>
    </row>
    <row r="197" spans="1:13" x14ac:dyDescent="0.25">
      <c r="A197" s="13" t="s">
        <v>240</v>
      </c>
      <c r="B197" s="9">
        <v>60655473.82</v>
      </c>
      <c r="C197" s="9">
        <v>60655473.82</v>
      </c>
      <c r="D197" s="9">
        <v>60655473.82</v>
      </c>
      <c r="E197" s="9">
        <v>60655473.82</v>
      </c>
      <c r="F197" s="9">
        <v>60655473.82</v>
      </c>
      <c r="G197" s="9">
        <v>60655473.82</v>
      </c>
      <c r="H197" s="9">
        <v>60655473.82</v>
      </c>
      <c r="I197" s="9">
        <v>60655473.82</v>
      </c>
      <c r="J197" s="9">
        <v>60655473.82</v>
      </c>
      <c r="K197" s="9">
        <v>60655473.82</v>
      </c>
      <c r="L197" s="9">
        <v>60655473.82</v>
      </c>
      <c r="M197" s="9">
        <v>60655473.82</v>
      </c>
    </row>
    <row r="198" spans="1:13" ht="15.75" thickBot="1" x14ac:dyDescent="0.3">
      <c r="A198" s="13" t="s">
        <v>241</v>
      </c>
      <c r="B198" s="9">
        <v>-649379469.28401697</v>
      </c>
      <c r="C198" s="9">
        <v>-666492613.50425601</v>
      </c>
      <c r="D198" s="9">
        <v>-678975236.99350417</v>
      </c>
      <c r="E198" s="9">
        <v>-604576651.21374321</v>
      </c>
      <c r="F198" s="9">
        <v>-621088194.52365196</v>
      </c>
      <c r="G198" s="9">
        <v>-638150122.743891</v>
      </c>
      <c r="H198" s="9">
        <v>-654661666.05379975</v>
      </c>
      <c r="I198" s="9">
        <v>-671723594.27403879</v>
      </c>
      <c r="J198" s="9">
        <v>-688785522.49427783</v>
      </c>
      <c r="K198" s="9">
        <v>-555791338.80418658</v>
      </c>
      <c r="L198" s="9">
        <v>-572526444.02442563</v>
      </c>
      <c r="M198" s="9">
        <v>-588721707.33433437</v>
      </c>
    </row>
    <row r="199" spans="1:13" x14ac:dyDescent="0.25">
      <c r="A199" s="11" t="s">
        <v>236</v>
      </c>
      <c r="B199" s="14">
        <v>690308067.28598297</v>
      </c>
      <c r="C199" s="14">
        <v>706638641.42574382</v>
      </c>
      <c r="D199" s="14">
        <v>700505566.11649573</v>
      </c>
      <c r="E199" s="14">
        <v>695611089.15625668</v>
      </c>
      <c r="F199" s="14">
        <v>679814832.13634789</v>
      </c>
      <c r="G199" s="14">
        <v>663103709.81610894</v>
      </c>
      <c r="H199" s="14">
        <v>649534489.44620001</v>
      </c>
      <c r="I199" s="14">
        <v>658012894.37596107</v>
      </c>
      <c r="J199" s="14">
        <v>642875419.74572194</v>
      </c>
      <c r="K199" s="14">
        <v>630703160.6758132</v>
      </c>
      <c r="L199" s="14">
        <v>614817340.35557425</v>
      </c>
      <c r="M199" s="14">
        <v>617553282.21566558</v>
      </c>
    </row>
    <row r="201" spans="1:13" x14ac:dyDescent="0.25">
      <c r="A201" s="10" t="s">
        <v>93</v>
      </c>
      <c r="B201" s="14">
        <v>34083900485.772224</v>
      </c>
      <c r="C201" s="14">
        <v>34274359835.999424</v>
      </c>
      <c r="D201" s="14">
        <v>34566008072.312332</v>
      </c>
      <c r="E201" s="14">
        <v>34830281120.317894</v>
      </c>
      <c r="F201" s="14">
        <v>35056144129.360512</v>
      </c>
      <c r="G201" s="14">
        <v>35261845090.076981</v>
      </c>
      <c r="H201" s="14">
        <v>35453896203.126274</v>
      </c>
      <c r="I201" s="14">
        <v>35675272556.601242</v>
      </c>
      <c r="J201" s="14">
        <v>35887128795.49305</v>
      </c>
      <c r="K201" s="14">
        <v>36096043580.062859</v>
      </c>
      <c r="L201" s="14">
        <v>36270487905.510437</v>
      </c>
      <c r="M201" s="14">
        <v>36419436986.366516</v>
      </c>
    </row>
    <row r="203" spans="1:13" x14ac:dyDescent="0.25">
      <c r="A203" s="10" t="s">
        <v>400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</row>
    <row r="204" spans="1:13" x14ac:dyDescent="0.25">
      <c r="A204" s="11" t="s">
        <v>401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1:13" ht="15.75" thickBot="1" x14ac:dyDescent="0.3">
      <c r="A205" s="13" t="s">
        <v>402</v>
      </c>
      <c r="B205" s="9">
        <v>11294617.960000001</v>
      </c>
      <c r="C205" s="9">
        <v>11272043.540000001</v>
      </c>
      <c r="D205" s="9">
        <v>11249469.120000001</v>
      </c>
      <c r="E205" s="9">
        <v>11226894.700000001</v>
      </c>
      <c r="F205" s="9">
        <v>11204320.280000001</v>
      </c>
      <c r="G205" s="9">
        <v>11181745.860000001</v>
      </c>
      <c r="H205" s="9">
        <v>11159171.440000001</v>
      </c>
      <c r="I205" s="9">
        <v>11136597.020000001</v>
      </c>
      <c r="J205" s="9">
        <v>11114022.600000001</v>
      </c>
      <c r="K205" s="9">
        <v>11091448.180000002</v>
      </c>
      <c r="L205" s="9">
        <v>11068873.760000002</v>
      </c>
      <c r="M205" s="9">
        <v>11046299.340000002</v>
      </c>
    </row>
    <row r="206" spans="1:13" x14ac:dyDescent="0.25">
      <c r="A206" s="11" t="s">
        <v>401</v>
      </c>
      <c r="B206" s="14">
        <v>11294617.960000001</v>
      </c>
      <c r="C206" s="14">
        <v>11272043.540000001</v>
      </c>
      <c r="D206" s="14">
        <v>11249469.120000001</v>
      </c>
      <c r="E206" s="14">
        <v>11226894.700000001</v>
      </c>
      <c r="F206" s="14">
        <v>11204320.280000001</v>
      </c>
      <c r="G206" s="14">
        <v>11181745.860000001</v>
      </c>
      <c r="H206" s="14">
        <v>11159171.440000001</v>
      </c>
      <c r="I206" s="14">
        <v>11136597.020000001</v>
      </c>
      <c r="J206" s="14">
        <v>11114022.600000001</v>
      </c>
      <c r="K206" s="14">
        <v>11091448.180000002</v>
      </c>
      <c r="L206" s="14">
        <v>11068873.760000002</v>
      </c>
      <c r="M206" s="14">
        <v>11046299.340000002</v>
      </c>
    </row>
    <row r="208" spans="1:13" x14ac:dyDescent="0.25">
      <c r="A208" s="11" t="s">
        <v>403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1:13" x14ac:dyDescent="0.25">
      <c r="A209" s="13" t="s">
        <v>404</v>
      </c>
      <c r="B209" s="9">
        <v>-0.05</v>
      </c>
      <c r="C209" s="9">
        <v>-0.05</v>
      </c>
      <c r="D209" s="9">
        <v>-0.05</v>
      </c>
      <c r="E209" s="9">
        <v>-0.05</v>
      </c>
      <c r="F209" s="9">
        <v>-0.05</v>
      </c>
      <c r="G209" s="9">
        <v>-0.05</v>
      </c>
      <c r="H209" s="9">
        <v>-0.05</v>
      </c>
      <c r="I209" s="9">
        <v>-0.05</v>
      </c>
      <c r="J209" s="9">
        <v>-0.05</v>
      </c>
      <c r="K209" s="9">
        <v>-0.05</v>
      </c>
      <c r="L209" s="9">
        <v>-0.05</v>
      </c>
      <c r="M209" s="9">
        <v>-0.05</v>
      </c>
    </row>
    <row r="210" spans="1:13" ht="15.75" thickBot="1" x14ac:dyDescent="0.3">
      <c r="A210" s="13" t="s">
        <v>405</v>
      </c>
      <c r="B210" s="9">
        <v>0</v>
      </c>
      <c r="C210" s="9">
        <v>0</v>
      </c>
      <c r="D210" s="9">
        <v>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</row>
    <row r="211" spans="1:13" x14ac:dyDescent="0.25">
      <c r="A211" s="11" t="s">
        <v>403</v>
      </c>
      <c r="B211" s="14">
        <v>-0.05</v>
      </c>
      <c r="C211" s="14">
        <v>-0.05</v>
      </c>
      <c r="D211" s="14">
        <v>-0.05</v>
      </c>
      <c r="E211" s="14">
        <v>-0.05</v>
      </c>
      <c r="F211" s="14">
        <v>-0.05</v>
      </c>
      <c r="G211" s="14">
        <v>-0.05</v>
      </c>
      <c r="H211" s="14">
        <v>-0.05</v>
      </c>
      <c r="I211" s="14">
        <v>-0.05</v>
      </c>
      <c r="J211" s="14">
        <v>-0.05</v>
      </c>
      <c r="K211" s="14">
        <v>-0.05</v>
      </c>
      <c r="L211" s="14">
        <v>-0.05</v>
      </c>
      <c r="M211" s="14">
        <v>-0.05</v>
      </c>
    </row>
    <row r="213" spans="1:13" x14ac:dyDescent="0.25">
      <c r="A213" s="11" t="s">
        <v>406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1:13" x14ac:dyDescent="0.25">
      <c r="A214" s="13" t="s">
        <v>407</v>
      </c>
      <c r="B214" s="9">
        <v>3601950.7</v>
      </c>
      <c r="C214" s="9">
        <v>3582950.7</v>
      </c>
      <c r="D214" s="9">
        <v>3563950.7</v>
      </c>
      <c r="E214" s="9">
        <v>3544950.7</v>
      </c>
      <c r="F214" s="9">
        <v>3725950.7</v>
      </c>
      <c r="G214" s="9">
        <v>3706950.7</v>
      </c>
      <c r="H214" s="9">
        <v>3687950.7</v>
      </c>
      <c r="I214" s="9">
        <v>3668950.7</v>
      </c>
      <c r="J214" s="9">
        <v>3649950.7</v>
      </c>
      <c r="K214" s="9">
        <v>3630950.7</v>
      </c>
      <c r="L214" s="9">
        <v>3611950.7</v>
      </c>
      <c r="M214" s="9">
        <v>3592950.7</v>
      </c>
    </row>
    <row r="215" spans="1:13" x14ac:dyDescent="0.25">
      <c r="A215" s="13" t="s">
        <v>408</v>
      </c>
      <c r="B215" s="9">
        <v>44475234.135283485</v>
      </c>
      <c r="C215" s="9">
        <v>9857355.2871550918</v>
      </c>
      <c r="D215" s="9">
        <v>15265318.246235155</v>
      </c>
      <c r="E215" s="9">
        <v>20787349.682028815</v>
      </c>
      <c r="F215" s="9">
        <v>26998310.209473532</v>
      </c>
      <c r="G215" s="9">
        <v>33785340.980773315</v>
      </c>
      <c r="H215" s="9">
        <v>40978827.419491462</v>
      </c>
      <c r="I215" s="9">
        <v>12238820.269133057</v>
      </c>
      <c r="J215" s="9">
        <v>19479665.125855722</v>
      </c>
      <c r="K215" s="9">
        <v>26132928.090992805</v>
      </c>
      <c r="L215" s="9">
        <v>31908400.219431549</v>
      </c>
      <c r="M215" s="9">
        <v>37589251.299293034</v>
      </c>
    </row>
    <row r="216" spans="1:13" x14ac:dyDescent="0.25">
      <c r="A216" s="13" t="s">
        <v>409</v>
      </c>
      <c r="B216" s="9">
        <v>76891811.816021249</v>
      </c>
      <c r="C216" s="9">
        <v>76946914.410663903</v>
      </c>
      <c r="D216" s="9">
        <v>77002056.493203446</v>
      </c>
      <c r="E216" s="9">
        <v>77057238.091937885</v>
      </c>
      <c r="F216" s="9">
        <v>77112459.235185519</v>
      </c>
      <c r="G216" s="9">
        <v>77167719.95128493</v>
      </c>
      <c r="H216" s="9">
        <v>77223020.268595025</v>
      </c>
      <c r="I216" s="9">
        <v>77278360.215495005</v>
      </c>
      <c r="J216" s="9">
        <v>77333739.820384428</v>
      </c>
      <c r="K216" s="9">
        <v>77389159.111683205</v>
      </c>
      <c r="L216" s="9">
        <v>77444618.117831618</v>
      </c>
      <c r="M216" s="9">
        <v>77500116.867290303</v>
      </c>
    </row>
    <row r="217" spans="1:13" x14ac:dyDescent="0.25">
      <c r="A217" s="13" t="s">
        <v>410</v>
      </c>
      <c r="B217" s="9">
        <v>3485629220.040904</v>
      </c>
      <c r="C217" s="9">
        <v>3497565199.2660637</v>
      </c>
      <c r="D217" s="9">
        <v>3509543000.5618668</v>
      </c>
      <c r="E217" s="9">
        <v>3521562772.8669453</v>
      </c>
      <c r="F217" s="9">
        <v>3533624665.6560402</v>
      </c>
      <c r="G217" s="9">
        <v>3545728828.9419365</v>
      </c>
      <c r="H217" s="9">
        <v>3557875413.27742</v>
      </c>
      <c r="I217" s="9">
        <v>3570064569.7572298</v>
      </c>
      <c r="J217" s="9">
        <v>3582296450.0200243</v>
      </c>
      <c r="K217" s="9">
        <v>3594571206.2503538</v>
      </c>
      <c r="L217" s="9">
        <v>3606888991.1806374</v>
      </c>
      <c r="M217" s="9">
        <v>3619249958.0931482</v>
      </c>
    </row>
    <row r="218" spans="1:13" ht="15.75" thickBot="1" x14ac:dyDescent="0.3">
      <c r="A218" s="13" t="s">
        <v>411</v>
      </c>
      <c r="B218" s="9">
        <v>37946055.960000001</v>
      </c>
      <c r="C218" s="9">
        <v>37946055.960000001</v>
      </c>
      <c r="D218" s="9">
        <v>37946055.960000001</v>
      </c>
      <c r="E218" s="9">
        <v>37946055.960000001</v>
      </c>
      <c r="F218" s="9">
        <v>37946055.960000001</v>
      </c>
      <c r="G218" s="9">
        <v>37946055.960000001</v>
      </c>
      <c r="H218" s="9">
        <v>37946055.960000001</v>
      </c>
      <c r="I218" s="9">
        <v>37946055.960000001</v>
      </c>
      <c r="J218" s="9">
        <v>37946055.960000001</v>
      </c>
      <c r="K218" s="9">
        <v>37946055.960000001</v>
      </c>
      <c r="L218" s="9">
        <v>37946055.960000001</v>
      </c>
      <c r="M218" s="9">
        <v>37946055.960000001</v>
      </c>
    </row>
    <row r="219" spans="1:13" x14ac:dyDescent="0.25">
      <c r="A219" s="11" t="s">
        <v>406</v>
      </c>
      <c r="B219" s="14">
        <v>3648544272.6522088</v>
      </c>
      <c r="C219" s="14">
        <v>3625898475.6238828</v>
      </c>
      <c r="D219" s="14">
        <v>3643320381.9613056</v>
      </c>
      <c r="E219" s="14">
        <v>3660898367.3009119</v>
      </c>
      <c r="F219" s="14">
        <v>3679407441.7606993</v>
      </c>
      <c r="G219" s="14">
        <v>3698334896.5339947</v>
      </c>
      <c r="H219" s="14">
        <v>3717711267.6255064</v>
      </c>
      <c r="I219" s="14">
        <v>3701196756.9018579</v>
      </c>
      <c r="J219" s="14">
        <v>3720705861.6262646</v>
      </c>
      <c r="K219" s="14">
        <v>3739670300.11303</v>
      </c>
      <c r="L219" s="14">
        <v>3757800016.1779008</v>
      </c>
      <c r="M219" s="14">
        <v>3775878332.9197316</v>
      </c>
    </row>
    <row r="221" spans="1:13" x14ac:dyDescent="0.25">
      <c r="A221" s="10" t="s">
        <v>400</v>
      </c>
      <c r="B221" s="14">
        <v>3659838890.5622087</v>
      </c>
      <c r="C221" s="14">
        <v>3637170519.1138825</v>
      </c>
      <c r="D221" s="14">
        <v>3654569851.0313058</v>
      </c>
      <c r="E221" s="14">
        <v>3672125261.950912</v>
      </c>
      <c r="F221" s="14">
        <v>3690611761.9906993</v>
      </c>
      <c r="G221" s="14">
        <v>3709516642.3439946</v>
      </c>
      <c r="H221" s="14">
        <v>3728870439.0155063</v>
      </c>
      <c r="I221" s="14">
        <v>3712333353.8718576</v>
      </c>
      <c r="J221" s="14">
        <v>3731819884.1762648</v>
      </c>
      <c r="K221" s="14">
        <v>3750761748.2430301</v>
      </c>
      <c r="L221" s="14">
        <v>3768868889.8879008</v>
      </c>
      <c r="M221" s="14">
        <v>3786924632.2097316</v>
      </c>
    </row>
    <row r="223" spans="1:13" x14ac:dyDescent="0.25">
      <c r="A223" s="10" t="s">
        <v>242</v>
      </c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13" x14ac:dyDescent="0.25">
      <c r="A224" s="11" t="s">
        <v>243</v>
      </c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13" x14ac:dyDescent="0.25">
      <c r="A225" s="13" t="s">
        <v>244</v>
      </c>
      <c r="B225" s="9">
        <v>708044.22999999672</v>
      </c>
      <c r="C225" s="9">
        <v>708044.22999999672</v>
      </c>
      <c r="D225" s="9">
        <v>708044.22999999672</v>
      </c>
      <c r="E225" s="9">
        <v>708044.22999999672</v>
      </c>
      <c r="F225" s="9">
        <v>708044.22999999672</v>
      </c>
      <c r="G225" s="9">
        <v>708044.22999999672</v>
      </c>
      <c r="H225" s="9">
        <v>708044.22999999672</v>
      </c>
      <c r="I225" s="9">
        <v>708044.22999999672</v>
      </c>
      <c r="J225" s="9">
        <v>708044.22999999672</v>
      </c>
      <c r="K225" s="9">
        <v>708044.22999999672</v>
      </c>
      <c r="L225" s="9">
        <v>708044.22999999672</v>
      </c>
      <c r="M225" s="9">
        <v>708044.22999999672</v>
      </c>
    </row>
    <row r="226" spans="1:13" ht="15.75" thickBot="1" x14ac:dyDescent="0.3">
      <c r="A226" s="13" t="s">
        <v>245</v>
      </c>
      <c r="B226" s="9">
        <v>2176820</v>
      </c>
      <c r="C226" s="9">
        <v>2176820</v>
      </c>
      <c r="D226" s="9">
        <v>2176820</v>
      </c>
      <c r="E226" s="9">
        <v>2176820</v>
      </c>
      <c r="F226" s="9">
        <v>2176820</v>
      </c>
      <c r="G226" s="9">
        <v>2176820</v>
      </c>
      <c r="H226" s="9">
        <v>2176820</v>
      </c>
      <c r="I226" s="9">
        <v>2176820</v>
      </c>
      <c r="J226" s="9">
        <v>2176820</v>
      </c>
      <c r="K226" s="9">
        <v>2176820</v>
      </c>
      <c r="L226" s="9">
        <v>2176820</v>
      </c>
      <c r="M226" s="9">
        <v>2176820</v>
      </c>
    </row>
    <row r="227" spans="1:13" x14ac:dyDescent="0.25">
      <c r="A227" s="11" t="s">
        <v>243</v>
      </c>
      <c r="B227" s="14">
        <v>2884864.2299999967</v>
      </c>
      <c r="C227" s="14">
        <v>2884864.2299999967</v>
      </c>
      <c r="D227" s="14">
        <v>2884864.2299999967</v>
      </c>
      <c r="E227" s="14">
        <v>2884864.2299999967</v>
      </c>
      <c r="F227" s="14">
        <v>2884864.2299999967</v>
      </c>
      <c r="G227" s="14">
        <v>2884864.2299999967</v>
      </c>
      <c r="H227" s="14">
        <v>2884864.2299999967</v>
      </c>
      <c r="I227" s="14">
        <v>2884864.2299999967</v>
      </c>
      <c r="J227" s="14">
        <v>2884864.2299999967</v>
      </c>
      <c r="K227" s="14">
        <v>2884864.2299999967</v>
      </c>
      <c r="L227" s="14">
        <v>2884864.2299999967</v>
      </c>
      <c r="M227" s="14">
        <v>2884864.2299999967</v>
      </c>
    </row>
    <row r="229" spans="1:13" x14ac:dyDescent="0.25">
      <c r="A229" s="11" t="s">
        <v>246</v>
      </c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</row>
    <row r="230" spans="1:13" ht="15.75" thickBot="1" x14ac:dyDescent="0.3">
      <c r="A230" s="13" t="s">
        <v>247</v>
      </c>
      <c r="B230" s="9">
        <v>2145909.2200000002</v>
      </c>
      <c r="C230" s="9">
        <v>2145909.2200000002</v>
      </c>
      <c r="D230" s="9">
        <v>2145909.2200000002</v>
      </c>
      <c r="E230" s="9">
        <v>2145909.2200000002</v>
      </c>
      <c r="F230" s="9">
        <v>2145909.2200000002</v>
      </c>
      <c r="G230" s="9">
        <v>2145909.2200000002</v>
      </c>
      <c r="H230" s="9">
        <v>2145909.2200000002</v>
      </c>
      <c r="I230" s="9">
        <v>2145909.2200000002</v>
      </c>
      <c r="J230" s="9">
        <v>2145909.2200000002</v>
      </c>
      <c r="K230" s="9">
        <v>2145909.2200000002</v>
      </c>
      <c r="L230" s="9">
        <v>2145909.2200000002</v>
      </c>
      <c r="M230" s="9">
        <v>2145909.2200000002</v>
      </c>
    </row>
    <row r="231" spans="1:13" x14ac:dyDescent="0.25">
      <c r="A231" s="11" t="s">
        <v>246</v>
      </c>
      <c r="B231" s="14">
        <v>2145909.2200000002</v>
      </c>
      <c r="C231" s="14">
        <v>2145909.2200000002</v>
      </c>
      <c r="D231" s="14">
        <v>2145909.2200000002</v>
      </c>
      <c r="E231" s="14">
        <v>2145909.2200000002</v>
      </c>
      <c r="F231" s="14">
        <v>2145909.2200000002</v>
      </c>
      <c r="G231" s="14">
        <v>2145909.2200000002</v>
      </c>
      <c r="H231" s="14">
        <v>2145909.2200000002</v>
      </c>
      <c r="I231" s="14">
        <v>2145909.2200000002</v>
      </c>
      <c r="J231" s="14">
        <v>2145909.2200000002</v>
      </c>
      <c r="K231" s="14">
        <v>2145909.2200000002</v>
      </c>
      <c r="L231" s="14">
        <v>2145909.2200000002</v>
      </c>
      <c r="M231" s="14">
        <v>2145909.2200000002</v>
      </c>
    </row>
    <row r="233" spans="1:13" x14ac:dyDescent="0.25">
      <c r="A233" s="11" t="s">
        <v>248</v>
      </c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</row>
    <row r="234" spans="1:13" ht="15.75" thickBot="1" x14ac:dyDescent="0.3">
      <c r="A234" s="13" t="s">
        <v>249</v>
      </c>
      <c r="B234" s="9">
        <v>3300</v>
      </c>
      <c r="C234" s="9">
        <v>3300</v>
      </c>
      <c r="D234" s="9">
        <v>3300</v>
      </c>
      <c r="E234" s="9">
        <v>3300</v>
      </c>
      <c r="F234" s="9">
        <v>3300</v>
      </c>
      <c r="G234" s="9">
        <v>3300</v>
      </c>
      <c r="H234" s="9">
        <v>3300</v>
      </c>
      <c r="I234" s="9">
        <v>3300</v>
      </c>
      <c r="J234" s="9">
        <v>3300</v>
      </c>
      <c r="K234" s="9">
        <v>3300</v>
      </c>
      <c r="L234" s="9">
        <v>3300</v>
      </c>
      <c r="M234" s="9">
        <v>3300</v>
      </c>
    </row>
    <row r="235" spans="1:13" x14ac:dyDescent="0.25">
      <c r="A235" s="11" t="s">
        <v>248</v>
      </c>
      <c r="B235" s="14">
        <v>3300</v>
      </c>
      <c r="C235" s="14">
        <v>3300</v>
      </c>
      <c r="D235" s="14">
        <v>3300</v>
      </c>
      <c r="E235" s="14">
        <v>3300</v>
      </c>
      <c r="F235" s="14">
        <v>3300</v>
      </c>
      <c r="G235" s="14">
        <v>3300</v>
      </c>
      <c r="H235" s="14">
        <v>3300</v>
      </c>
      <c r="I235" s="14">
        <v>3300</v>
      </c>
      <c r="J235" s="14">
        <v>3300</v>
      </c>
      <c r="K235" s="14">
        <v>3300</v>
      </c>
      <c r="L235" s="14">
        <v>3300</v>
      </c>
      <c r="M235" s="14">
        <v>3300</v>
      </c>
    </row>
    <row r="237" spans="1:13" x14ac:dyDescent="0.25">
      <c r="A237" s="11" t="s">
        <v>250</v>
      </c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</row>
    <row r="238" spans="1:13" ht="15.75" thickBot="1" x14ac:dyDescent="0.3">
      <c r="A238" s="13" t="s">
        <v>251</v>
      </c>
      <c r="B238" s="9">
        <v>0</v>
      </c>
      <c r="C238" s="9">
        <v>0</v>
      </c>
      <c r="D238" s="9">
        <v>0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</row>
    <row r="239" spans="1:13" x14ac:dyDescent="0.25">
      <c r="A239" s="11" t="s">
        <v>250</v>
      </c>
      <c r="B239" s="14">
        <v>0</v>
      </c>
      <c r="C239" s="14">
        <v>0</v>
      </c>
      <c r="D239" s="14">
        <v>0</v>
      </c>
      <c r="E239" s="1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</row>
    <row r="241" spans="1:13" x14ac:dyDescent="0.25">
      <c r="A241" s="11" t="s">
        <v>252</v>
      </c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</row>
    <row r="242" spans="1:13" ht="15.75" thickBot="1" x14ac:dyDescent="0.3">
      <c r="A242" s="13" t="s">
        <v>253</v>
      </c>
      <c r="B242" s="9">
        <v>618786557.88660276</v>
      </c>
      <c r="C242" s="9">
        <v>556079997.93756819</v>
      </c>
      <c r="D242" s="9">
        <v>527319628.82329214</v>
      </c>
      <c r="E242" s="9">
        <v>553413811.88602674</v>
      </c>
      <c r="F242" s="9">
        <v>562437518.52432609</v>
      </c>
      <c r="G242" s="9">
        <v>678625552.03941429</v>
      </c>
      <c r="H242" s="9">
        <v>742907924.35946012</v>
      </c>
      <c r="I242" s="9">
        <v>765689457.74685657</v>
      </c>
      <c r="J242" s="9">
        <v>855747644.11220253</v>
      </c>
      <c r="K242" s="9">
        <v>740260288.30304158</v>
      </c>
      <c r="L242" s="9">
        <v>639018390.32011926</v>
      </c>
      <c r="M242" s="9">
        <v>602721145.95316505</v>
      </c>
    </row>
    <row r="243" spans="1:13" x14ac:dyDescent="0.25">
      <c r="A243" s="11" t="s">
        <v>252</v>
      </c>
      <c r="B243" s="14">
        <v>618786557.88660276</v>
      </c>
      <c r="C243" s="14">
        <v>556079997.93756819</v>
      </c>
      <c r="D243" s="14">
        <v>527319628.82329214</v>
      </c>
      <c r="E243" s="14">
        <v>553413811.88602674</v>
      </c>
      <c r="F243" s="14">
        <v>562437518.52432609</v>
      </c>
      <c r="G243" s="14">
        <v>678625552.03941429</v>
      </c>
      <c r="H243" s="14">
        <v>742907924.35946012</v>
      </c>
      <c r="I243" s="14">
        <v>765689457.74685657</v>
      </c>
      <c r="J243" s="14">
        <v>855747644.11220253</v>
      </c>
      <c r="K243" s="14">
        <v>740260288.30304158</v>
      </c>
      <c r="L243" s="14">
        <v>639018390.32011926</v>
      </c>
      <c r="M243" s="14">
        <v>602721145.95316505</v>
      </c>
    </row>
    <row r="245" spans="1:13" x14ac:dyDescent="0.25">
      <c r="A245" s="11" t="s">
        <v>254</v>
      </c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</row>
    <row r="246" spans="1:13" x14ac:dyDescent="0.25">
      <c r="A246" s="13" t="s">
        <v>255</v>
      </c>
      <c r="B246" s="9">
        <v>128772109.64740223</v>
      </c>
      <c r="C246" s="9">
        <v>130253424.79578836</v>
      </c>
      <c r="D246" s="9">
        <v>112053337.8356044</v>
      </c>
      <c r="E246" s="9">
        <v>102596223.02725086</v>
      </c>
      <c r="F246" s="9">
        <v>107870033.94323473</v>
      </c>
      <c r="G246" s="9">
        <v>110842617.20763378</v>
      </c>
      <c r="H246" s="9">
        <v>107534379.15490459</v>
      </c>
      <c r="I246" s="9">
        <v>117229791.54167375</v>
      </c>
      <c r="J246" s="9">
        <v>117821249.43044013</v>
      </c>
      <c r="K246" s="9">
        <v>109288127.4325439</v>
      </c>
      <c r="L246" s="9">
        <v>121765303.8238674</v>
      </c>
      <c r="M246" s="9">
        <v>116262546.89122191</v>
      </c>
    </row>
    <row r="247" spans="1:13" ht="15.75" thickBot="1" x14ac:dyDescent="0.3">
      <c r="A247" s="13" t="s">
        <v>256</v>
      </c>
      <c r="B247" s="9">
        <v>0</v>
      </c>
      <c r="C247" s="9">
        <v>0</v>
      </c>
      <c r="D247" s="9">
        <v>0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</row>
    <row r="248" spans="1:13" x14ac:dyDescent="0.25">
      <c r="A248" s="11" t="s">
        <v>254</v>
      </c>
      <c r="B248" s="14">
        <v>128772109.64740223</v>
      </c>
      <c r="C248" s="14">
        <v>130253424.79578836</v>
      </c>
      <c r="D248" s="14">
        <v>112053337.8356044</v>
      </c>
      <c r="E248" s="14">
        <v>102596223.02725086</v>
      </c>
      <c r="F248" s="14">
        <v>107870033.94323473</v>
      </c>
      <c r="G248" s="14">
        <v>110842617.20763378</v>
      </c>
      <c r="H248" s="14">
        <v>107534379.15490459</v>
      </c>
      <c r="I248" s="14">
        <v>117229791.54167375</v>
      </c>
      <c r="J248" s="14">
        <v>117821249.43044013</v>
      </c>
      <c r="K248" s="14">
        <v>109288127.4325439</v>
      </c>
      <c r="L248" s="14">
        <v>121765303.8238674</v>
      </c>
      <c r="M248" s="14">
        <v>116262546.89122191</v>
      </c>
    </row>
    <row r="250" spans="1:13" x14ac:dyDescent="0.25">
      <c r="A250" s="11" t="s">
        <v>257</v>
      </c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</row>
    <row r="251" spans="1:13" ht="15.75" thickBot="1" x14ac:dyDescent="0.3">
      <c r="A251" s="13" t="s">
        <v>258</v>
      </c>
      <c r="B251" s="9">
        <v>-4669605.3600000003</v>
      </c>
      <c r="C251" s="9">
        <v>-4046076.4939999999</v>
      </c>
      <c r="D251" s="9">
        <v>-3965791.781</v>
      </c>
      <c r="E251" s="9">
        <v>-4318605.8870000001</v>
      </c>
      <c r="F251" s="9">
        <v>-4861915.4859999996</v>
      </c>
      <c r="G251" s="9">
        <v>-6286943.2750000004</v>
      </c>
      <c r="H251" s="9">
        <v>-7557919.1380000003</v>
      </c>
      <c r="I251" s="9">
        <v>-8495239.2780000009</v>
      </c>
      <c r="J251" s="9">
        <v>-8164155.1900000004</v>
      </c>
      <c r="K251" s="9">
        <v>-7625989.1179999998</v>
      </c>
      <c r="L251" s="9">
        <v>-6898421.7249999996</v>
      </c>
      <c r="M251" s="9">
        <v>-5774990.3130000001</v>
      </c>
    </row>
    <row r="252" spans="1:13" x14ac:dyDescent="0.25">
      <c r="A252" s="11" t="s">
        <v>257</v>
      </c>
      <c r="B252" s="14">
        <v>-4669605.3600000003</v>
      </c>
      <c r="C252" s="14">
        <v>-4046076.4939999999</v>
      </c>
      <c r="D252" s="14">
        <v>-3965791.781</v>
      </c>
      <c r="E252" s="14">
        <v>-4318605.8870000001</v>
      </c>
      <c r="F252" s="14">
        <v>-4861915.4859999996</v>
      </c>
      <c r="G252" s="14">
        <v>-6286943.2750000004</v>
      </c>
      <c r="H252" s="14">
        <v>-7557919.1380000003</v>
      </c>
      <c r="I252" s="14">
        <v>-8495239.2780000009</v>
      </c>
      <c r="J252" s="14">
        <v>-8164155.1900000004</v>
      </c>
      <c r="K252" s="14">
        <v>-7625989.1179999998</v>
      </c>
      <c r="L252" s="14">
        <v>-6898421.7249999996</v>
      </c>
      <c r="M252" s="14">
        <v>-5774990.3130000001</v>
      </c>
    </row>
    <row r="254" spans="1:13" x14ac:dyDescent="0.25">
      <c r="A254" s="11" t="s">
        <v>259</v>
      </c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</row>
    <row r="255" spans="1:13" ht="15.75" thickBot="1" x14ac:dyDescent="0.3">
      <c r="A255" s="13" t="s">
        <v>260</v>
      </c>
      <c r="B255" s="9">
        <v>35304580.090000004</v>
      </c>
      <c r="C255" s="9">
        <v>35304580.090000004</v>
      </c>
      <c r="D255" s="9">
        <v>35304580.090000004</v>
      </c>
      <c r="E255" s="9">
        <v>35304580.090000004</v>
      </c>
      <c r="F255" s="9">
        <v>35304580.090000004</v>
      </c>
      <c r="G255" s="9">
        <v>35304580.090000004</v>
      </c>
      <c r="H255" s="9">
        <v>35304580.090000004</v>
      </c>
      <c r="I255" s="9">
        <v>35304580.090000004</v>
      </c>
      <c r="J255" s="9">
        <v>35304580.090000004</v>
      </c>
      <c r="K255" s="9">
        <v>35304580.090000004</v>
      </c>
      <c r="L255" s="9">
        <v>35304580.090000004</v>
      </c>
      <c r="M255" s="9">
        <v>35304580.090000004</v>
      </c>
    </row>
    <row r="256" spans="1:13" x14ac:dyDescent="0.25">
      <c r="A256" s="11" t="s">
        <v>259</v>
      </c>
      <c r="B256" s="14">
        <v>35304580.090000004</v>
      </c>
      <c r="C256" s="14">
        <v>35304580.090000004</v>
      </c>
      <c r="D256" s="14">
        <v>35304580.090000004</v>
      </c>
      <c r="E256" s="14">
        <v>35304580.090000004</v>
      </c>
      <c r="F256" s="14">
        <v>35304580.090000004</v>
      </c>
      <c r="G256" s="14">
        <v>35304580.090000004</v>
      </c>
      <c r="H256" s="14">
        <v>35304580.090000004</v>
      </c>
      <c r="I256" s="14">
        <v>35304580.090000004</v>
      </c>
      <c r="J256" s="14">
        <v>35304580.090000004</v>
      </c>
      <c r="K256" s="14">
        <v>35304580.090000004</v>
      </c>
      <c r="L256" s="14">
        <v>35304580.090000004</v>
      </c>
      <c r="M256" s="14">
        <v>35304580.090000004</v>
      </c>
    </row>
    <row r="258" spans="1:13" x14ac:dyDescent="0.25">
      <c r="A258" s="11" t="s">
        <v>261</v>
      </c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</row>
    <row r="259" spans="1:13" ht="15.75" thickBot="1" x14ac:dyDescent="0.3">
      <c r="A259" s="13" t="s">
        <v>262</v>
      </c>
      <c r="B259" s="9">
        <v>343212584.37069899</v>
      </c>
      <c r="C259" s="9">
        <v>344380071.78592098</v>
      </c>
      <c r="D259" s="9">
        <v>335467553.77684999</v>
      </c>
      <c r="E259" s="9">
        <v>335791606.87074298</v>
      </c>
      <c r="F259" s="9">
        <v>335723387.94629103</v>
      </c>
      <c r="G259" s="9">
        <v>331381343.56949502</v>
      </c>
      <c r="H259" s="9">
        <v>327280733.29318601</v>
      </c>
      <c r="I259" s="9">
        <v>323794160.443214</v>
      </c>
      <c r="J259" s="9">
        <v>321855291.875404</v>
      </c>
      <c r="K259" s="9">
        <v>313915610.57146001</v>
      </c>
      <c r="L259" s="9">
        <v>317009089.65441698</v>
      </c>
      <c r="M259" s="9">
        <v>317247907.560709</v>
      </c>
    </row>
    <row r="260" spans="1:13" x14ac:dyDescent="0.25">
      <c r="A260" s="11" t="s">
        <v>261</v>
      </c>
      <c r="B260" s="14">
        <v>343212584.37069899</v>
      </c>
      <c r="C260" s="14">
        <v>344380071.78592098</v>
      </c>
      <c r="D260" s="14">
        <v>335467553.77684999</v>
      </c>
      <c r="E260" s="14">
        <v>335791606.87074298</v>
      </c>
      <c r="F260" s="14">
        <v>335723387.94629103</v>
      </c>
      <c r="G260" s="14">
        <v>331381343.56949502</v>
      </c>
      <c r="H260" s="14">
        <v>327280733.29318601</v>
      </c>
      <c r="I260" s="14">
        <v>323794160.443214</v>
      </c>
      <c r="J260" s="14">
        <v>321855291.875404</v>
      </c>
      <c r="K260" s="14">
        <v>313915610.57146001</v>
      </c>
      <c r="L260" s="14">
        <v>317009089.65441698</v>
      </c>
      <c r="M260" s="14">
        <v>317247907.560709</v>
      </c>
    </row>
    <row r="262" spans="1:13" x14ac:dyDescent="0.25">
      <c r="A262" s="11" t="s">
        <v>263</v>
      </c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</row>
    <row r="263" spans="1:13" ht="15.75" thickBot="1" x14ac:dyDescent="0.3">
      <c r="A263" s="13" t="s">
        <v>264</v>
      </c>
      <c r="B263" s="9">
        <v>476585358.88576531</v>
      </c>
      <c r="C263" s="9">
        <v>473392060.53667909</v>
      </c>
      <c r="D263" s="9">
        <v>471622860.69119531</v>
      </c>
      <c r="E263" s="9">
        <v>471389994.63825315</v>
      </c>
      <c r="F263" s="9">
        <v>476400118.67725939</v>
      </c>
      <c r="G263" s="9">
        <v>486317594.24477106</v>
      </c>
      <c r="H263" s="9">
        <v>491823831.96451163</v>
      </c>
      <c r="I263" s="9">
        <v>498522522.05738664</v>
      </c>
      <c r="J263" s="9">
        <v>498151988.23816663</v>
      </c>
      <c r="K263" s="9">
        <v>489700062.64216977</v>
      </c>
      <c r="L263" s="9">
        <v>485701002.62861156</v>
      </c>
      <c r="M263" s="9">
        <v>487592458.12062073</v>
      </c>
    </row>
    <row r="264" spans="1:13" x14ac:dyDescent="0.25">
      <c r="A264" s="11" t="s">
        <v>263</v>
      </c>
      <c r="B264" s="14">
        <v>476585358.88576531</v>
      </c>
      <c r="C264" s="14">
        <v>473392060.53667909</v>
      </c>
      <c r="D264" s="14">
        <v>471622860.69119531</v>
      </c>
      <c r="E264" s="14">
        <v>471389994.63825315</v>
      </c>
      <c r="F264" s="14">
        <v>476400118.67725939</v>
      </c>
      <c r="G264" s="14">
        <v>486317594.24477106</v>
      </c>
      <c r="H264" s="14">
        <v>491823831.96451163</v>
      </c>
      <c r="I264" s="14">
        <v>498522522.05738664</v>
      </c>
      <c r="J264" s="14">
        <v>498151988.23816663</v>
      </c>
      <c r="K264" s="14">
        <v>489700062.64216977</v>
      </c>
      <c r="L264" s="14">
        <v>485701002.62861156</v>
      </c>
      <c r="M264" s="14">
        <v>487592458.12062073</v>
      </c>
    </row>
    <row r="266" spans="1:13" x14ac:dyDescent="0.25">
      <c r="A266" s="11" t="s">
        <v>265</v>
      </c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</row>
    <row r="267" spans="1:13" ht="15.75" thickBot="1" x14ac:dyDescent="0.3">
      <c r="A267" s="13" t="s">
        <v>266</v>
      </c>
      <c r="B267" s="9">
        <v>1213927.3600000001</v>
      </c>
      <c r="C267" s="9">
        <v>2075143.94</v>
      </c>
      <c r="D267" s="9">
        <v>2333277.92</v>
      </c>
      <c r="E267" s="9">
        <v>3022878.76</v>
      </c>
      <c r="F267" s="9">
        <v>3391925.17</v>
      </c>
      <c r="G267" s="9">
        <v>3508372.72</v>
      </c>
      <c r="H267" s="9">
        <v>3235342.11</v>
      </c>
      <c r="I267" s="9">
        <v>2113684.41</v>
      </c>
      <c r="J267" s="9">
        <v>1579257.86</v>
      </c>
      <c r="K267" s="9">
        <v>621362.06000000006</v>
      </c>
      <c r="L267" s="9">
        <v>511584.76</v>
      </c>
      <c r="M267" s="9">
        <v>157955.25</v>
      </c>
    </row>
    <row r="268" spans="1:13" x14ac:dyDescent="0.25">
      <c r="A268" s="11" t="s">
        <v>265</v>
      </c>
      <c r="B268" s="14">
        <v>1213927.3600000001</v>
      </c>
      <c r="C268" s="14">
        <v>2075143.94</v>
      </c>
      <c r="D268" s="14">
        <v>2333277.92</v>
      </c>
      <c r="E268" s="14">
        <v>3022878.76</v>
      </c>
      <c r="F268" s="14">
        <v>3391925.17</v>
      </c>
      <c r="G268" s="14">
        <v>3508372.72</v>
      </c>
      <c r="H268" s="14">
        <v>3235342.11</v>
      </c>
      <c r="I268" s="14">
        <v>2113684.41</v>
      </c>
      <c r="J268" s="14">
        <v>1579257.86</v>
      </c>
      <c r="K268" s="14">
        <v>621362.06000000006</v>
      </c>
      <c r="L268" s="14">
        <v>511584.76</v>
      </c>
      <c r="M268" s="14">
        <v>157955.25</v>
      </c>
    </row>
    <row r="270" spans="1:13" x14ac:dyDescent="0.25">
      <c r="A270" s="11" t="s">
        <v>267</v>
      </c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</row>
    <row r="271" spans="1:13" x14ac:dyDescent="0.25">
      <c r="A271" s="13" t="s">
        <v>268</v>
      </c>
      <c r="B271" s="9">
        <v>67717905.673437491</v>
      </c>
      <c r="C271" s="9">
        <v>67540960.1673875</v>
      </c>
      <c r="D271" s="9">
        <v>73122655.885849997</v>
      </c>
      <c r="E271" s="9">
        <v>71511678.424137488</v>
      </c>
      <c r="F271" s="9">
        <v>61694121.285499983</v>
      </c>
      <c r="G271" s="9">
        <v>67285967.627906248</v>
      </c>
      <c r="H271" s="9">
        <v>59864898.910881236</v>
      </c>
      <c r="I271" s="9">
        <v>57291898.628687494</v>
      </c>
      <c r="J271" s="9">
        <v>55898171.610787489</v>
      </c>
      <c r="K271" s="9">
        <v>51699254.679097481</v>
      </c>
      <c r="L271" s="9">
        <v>82778371.821132943</v>
      </c>
      <c r="M271" s="9">
        <v>44731293.334397487</v>
      </c>
    </row>
    <row r="272" spans="1:13" x14ac:dyDescent="0.25">
      <c r="A272" s="13" t="s">
        <v>269</v>
      </c>
      <c r="B272" s="9">
        <v>17601000</v>
      </c>
      <c r="C272" s="9">
        <v>14468000</v>
      </c>
      <c r="D272" s="9">
        <v>11333000</v>
      </c>
      <c r="E272" s="9">
        <v>7895000</v>
      </c>
      <c r="F272" s="9">
        <v>4105000</v>
      </c>
      <c r="G272" s="9">
        <v>0</v>
      </c>
      <c r="H272" s="9">
        <v>46822000</v>
      </c>
      <c r="I272" s="9">
        <v>41311000</v>
      </c>
      <c r="J272" s="9">
        <v>35801000</v>
      </c>
      <c r="K272" s="9">
        <v>30915000</v>
      </c>
      <c r="L272" s="9">
        <v>26887000</v>
      </c>
      <c r="M272" s="9">
        <v>23077000</v>
      </c>
    </row>
    <row r="273" spans="1:13" x14ac:dyDescent="0.25">
      <c r="A273" s="13" t="s">
        <v>270</v>
      </c>
      <c r="B273" s="9">
        <v>51920335.659999996</v>
      </c>
      <c r="C273" s="9">
        <v>51671897.659999996</v>
      </c>
      <c r="D273" s="9">
        <v>51423459.659999996</v>
      </c>
      <c r="E273" s="9">
        <v>51175021.659999996</v>
      </c>
      <c r="F273" s="9">
        <v>50926583.659999996</v>
      </c>
      <c r="G273" s="9">
        <v>50678145.659999996</v>
      </c>
      <c r="H273" s="9">
        <v>50429707.659999996</v>
      </c>
      <c r="I273" s="9">
        <v>50181269.659999996</v>
      </c>
      <c r="J273" s="9">
        <v>49932831.659999996</v>
      </c>
      <c r="K273" s="9">
        <v>49684393.659999996</v>
      </c>
      <c r="L273" s="9">
        <v>49435955.659999996</v>
      </c>
      <c r="M273" s="9">
        <v>49187517.659999996</v>
      </c>
    </row>
    <row r="274" spans="1:13" x14ac:dyDescent="0.25">
      <c r="A274" s="13" t="s">
        <v>271</v>
      </c>
      <c r="B274" s="9">
        <v>3388.93</v>
      </c>
      <c r="C274" s="9">
        <v>3388.93</v>
      </c>
      <c r="D274" s="9">
        <v>3388.93</v>
      </c>
      <c r="E274" s="9">
        <v>3388.93</v>
      </c>
      <c r="F274" s="9">
        <v>3388.93</v>
      </c>
      <c r="G274" s="9">
        <v>3388.93</v>
      </c>
      <c r="H274" s="9">
        <v>3388.93</v>
      </c>
      <c r="I274" s="9">
        <v>3388.93</v>
      </c>
      <c r="J274" s="9">
        <v>3388.93</v>
      </c>
      <c r="K274" s="9">
        <v>3388.93</v>
      </c>
      <c r="L274" s="9">
        <v>3388.93</v>
      </c>
      <c r="M274" s="9">
        <v>3388.93</v>
      </c>
    </row>
    <row r="275" spans="1:13" ht="15.75" thickBot="1" x14ac:dyDescent="0.3">
      <c r="A275" s="13" t="s">
        <v>272</v>
      </c>
      <c r="B275" s="9">
        <v>0</v>
      </c>
      <c r="C275" s="9">
        <v>0</v>
      </c>
      <c r="D275" s="9">
        <v>0</v>
      </c>
      <c r="E275" s="9">
        <v>0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</row>
    <row r="276" spans="1:13" x14ac:dyDescent="0.25">
      <c r="A276" s="11" t="s">
        <v>267</v>
      </c>
      <c r="B276" s="14">
        <v>137242630.26343751</v>
      </c>
      <c r="C276" s="14">
        <v>133684246.7573875</v>
      </c>
      <c r="D276" s="14">
        <v>135882504.47584999</v>
      </c>
      <c r="E276" s="14">
        <v>130585089.01413749</v>
      </c>
      <c r="F276" s="14">
        <v>116729093.87549999</v>
      </c>
      <c r="G276" s="14">
        <v>117967502.21790625</v>
      </c>
      <c r="H276" s="14">
        <v>157119995.50088125</v>
      </c>
      <c r="I276" s="14">
        <v>148787557.2186875</v>
      </c>
      <c r="J276" s="14">
        <v>141635392.20078748</v>
      </c>
      <c r="K276" s="14">
        <v>132302037.26909748</v>
      </c>
      <c r="L276" s="14">
        <v>159104716.41113293</v>
      </c>
      <c r="M276" s="14">
        <v>116999199.9243975</v>
      </c>
    </row>
    <row r="278" spans="1:13" x14ac:dyDescent="0.25">
      <c r="A278" s="11" t="s">
        <v>273</v>
      </c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</row>
    <row r="279" spans="1:13" ht="15.75" thickBot="1" x14ac:dyDescent="0.3">
      <c r="A279" s="13" t="s">
        <v>274</v>
      </c>
      <c r="B279" s="9">
        <v>2001.43</v>
      </c>
      <c r="C279" s="9">
        <v>2001.43</v>
      </c>
      <c r="D279" s="9">
        <v>2001.43</v>
      </c>
      <c r="E279" s="9">
        <v>2001.43</v>
      </c>
      <c r="F279" s="9">
        <v>2001.43</v>
      </c>
      <c r="G279" s="9">
        <v>2001.43</v>
      </c>
      <c r="H279" s="9">
        <v>2001.43</v>
      </c>
      <c r="I279" s="9">
        <v>2001.43</v>
      </c>
      <c r="J279" s="9">
        <v>2001.43</v>
      </c>
      <c r="K279" s="9">
        <v>2001.43</v>
      </c>
      <c r="L279" s="9">
        <v>2001.43</v>
      </c>
      <c r="M279" s="9">
        <v>2001.43</v>
      </c>
    </row>
    <row r="280" spans="1:13" x14ac:dyDescent="0.25">
      <c r="A280" s="11" t="s">
        <v>273</v>
      </c>
      <c r="B280" s="14">
        <v>2001.43</v>
      </c>
      <c r="C280" s="14">
        <v>2001.43</v>
      </c>
      <c r="D280" s="14">
        <v>2001.43</v>
      </c>
      <c r="E280" s="14">
        <v>2001.43</v>
      </c>
      <c r="F280" s="14">
        <v>2001.43</v>
      </c>
      <c r="G280" s="14">
        <v>2001.43</v>
      </c>
      <c r="H280" s="14">
        <v>2001.43</v>
      </c>
      <c r="I280" s="14">
        <v>2001.43</v>
      </c>
      <c r="J280" s="14">
        <v>2001.43</v>
      </c>
      <c r="K280" s="14">
        <v>2001.43</v>
      </c>
      <c r="L280" s="14">
        <v>2001.43</v>
      </c>
      <c r="M280" s="14">
        <v>2001.43</v>
      </c>
    </row>
    <row r="282" spans="1:13" x14ac:dyDescent="0.25">
      <c r="A282" s="11" t="s">
        <v>275</v>
      </c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</row>
    <row r="283" spans="1:13" ht="15.75" thickBot="1" x14ac:dyDescent="0.3">
      <c r="A283" s="13" t="s">
        <v>276</v>
      </c>
      <c r="B283" s="9">
        <v>30099963.509999998</v>
      </c>
      <c r="C283" s="9">
        <v>31980963.509999998</v>
      </c>
      <c r="D283" s="9">
        <v>11869963.51</v>
      </c>
      <c r="E283" s="9">
        <v>13750963.51</v>
      </c>
      <c r="F283" s="9">
        <v>15631963.51</v>
      </c>
      <c r="G283" s="9">
        <v>17543963.509999998</v>
      </c>
      <c r="H283" s="9">
        <v>19424963.509999998</v>
      </c>
      <c r="I283" s="9">
        <v>21305963.509999998</v>
      </c>
      <c r="J283" s="9">
        <v>23186963.509999998</v>
      </c>
      <c r="K283" s="9">
        <v>25067963.509999998</v>
      </c>
      <c r="L283" s="9">
        <v>26948963.509999998</v>
      </c>
      <c r="M283" s="9">
        <v>28829963.509999998</v>
      </c>
    </row>
    <row r="284" spans="1:13" x14ac:dyDescent="0.25">
      <c r="A284" s="11" t="s">
        <v>275</v>
      </c>
      <c r="B284" s="14">
        <v>30099963.509999998</v>
      </c>
      <c r="C284" s="14">
        <v>31980963.509999998</v>
      </c>
      <c r="D284" s="14">
        <v>11869963.51</v>
      </c>
      <c r="E284" s="14">
        <v>13750963.51</v>
      </c>
      <c r="F284" s="14">
        <v>15631963.51</v>
      </c>
      <c r="G284" s="14">
        <v>17543963.509999998</v>
      </c>
      <c r="H284" s="14">
        <v>19424963.509999998</v>
      </c>
      <c r="I284" s="14">
        <v>21305963.509999998</v>
      </c>
      <c r="J284" s="14">
        <v>23186963.509999998</v>
      </c>
      <c r="K284" s="14">
        <v>25067963.509999998</v>
      </c>
      <c r="L284" s="14">
        <v>26948963.509999998</v>
      </c>
      <c r="M284" s="14">
        <v>28829963.509999998</v>
      </c>
    </row>
    <row r="286" spans="1:13" x14ac:dyDescent="0.25">
      <c r="A286" s="11" t="s">
        <v>277</v>
      </c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</row>
    <row r="287" spans="1:13" x14ac:dyDescent="0.25">
      <c r="A287" s="13" t="s">
        <v>278</v>
      </c>
      <c r="B287" s="9">
        <v>191405446.14307341</v>
      </c>
      <c r="C287" s="9">
        <v>165976642.80070356</v>
      </c>
      <c r="D287" s="9">
        <v>184705882.00097585</v>
      </c>
      <c r="E287" s="9">
        <v>205350245.44131577</v>
      </c>
      <c r="F287" s="9">
        <v>238265031.9946709</v>
      </c>
      <c r="G287" s="9">
        <v>250068984.58954954</v>
      </c>
      <c r="H287" s="9">
        <v>265022116.5398052</v>
      </c>
      <c r="I287" s="9">
        <v>279679644.06199086</v>
      </c>
      <c r="J287" s="9">
        <v>262751276.60716087</v>
      </c>
      <c r="K287" s="9">
        <v>255357993.14942652</v>
      </c>
      <c r="L287" s="9">
        <v>230099128.81175473</v>
      </c>
      <c r="M287" s="9">
        <v>221475048.25637299</v>
      </c>
    </row>
    <row r="288" spans="1:13" ht="15.75" thickBot="1" x14ac:dyDescent="0.3">
      <c r="A288" s="13" t="s">
        <v>279</v>
      </c>
      <c r="B288" s="9">
        <v>14389563.202038823</v>
      </c>
      <c r="C288" s="9">
        <v>17257620.07880044</v>
      </c>
      <c r="D288" s="9">
        <v>15845903.52581135</v>
      </c>
      <c r="E288" s="9">
        <v>15125701.354324108</v>
      </c>
      <c r="F288" s="9">
        <v>15431920.184122253</v>
      </c>
      <c r="G288" s="9">
        <v>16896792.561949708</v>
      </c>
      <c r="H288" s="9">
        <v>18068264.636316173</v>
      </c>
      <c r="I288" s="9">
        <v>18023932.455397077</v>
      </c>
      <c r="J288" s="9">
        <v>18429589.101784959</v>
      </c>
      <c r="K288" s="9">
        <v>17412156.86023121</v>
      </c>
      <c r="L288" s="9">
        <v>16129469.069897041</v>
      </c>
      <c r="M288" s="9">
        <v>13622739.247438509</v>
      </c>
    </row>
    <row r="289" spans="1:13" x14ac:dyDescent="0.25">
      <c r="A289" s="11" t="s">
        <v>277</v>
      </c>
      <c r="B289" s="14">
        <v>205795009.34511223</v>
      </c>
      <c r="C289" s="14">
        <v>183234262.879504</v>
      </c>
      <c r="D289" s="14">
        <v>200551785.52678719</v>
      </c>
      <c r="E289" s="14">
        <v>220475946.79563987</v>
      </c>
      <c r="F289" s="14">
        <v>253696952.17879316</v>
      </c>
      <c r="G289" s="14">
        <v>266965777.15149924</v>
      </c>
      <c r="H289" s="14">
        <v>283090381.17612135</v>
      </c>
      <c r="I289" s="14">
        <v>297703576.51738793</v>
      </c>
      <c r="J289" s="14">
        <v>281180865.70894581</v>
      </c>
      <c r="K289" s="14">
        <v>272770150.00965774</v>
      </c>
      <c r="L289" s="14">
        <v>246228597.88165176</v>
      </c>
      <c r="M289" s="14">
        <v>235097787.50381151</v>
      </c>
    </row>
    <row r="291" spans="1:13" x14ac:dyDescent="0.25">
      <c r="A291" s="11" t="s">
        <v>280</v>
      </c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</row>
    <row r="292" spans="1:13" x14ac:dyDescent="0.25">
      <c r="A292" s="13" t="s">
        <v>281</v>
      </c>
      <c r="B292" s="9">
        <v>26346025.676281575</v>
      </c>
      <c r="C292" s="9">
        <v>26393409.499685019</v>
      </c>
      <c r="D292" s="9">
        <v>26385085.63548708</v>
      </c>
      <c r="E292" s="9">
        <v>26354509.995591667</v>
      </c>
      <c r="F292" s="9">
        <v>26293711.292550575</v>
      </c>
      <c r="G292" s="9">
        <v>26243712.594033256</v>
      </c>
      <c r="H292" s="9">
        <v>26220641.47060645</v>
      </c>
      <c r="I292" s="9">
        <v>26190283.511511058</v>
      </c>
      <c r="J292" s="9">
        <v>26180928.478395551</v>
      </c>
      <c r="K292" s="9">
        <v>26222497.98593086</v>
      </c>
      <c r="L292" s="9">
        <v>26254916.122094303</v>
      </c>
      <c r="M292" s="9">
        <v>26274042.280360699</v>
      </c>
    </row>
    <row r="293" spans="1:13" ht="15.75" thickBot="1" x14ac:dyDescent="0.3">
      <c r="A293" s="13" t="s">
        <v>282</v>
      </c>
      <c r="B293" s="9">
        <v>5247870.3900000006</v>
      </c>
      <c r="C293" s="9">
        <v>5247870.3900000006</v>
      </c>
      <c r="D293" s="9">
        <v>5247870.3900000006</v>
      </c>
      <c r="E293" s="9">
        <v>5247870.3900000006</v>
      </c>
      <c r="F293" s="9">
        <v>5247870.3900000006</v>
      </c>
      <c r="G293" s="9">
        <v>5247870.3900000006</v>
      </c>
      <c r="H293" s="9">
        <v>5247870.3900000006</v>
      </c>
      <c r="I293" s="9">
        <v>5247870.3900000006</v>
      </c>
      <c r="J293" s="9">
        <v>5247870.3900000006</v>
      </c>
      <c r="K293" s="9">
        <v>5247870.3900000006</v>
      </c>
      <c r="L293" s="9">
        <v>5247870.3900000006</v>
      </c>
      <c r="M293" s="9">
        <v>5247870.3900000006</v>
      </c>
    </row>
    <row r="294" spans="1:13" x14ac:dyDescent="0.25">
      <c r="A294" s="11" t="s">
        <v>280</v>
      </c>
      <c r="B294" s="14">
        <v>31593896.066281576</v>
      </c>
      <c r="C294" s="14">
        <v>31641279.88968502</v>
      </c>
      <c r="D294" s="14">
        <v>31632956.02548708</v>
      </c>
      <c r="E294" s="14">
        <v>31602380.385591667</v>
      </c>
      <c r="F294" s="14">
        <v>31541581.682550576</v>
      </c>
      <c r="G294" s="14">
        <v>31491582.984033257</v>
      </c>
      <c r="H294" s="14">
        <v>31468511.860606451</v>
      </c>
      <c r="I294" s="14">
        <v>31438153.901511058</v>
      </c>
      <c r="J294" s="14">
        <v>31428798.868395552</v>
      </c>
      <c r="K294" s="14">
        <v>31470368.375930861</v>
      </c>
      <c r="L294" s="14">
        <v>31502786.512094304</v>
      </c>
      <c r="M294" s="14">
        <v>31521912.670360699</v>
      </c>
    </row>
    <row r="296" spans="1:13" x14ac:dyDescent="0.25">
      <c r="A296" s="10" t="s">
        <v>242</v>
      </c>
      <c r="B296" s="14">
        <v>2008973086.9453006</v>
      </c>
      <c r="C296" s="14">
        <v>1923016030.5085332</v>
      </c>
      <c r="D296" s="14">
        <v>1865108731.7740662</v>
      </c>
      <c r="E296" s="14">
        <v>1898650943.9706433</v>
      </c>
      <c r="F296" s="14">
        <v>1938901314.9919553</v>
      </c>
      <c r="G296" s="14">
        <v>2078698017.3397532</v>
      </c>
      <c r="H296" s="14">
        <v>2196668798.7616715</v>
      </c>
      <c r="I296" s="14">
        <v>2238430283.0387177</v>
      </c>
      <c r="J296" s="14">
        <v>2304763951.584342</v>
      </c>
      <c r="K296" s="14">
        <v>2148110636.0259013</v>
      </c>
      <c r="L296" s="14">
        <v>2061232668.7468946</v>
      </c>
      <c r="M296" s="14">
        <v>1970996542.0412867</v>
      </c>
    </row>
    <row r="298" spans="1:13" x14ac:dyDescent="0.25">
      <c r="A298" s="10" t="s">
        <v>412</v>
      </c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</row>
    <row r="299" spans="1:13" ht="15.75" thickBot="1" x14ac:dyDescent="0.3">
      <c r="A299" s="13" t="s">
        <v>413</v>
      </c>
      <c r="B299" s="9">
        <v>280492810.51999998</v>
      </c>
      <c r="C299" s="9">
        <v>280492810.51999998</v>
      </c>
      <c r="D299" s="9">
        <v>280492810.51999998</v>
      </c>
      <c r="E299" s="9">
        <v>280492810.51999998</v>
      </c>
      <c r="F299" s="9">
        <v>280492810.51999998</v>
      </c>
      <c r="G299" s="9">
        <v>280492810.51999998</v>
      </c>
      <c r="H299" s="9">
        <v>280492810.51999998</v>
      </c>
      <c r="I299" s="9">
        <v>280492810.51999998</v>
      </c>
      <c r="J299" s="9">
        <v>280492810.51999998</v>
      </c>
      <c r="K299" s="9">
        <v>280492810.51999998</v>
      </c>
      <c r="L299" s="9">
        <v>280492810.51999998</v>
      </c>
      <c r="M299" s="9">
        <v>280492810.51999998</v>
      </c>
    </row>
    <row r="300" spans="1:13" x14ac:dyDescent="0.25">
      <c r="A300" s="10" t="s">
        <v>412</v>
      </c>
      <c r="B300" s="14">
        <v>280492810.51999998</v>
      </c>
      <c r="C300" s="14">
        <v>280492810.51999998</v>
      </c>
      <c r="D300" s="14">
        <v>280492810.51999998</v>
      </c>
      <c r="E300" s="14">
        <v>280492810.51999998</v>
      </c>
      <c r="F300" s="14">
        <v>280492810.51999998</v>
      </c>
      <c r="G300" s="14">
        <v>280492810.51999998</v>
      </c>
      <c r="H300" s="14">
        <v>280492810.51999998</v>
      </c>
      <c r="I300" s="14">
        <v>280492810.51999998</v>
      </c>
      <c r="J300" s="14">
        <v>280492810.51999998</v>
      </c>
      <c r="K300" s="14">
        <v>280492810.51999998</v>
      </c>
      <c r="L300" s="14">
        <v>280492810.51999998</v>
      </c>
      <c r="M300" s="14">
        <v>280492810.51999998</v>
      </c>
    </row>
    <row r="302" spans="1:13" x14ac:dyDescent="0.25">
      <c r="A302" s="10" t="s">
        <v>284</v>
      </c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</row>
    <row r="303" spans="1:13" x14ac:dyDescent="0.25">
      <c r="A303" s="13" t="s">
        <v>285</v>
      </c>
      <c r="B303" s="9">
        <v>15813325.809999993</v>
      </c>
      <c r="C303" s="9">
        <v>15448338.389999993</v>
      </c>
      <c r="D303" s="9">
        <v>15083350.969999995</v>
      </c>
      <c r="E303" s="9">
        <v>14718363.549999993</v>
      </c>
      <c r="F303" s="9">
        <v>14353376.129999992</v>
      </c>
      <c r="G303" s="9">
        <v>13988388.709999993</v>
      </c>
      <c r="H303" s="9">
        <v>13623401.289999994</v>
      </c>
      <c r="I303" s="9">
        <v>13258413.869999992</v>
      </c>
      <c r="J303" s="9">
        <v>12893426.449999994</v>
      </c>
      <c r="K303" s="9">
        <v>12528439.029999994</v>
      </c>
      <c r="L303" s="9">
        <v>12163451.609999992</v>
      </c>
      <c r="M303" s="9">
        <v>11798464.189999994</v>
      </c>
    </row>
    <row r="304" spans="1:13" x14ac:dyDescent="0.25">
      <c r="A304" s="13" t="s">
        <v>286</v>
      </c>
      <c r="B304" s="9">
        <v>0</v>
      </c>
      <c r="C304" s="9">
        <v>0</v>
      </c>
      <c r="D304" s="9">
        <v>0</v>
      </c>
      <c r="E304" s="9">
        <v>0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0</v>
      </c>
    </row>
    <row r="305" spans="1:13" x14ac:dyDescent="0.25">
      <c r="A305" s="13" t="s">
        <v>287</v>
      </c>
      <c r="B305" s="9">
        <v>0</v>
      </c>
      <c r="C305" s="9">
        <v>0</v>
      </c>
      <c r="D305" s="9">
        <v>0</v>
      </c>
      <c r="E305" s="9">
        <v>0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0</v>
      </c>
    </row>
    <row r="306" spans="1:13" x14ac:dyDescent="0.25">
      <c r="A306" s="13" t="s">
        <v>288</v>
      </c>
      <c r="B306" s="9">
        <v>347025</v>
      </c>
      <c r="C306" s="9">
        <v>347025</v>
      </c>
      <c r="D306" s="9">
        <v>347025</v>
      </c>
      <c r="E306" s="9">
        <v>347025</v>
      </c>
      <c r="F306" s="9">
        <v>347025</v>
      </c>
      <c r="G306" s="9">
        <v>347025</v>
      </c>
      <c r="H306" s="9">
        <v>347025</v>
      </c>
      <c r="I306" s="9">
        <v>347025</v>
      </c>
      <c r="J306" s="9">
        <v>347025</v>
      </c>
      <c r="K306" s="9">
        <v>347025</v>
      </c>
      <c r="L306" s="9">
        <v>347025</v>
      </c>
      <c r="M306" s="9">
        <v>347025</v>
      </c>
    </row>
    <row r="307" spans="1:13" x14ac:dyDescent="0.25">
      <c r="A307" s="13" t="s">
        <v>289</v>
      </c>
      <c r="B307" s="9">
        <v>-246968.22000000003</v>
      </c>
      <c r="C307" s="9">
        <v>-246968.22000000003</v>
      </c>
      <c r="D307" s="9">
        <v>-246968.22000000003</v>
      </c>
      <c r="E307" s="9">
        <v>-246968.22000000003</v>
      </c>
      <c r="F307" s="9">
        <v>-246968.22000000003</v>
      </c>
      <c r="G307" s="9">
        <v>-246968.22000000003</v>
      </c>
      <c r="H307" s="9">
        <v>-246968.22000000003</v>
      </c>
      <c r="I307" s="9">
        <v>-246968.22000000003</v>
      </c>
      <c r="J307" s="9">
        <v>-246968.22000000003</v>
      </c>
      <c r="K307" s="9">
        <v>-246968.22000000003</v>
      </c>
      <c r="L307" s="9">
        <v>-246968.22000000003</v>
      </c>
      <c r="M307" s="9">
        <v>-246968.22000000003</v>
      </c>
    </row>
    <row r="308" spans="1:13" x14ac:dyDescent="0.25">
      <c r="A308" s="13" t="s">
        <v>290</v>
      </c>
      <c r="B308" s="9">
        <v>230059467</v>
      </c>
      <c r="C308" s="9">
        <v>230059467</v>
      </c>
      <c r="D308" s="9">
        <v>230059467</v>
      </c>
      <c r="E308" s="9">
        <v>230059467</v>
      </c>
      <c r="F308" s="9">
        <v>230059467</v>
      </c>
      <c r="G308" s="9">
        <v>230059467</v>
      </c>
      <c r="H308" s="9">
        <v>230059467</v>
      </c>
      <c r="I308" s="9">
        <v>230059467</v>
      </c>
      <c r="J308" s="9">
        <v>230059467</v>
      </c>
      <c r="K308" s="9">
        <v>230059467</v>
      </c>
      <c r="L308" s="9">
        <v>230059467</v>
      </c>
      <c r="M308" s="9">
        <v>230059467</v>
      </c>
    </row>
    <row r="309" spans="1:13" x14ac:dyDescent="0.25">
      <c r="A309" s="13" t="s">
        <v>291</v>
      </c>
      <c r="B309" s="9">
        <v>894452514.69000006</v>
      </c>
      <c r="C309" s="9">
        <v>894452514.69000006</v>
      </c>
      <c r="D309" s="9">
        <v>894452514.69000006</v>
      </c>
      <c r="E309" s="9">
        <v>894452514.69000006</v>
      </c>
      <c r="F309" s="9">
        <v>894452514.69000006</v>
      </c>
      <c r="G309" s="9">
        <v>894452514.69000006</v>
      </c>
      <c r="H309" s="9">
        <v>894452514.69000006</v>
      </c>
      <c r="I309" s="9">
        <v>894452514.69000006</v>
      </c>
      <c r="J309" s="9">
        <v>894452514.69000006</v>
      </c>
      <c r="K309" s="9">
        <v>894452514.69000006</v>
      </c>
      <c r="L309" s="9">
        <v>894452514.69000006</v>
      </c>
      <c r="M309" s="9">
        <v>894452514.69000006</v>
      </c>
    </row>
    <row r="310" spans="1:13" x14ac:dyDescent="0.25">
      <c r="A310" s="13" t="s">
        <v>292</v>
      </c>
      <c r="B310" s="9">
        <v>146014234.31</v>
      </c>
      <c r="C310" s="9">
        <v>146014234.31</v>
      </c>
      <c r="D310" s="9">
        <v>146014234.31</v>
      </c>
      <c r="E310" s="9">
        <v>146014234.31</v>
      </c>
      <c r="F310" s="9">
        <v>146014234.31</v>
      </c>
      <c r="G310" s="9">
        <v>146014234.31</v>
      </c>
      <c r="H310" s="9">
        <v>146014234.31</v>
      </c>
      <c r="I310" s="9">
        <v>146014234.31</v>
      </c>
      <c r="J310" s="9">
        <v>146014234.31</v>
      </c>
      <c r="K310" s="9">
        <v>146014234.31</v>
      </c>
      <c r="L310" s="9">
        <v>146014234.31</v>
      </c>
      <c r="M310" s="9">
        <v>146014234.31</v>
      </c>
    </row>
    <row r="311" spans="1:13" x14ac:dyDescent="0.25">
      <c r="A311" s="13" t="s">
        <v>293</v>
      </c>
      <c r="B311" s="9">
        <v>0</v>
      </c>
      <c r="C311" s="9">
        <v>0</v>
      </c>
      <c r="D311" s="9">
        <v>0</v>
      </c>
      <c r="E311" s="9">
        <v>0</v>
      </c>
      <c r="F311" s="9">
        <v>0</v>
      </c>
      <c r="G311" s="9">
        <v>0</v>
      </c>
      <c r="H311" s="9">
        <v>0</v>
      </c>
      <c r="I311" s="9">
        <v>0</v>
      </c>
      <c r="J311" s="9">
        <v>0</v>
      </c>
      <c r="K311" s="9">
        <v>0</v>
      </c>
      <c r="L311" s="9">
        <v>0</v>
      </c>
      <c r="M311" s="9">
        <v>0</v>
      </c>
    </row>
    <row r="312" spans="1:13" x14ac:dyDescent="0.25">
      <c r="A312" s="13" t="s">
        <v>294</v>
      </c>
      <c r="B312" s="9">
        <v>152630337.6966646</v>
      </c>
      <c r="C312" s="9">
        <v>148643922.52594501</v>
      </c>
      <c r="D312" s="9">
        <v>144548020.93638915</v>
      </c>
      <c r="E312" s="9">
        <v>140242736.0452835</v>
      </c>
      <c r="F312" s="9">
        <v>134842108.26262021</v>
      </c>
      <c r="G312" s="9">
        <v>128514127.95366085</v>
      </c>
      <c r="H312" s="9">
        <v>121515833.84064841</v>
      </c>
      <c r="I312" s="9">
        <v>114324795.20724869</v>
      </c>
      <c r="J312" s="9">
        <v>107284959.67559761</v>
      </c>
      <c r="K312" s="9">
        <v>101113995.29998106</v>
      </c>
      <c r="L312" s="9">
        <v>96259764.36941421</v>
      </c>
      <c r="M312" s="9">
        <v>91526510.777642787</v>
      </c>
    </row>
    <row r="313" spans="1:13" x14ac:dyDescent="0.25">
      <c r="A313" s="13" t="s">
        <v>295</v>
      </c>
      <c r="B313" s="9">
        <v>110904122.21456689</v>
      </c>
      <c r="C313" s="9">
        <v>107461423.78549214</v>
      </c>
      <c r="D313" s="9">
        <v>104018725.35641739</v>
      </c>
      <c r="E313" s="9">
        <v>100576026.92734264</v>
      </c>
      <c r="F313" s="9">
        <v>97133328.498267889</v>
      </c>
      <c r="G313" s="9">
        <v>93690630.06919314</v>
      </c>
      <c r="H313" s="9">
        <v>90247931.64011839</v>
      </c>
      <c r="I313" s="9">
        <v>86805233.211043641</v>
      </c>
      <c r="J313" s="9">
        <v>83362534.781968892</v>
      </c>
      <c r="K313" s="9">
        <v>79919836.352894142</v>
      </c>
      <c r="L313" s="9">
        <v>76477137.923819393</v>
      </c>
      <c r="M313" s="9">
        <v>73034439.494744644</v>
      </c>
    </row>
    <row r="314" spans="1:13" x14ac:dyDescent="0.25">
      <c r="A314" s="13" t="s">
        <v>296</v>
      </c>
      <c r="B314" s="9">
        <v>277259916.14285707</v>
      </c>
      <c r="C314" s="9">
        <v>274341390.71428561</v>
      </c>
      <c r="D314" s="9">
        <v>271422865.28571421</v>
      </c>
      <c r="E314" s="9">
        <v>268504339.85714281</v>
      </c>
      <c r="F314" s="9">
        <v>265585814.42857134</v>
      </c>
      <c r="G314" s="9">
        <v>262667288.99999991</v>
      </c>
      <c r="H314" s="9">
        <v>259748763.57142848</v>
      </c>
      <c r="I314" s="9">
        <v>256830238.14285704</v>
      </c>
      <c r="J314" s="9">
        <v>253911712.71428561</v>
      </c>
      <c r="K314" s="9">
        <v>250993187.28571418</v>
      </c>
      <c r="L314" s="9">
        <v>248074661.85714275</v>
      </c>
      <c r="M314" s="9">
        <v>245156136.42857131</v>
      </c>
    </row>
    <row r="315" spans="1:13" x14ac:dyDescent="0.25">
      <c r="A315" s="13" t="s">
        <v>297</v>
      </c>
      <c r="B315" s="9">
        <v>-3820037.08</v>
      </c>
      <c r="C315" s="9">
        <v>-3820037.08</v>
      </c>
      <c r="D315" s="9">
        <v>-3820037.08</v>
      </c>
      <c r="E315" s="9">
        <v>-3820037.08</v>
      </c>
      <c r="F315" s="9">
        <v>-3820037.08</v>
      </c>
      <c r="G315" s="9">
        <v>-3820037.08</v>
      </c>
      <c r="H315" s="9">
        <v>-3820037.08</v>
      </c>
      <c r="I315" s="9">
        <v>-3820037.08</v>
      </c>
      <c r="J315" s="9">
        <v>-3820037.08</v>
      </c>
      <c r="K315" s="9">
        <v>-3820037.08</v>
      </c>
      <c r="L315" s="9">
        <v>-3820037.08</v>
      </c>
      <c r="M315" s="9">
        <v>-3820037.08</v>
      </c>
    </row>
    <row r="316" spans="1:13" x14ac:dyDescent="0.25">
      <c r="A316" s="13" t="s">
        <v>298</v>
      </c>
      <c r="B316" s="9">
        <v>-8216769.5</v>
      </c>
      <c r="C316" s="9">
        <v>-8216769.5</v>
      </c>
      <c r="D316" s="9">
        <v>-8216769.5</v>
      </c>
      <c r="E316" s="9">
        <v>-8216769.5</v>
      </c>
      <c r="F316" s="9">
        <v>-8216769.5</v>
      </c>
      <c r="G316" s="9">
        <v>-8216769.5</v>
      </c>
      <c r="H316" s="9">
        <v>-8216769.5</v>
      </c>
      <c r="I316" s="9">
        <v>-8216769.5</v>
      </c>
      <c r="J316" s="9">
        <v>-8216769.5</v>
      </c>
      <c r="K316" s="9">
        <v>-8216769.5</v>
      </c>
      <c r="L316" s="9">
        <v>-8216769.5</v>
      </c>
      <c r="M316" s="9">
        <v>-8216769.5</v>
      </c>
    </row>
    <row r="317" spans="1:13" x14ac:dyDescent="0.25">
      <c r="A317" s="13" t="s">
        <v>299</v>
      </c>
      <c r="B317" s="9">
        <v>0</v>
      </c>
      <c r="C317" s="9">
        <v>0</v>
      </c>
      <c r="D317" s="9">
        <v>0</v>
      </c>
      <c r="E317" s="9">
        <v>0</v>
      </c>
      <c r="F317" s="9">
        <v>0</v>
      </c>
      <c r="G317" s="9">
        <v>0</v>
      </c>
      <c r="H317" s="9">
        <v>0</v>
      </c>
      <c r="I317" s="9">
        <v>0</v>
      </c>
      <c r="J317" s="9">
        <v>295669.11390258197</v>
      </c>
      <c r="K317" s="9">
        <v>45646.690227008046</v>
      </c>
      <c r="L317" s="9">
        <v>0</v>
      </c>
      <c r="M317" s="9">
        <v>0</v>
      </c>
    </row>
    <row r="318" spans="1:13" x14ac:dyDescent="0.25">
      <c r="A318" s="13" t="s">
        <v>300</v>
      </c>
      <c r="B318" s="9">
        <v>0</v>
      </c>
      <c r="C318" s="9">
        <v>0</v>
      </c>
      <c r="D318" s="9">
        <v>0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</row>
    <row r="319" spans="1:13" x14ac:dyDescent="0.25">
      <c r="A319" s="13" t="s">
        <v>301</v>
      </c>
      <c r="B319" s="9">
        <v>0</v>
      </c>
      <c r="C319" s="9">
        <v>0</v>
      </c>
      <c r="D319" s="9">
        <v>0</v>
      </c>
      <c r="E319" s="9">
        <v>276796.18029579998</v>
      </c>
      <c r="F319" s="9">
        <v>1231421.7941072935</v>
      </c>
      <c r="G319" s="9">
        <v>27142.276405662764</v>
      </c>
      <c r="H319" s="9">
        <v>0</v>
      </c>
      <c r="I319" s="9">
        <v>0</v>
      </c>
      <c r="J319" s="9">
        <v>0</v>
      </c>
      <c r="K319" s="9">
        <v>0</v>
      </c>
      <c r="L319" s="9">
        <v>0</v>
      </c>
      <c r="M319" s="9">
        <v>0</v>
      </c>
    </row>
    <row r="320" spans="1:13" x14ac:dyDescent="0.25">
      <c r="A320" s="13" t="s">
        <v>302</v>
      </c>
      <c r="B320" s="9">
        <v>0</v>
      </c>
      <c r="C320" s="9">
        <v>0</v>
      </c>
      <c r="D320" s="9">
        <v>0</v>
      </c>
      <c r="E320" s="9">
        <v>2877726.158994772</v>
      </c>
      <c r="F320" s="9">
        <v>5325422.7316288063</v>
      </c>
      <c r="G320" s="9">
        <v>5846893.5209759269</v>
      </c>
      <c r="H320" s="9">
        <v>5906368.1143986993</v>
      </c>
      <c r="I320" s="9">
        <v>5623263.1950603807</v>
      </c>
      <c r="J320" s="9">
        <v>1794684.6307199337</v>
      </c>
      <c r="K320" s="9">
        <v>0</v>
      </c>
      <c r="L320" s="9">
        <v>0</v>
      </c>
      <c r="M320" s="9">
        <v>0</v>
      </c>
    </row>
    <row r="321" spans="1:13" x14ac:dyDescent="0.25">
      <c r="A321" s="13" t="s">
        <v>303</v>
      </c>
      <c r="B321" s="9">
        <v>-2.4534529075026512E-8</v>
      </c>
      <c r="C321" s="9">
        <v>-2.4534529075026512E-8</v>
      </c>
      <c r="D321" s="9">
        <v>-2.4534529075026512E-8</v>
      </c>
      <c r="E321" s="9">
        <v>-2.4534529075026512E-8</v>
      </c>
      <c r="F321" s="9">
        <v>-2.4534529075026512E-8</v>
      </c>
      <c r="G321" s="9">
        <v>-2.4534529075026512E-8</v>
      </c>
      <c r="H321" s="9">
        <v>-2.4534529075026512E-8</v>
      </c>
      <c r="I321" s="9">
        <v>-2.4534529075026512E-8</v>
      </c>
      <c r="J321" s="9">
        <v>-2.4534529075026512E-8</v>
      </c>
      <c r="K321" s="9">
        <v>-2.4534529075026512E-8</v>
      </c>
      <c r="L321" s="9">
        <v>-2.4534529075026512E-8</v>
      </c>
      <c r="M321" s="9">
        <v>-2.4534529075026512E-8</v>
      </c>
    </row>
    <row r="322" spans="1:13" x14ac:dyDescent="0.25">
      <c r="A322" s="13" t="s">
        <v>304</v>
      </c>
      <c r="B322" s="9">
        <v>45846059</v>
      </c>
      <c r="C322" s="9">
        <v>45683704</v>
      </c>
      <c r="D322" s="9">
        <v>45521349</v>
      </c>
      <c r="E322" s="9">
        <v>45358994</v>
      </c>
      <c r="F322" s="9">
        <v>45196639</v>
      </c>
      <c r="G322" s="9">
        <v>45034284</v>
      </c>
      <c r="H322" s="9">
        <v>44871929</v>
      </c>
      <c r="I322" s="9">
        <v>44709574</v>
      </c>
      <c r="J322" s="9">
        <v>44547219</v>
      </c>
      <c r="K322" s="9">
        <v>44384864</v>
      </c>
      <c r="L322" s="9">
        <v>44222509</v>
      </c>
      <c r="M322" s="9">
        <v>44060154</v>
      </c>
    </row>
    <row r="323" spans="1:13" x14ac:dyDescent="0.25">
      <c r="A323" s="13" t="s">
        <v>305</v>
      </c>
      <c r="B323" s="9">
        <v>441495535.14285702</v>
      </c>
      <c r="C323" s="9">
        <v>436848213.71428561</v>
      </c>
      <c r="D323" s="9">
        <v>432200892.28571421</v>
      </c>
      <c r="E323" s="9">
        <v>427553570.85714281</v>
      </c>
      <c r="F323" s="9">
        <v>422906249.4285714</v>
      </c>
      <c r="G323" s="9">
        <v>418258928</v>
      </c>
      <c r="H323" s="9">
        <v>413611606.5714286</v>
      </c>
      <c r="I323" s="9">
        <v>408964285.14285719</v>
      </c>
      <c r="J323" s="9">
        <v>404316963.71428579</v>
      </c>
      <c r="K323" s="9">
        <v>399669642.28571439</v>
      </c>
      <c r="L323" s="9">
        <v>395022320.85714298</v>
      </c>
      <c r="M323" s="9">
        <v>390374999.42857158</v>
      </c>
    </row>
    <row r="324" spans="1:13" ht="15.75" thickBot="1" x14ac:dyDescent="0.3">
      <c r="A324" s="13" t="s">
        <v>306</v>
      </c>
      <c r="B324" s="9">
        <v>0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</row>
    <row r="325" spans="1:13" x14ac:dyDescent="0.25">
      <c r="A325" s="10" t="s">
        <v>284</v>
      </c>
      <c r="B325" s="14">
        <v>2302538762.2069454</v>
      </c>
      <c r="C325" s="14">
        <v>2287016459.3300085</v>
      </c>
      <c r="D325" s="14">
        <v>2271384670.034235</v>
      </c>
      <c r="E325" s="14">
        <v>2258698019.7762022</v>
      </c>
      <c r="F325" s="14">
        <v>2245163826.4737673</v>
      </c>
      <c r="G325" s="14">
        <v>2226617149.7302351</v>
      </c>
      <c r="H325" s="14">
        <v>2208115300.2280226</v>
      </c>
      <c r="I325" s="14">
        <v>2189105268.9690671</v>
      </c>
      <c r="J325" s="14">
        <v>2166996636.2807603</v>
      </c>
      <c r="K325" s="14">
        <v>2147245077.1445308</v>
      </c>
      <c r="L325" s="14">
        <v>2130809311.8175192</v>
      </c>
      <c r="M325" s="14">
        <v>2114540170.5195303</v>
      </c>
    </row>
    <row r="327" spans="1:13" x14ac:dyDescent="0.25">
      <c r="A327" s="10" t="s">
        <v>414</v>
      </c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</row>
    <row r="328" spans="1:13" x14ac:dyDescent="0.25">
      <c r="A328" s="13" t="s">
        <v>415</v>
      </c>
      <c r="B328" s="9">
        <v>80117482.951195583</v>
      </c>
      <c r="C328" s="9">
        <v>79506977.098528728</v>
      </c>
      <c r="D328" s="9">
        <v>83239998.753952488</v>
      </c>
      <c r="E328" s="9">
        <v>82592341.225324333</v>
      </c>
      <c r="F328" s="9">
        <v>81944683.696696177</v>
      </c>
      <c r="G328" s="9">
        <v>81297026.168068022</v>
      </c>
      <c r="H328" s="9">
        <v>80649368.639439866</v>
      </c>
      <c r="I328" s="9">
        <v>80001711.11081171</v>
      </c>
      <c r="J328" s="9">
        <v>79354053.582183555</v>
      </c>
      <c r="K328" s="9">
        <v>78706396.053555399</v>
      </c>
      <c r="L328" s="9">
        <v>85077561.219472229</v>
      </c>
      <c r="M328" s="9">
        <v>84439639.690905973</v>
      </c>
    </row>
    <row r="329" spans="1:13" ht="15.75" thickBot="1" x14ac:dyDescent="0.3">
      <c r="A329" s="13" t="s">
        <v>416</v>
      </c>
      <c r="B329" s="9">
        <v>690033.89999999991</v>
      </c>
      <c r="C329" s="9">
        <v>667032.7699999999</v>
      </c>
      <c r="D329" s="9">
        <v>644031.6399999999</v>
      </c>
      <c r="E329" s="9">
        <v>621030.50999999989</v>
      </c>
      <c r="F329" s="9">
        <v>598029.37999999989</v>
      </c>
      <c r="G329" s="9">
        <v>575028.24999999988</v>
      </c>
      <c r="H329" s="9">
        <v>552027.11999999988</v>
      </c>
      <c r="I329" s="9">
        <v>529025.98999999987</v>
      </c>
      <c r="J329" s="9">
        <v>506024.85999999987</v>
      </c>
      <c r="K329" s="9">
        <v>483023.72999999986</v>
      </c>
      <c r="L329" s="9">
        <v>460022.59999999986</v>
      </c>
      <c r="M329" s="9">
        <v>437021.46999999986</v>
      </c>
    </row>
    <row r="330" spans="1:13" x14ac:dyDescent="0.25">
      <c r="A330" s="10" t="s">
        <v>414</v>
      </c>
      <c r="B330" s="14">
        <v>80807516.851195589</v>
      </c>
      <c r="C330" s="14">
        <v>80174009.868528724</v>
      </c>
      <c r="D330" s="14">
        <v>83884030.393952489</v>
      </c>
      <c r="E330" s="14">
        <v>83213371.735324338</v>
      </c>
      <c r="F330" s="14">
        <v>82542713.076696172</v>
      </c>
      <c r="G330" s="14">
        <v>81872054.418068022</v>
      </c>
      <c r="H330" s="14">
        <v>81201395.759439871</v>
      </c>
      <c r="I330" s="14">
        <v>80530737.100811705</v>
      </c>
      <c r="J330" s="14">
        <v>79860078.442183554</v>
      </c>
      <c r="K330" s="14">
        <v>79189419.783555403</v>
      </c>
      <c r="L330" s="14">
        <v>85537583.819472224</v>
      </c>
      <c r="M330" s="14">
        <v>84876661.160905972</v>
      </c>
    </row>
    <row r="332" spans="1:13" x14ac:dyDescent="0.25">
      <c r="A332" s="10" t="s">
        <v>283</v>
      </c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</row>
    <row r="333" spans="1:13" x14ac:dyDescent="0.25">
      <c r="A333" s="11" t="s">
        <v>307</v>
      </c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</row>
    <row r="334" spans="1:13" ht="15.75" thickBot="1" x14ac:dyDescent="0.3">
      <c r="A334" s="13" t="s">
        <v>308</v>
      </c>
      <c r="B334" s="9">
        <v>8909560.1809665207</v>
      </c>
      <c r="C334" s="9">
        <v>9053545.6275334749</v>
      </c>
      <c r="D334" s="9">
        <v>9028392.973603569</v>
      </c>
      <c r="E334" s="9">
        <v>9092761.872995507</v>
      </c>
      <c r="F334" s="9">
        <v>9085086.846107915</v>
      </c>
      <c r="G334" s="9">
        <v>8977576.2129018065</v>
      </c>
      <c r="H334" s="9">
        <v>8966535.5759558734</v>
      </c>
      <c r="I334" s="9">
        <v>8891887.9040864203</v>
      </c>
      <c r="J334" s="9">
        <v>8855134.2380460389</v>
      </c>
      <c r="K334" s="9">
        <v>8843002.7828663923</v>
      </c>
      <c r="L334" s="9">
        <v>8819125.8823145535</v>
      </c>
      <c r="M334" s="9">
        <v>8801827.9729124885</v>
      </c>
    </row>
    <row r="335" spans="1:13" x14ac:dyDescent="0.25">
      <c r="A335" s="11" t="s">
        <v>307</v>
      </c>
      <c r="B335" s="14">
        <v>8909560.1809665207</v>
      </c>
      <c r="C335" s="14">
        <v>9053545.6275334749</v>
      </c>
      <c r="D335" s="14">
        <v>9028392.973603569</v>
      </c>
      <c r="E335" s="14">
        <v>9092761.872995507</v>
      </c>
      <c r="F335" s="14">
        <v>9085086.846107915</v>
      </c>
      <c r="G335" s="14">
        <v>8977576.2129018065</v>
      </c>
      <c r="H335" s="14">
        <v>8966535.5759558734</v>
      </c>
      <c r="I335" s="14">
        <v>8891887.9040864203</v>
      </c>
      <c r="J335" s="14">
        <v>8855134.2380460389</v>
      </c>
      <c r="K335" s="14">
        <v>8843002.7828663923</v>
      </c>
      <c r="L335" s="14">
        <v>8819125.8823145535</v>
      </c>
      <c r="M335" s="14">
        <v>8801827.9729124885</v>
      </c>
    </row>
    <row r="337" spans="1:13" x14ac:dyDescent="0.25">
      <c r="A337" s="11" t="s">
        <v>309</v>
      </c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</row>
    <row r="338" spans="1:13" ht="15.75" thickBot="1" x14ac:dyDescent="0.3">
      <c r="A338" s="13" t="s">
        <v>310</v>
      </c>
      <c r="B338" s="9">
        <v>164.91</v>
      </c>
      <c r="C338" s="9">
        <v>164.91</v>
      </c>
      <c r="D338" s="9">
        <v>164.91</v>
      </c>
      <c r="E338" s="9">
        <v>164.91</v>
      </c>
      <c r="F338" s="9">
        <v>164.91</v>
      </c>
      <c r="G338" s="9">
        <v>164.91</v>
      </c>
      <c r="H338" s="9">
        <v>164.91</v>
      </c>
      <c r="I338" s="9">
        <v>164.91</v>
      </c>
      <c r="J338" s="9">
        <v>164.91</v>
      </c>
      <c r="K338" s="9">
        <v>164.91</v>
      </c>
      <c r="L338" s="9">
        <v>164.91</v>
      </c>
      <c r="M338" s="9">
        <v>164.91</v>
      </c>
    </row>
    <row r="339" spans="1:13" x14ac:dyDescent="0.25">
      <c r="A339" s="11" t="s">
        <v>309</v>
      </c>
      <c r="B339" s="14">
        <v>164.91</v>
      </c>
      <c r="C339" s="14">
        <v>164.91</v>
      </c>
      <c r="D339" s="14">
        <v>164.91</v>
      </c>
      <c r="E339" s="14">
        <v>164.91</v>
      </c>
      <c r="F339" s="14">
        <v>164.91</v>
      </c>
      <c r="G339" s="14">
        <v>164.91</v>
      </c>
      <c r="H339" s="14">
        <v>164.91</v>
      </c>
      <c r="I339" s="14">
        <v>164.91</v>
      </c>
      <c r="J339" s="14">
        <v>164.91</v>
      </c>
      <c r="K339" s="14">
        <v>164.91</v>
      </c>
      <c r="L339" s="14">
        <v>164.91</v>
      </c>
      <c r="M339" s="14">
        <v>164.91</v>
      </c>
    </row>
    <row r="341" spans="1:13" x14ac:dyDescent="0.25">
      <c r="A341" s="11" t="s">
        <v>311</v>
      </c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</row>
    <row r="342" spans="1:13" x14ac:dyDescent="0.25">
      <c r="A342" s="13" t="s">
        <v>312</v>
      </c>
      <c r="B342" s="9">
        <v>27565270.103333332</v>
      </c>
      <c r="C342" s="9">
        <v>25059270.103333332</v>
      </c>
      <c r="D342" s="9">
        <v>24164270.103333332</v>
      </c>
      <c r="E342" s="9">
        <v>21956603.43666666</v>
      </c>
      <c r="F342" s="9">
        <v>19271603.43666666</v>
      </c>
      <c r="G342" s="9">
        <v>17362270.103333328</v>
      </c>
      <c r="H342" s="9">
        <v>14707103.43666666</v>
      </c>
      <c r="I342" s="9">
        <v>12051936.76999999</v>
      </c>
      <c r="J342" s="9">
        <v>10769103.436666662</v>
      </c>
      <c r="K342" s="9">
        <v>10440936.769999994</v>
      </c>
      <c r="L342" s="9">
        <v>10440936.769999994</v>
      </c>
      <c r="M342" s="9">
        <v>10440936.769999994</v>
      </c>
    </row>
    <row r="343" spans="1:13" x14ac:dyDescent="0.25">
      <c r="A343" s="13" t="s">
        <v>313</v>
      </c>
      <c r="B343" s="9">
        <v>981106</v>
      </c>
      <c r="C343" s="9">
        <v>981106</v>
      </c>
      <c r="D343" s="9">
        <v>981106</v>
      </c>
      <c r="E343" s="9">
        <v>981106</v>
      </c>
      <c r="F343" s="9">
        <v>981106</v>
      </c>
      <c r="G343" s="9">
        <v>981106</v>
      </c>
      <c r="H343" s="9">
        <v>981106</v>
      </c>
      <c r="I343" s="9">
        <v>981106</v>
      </c>
      <c r="J343" s="9">
        <v>981106</v>
      </c>
      <c r="K343" s="9">
        <v>981106</v>
      </c>
      <c r="L343" s="9">
        <v>981106</v>
      </c>
      <c r="M343" s="9">
        <v>981106</v>
      </c>
    </row>
    <row r="344" spans="1:13" x14ac:dyDescent="0.25">
      <c r="A344" s="13" t="s">
        <v>314</v>
      </c>
      <c r="B344" s="9">
        <v>21361187.833333332</v>
      </c>
      <c r="C344" s="9">
        <v>19419261.666666664</v>
      </c>
      <c r="D344" s="9">
        <v>17477335.499999996</v>
      </c>
      <c r="E344" s="9">
        <v>15535409.33333333</v>
      </c>
      <c r="F344" s="9">
        <v>13593483.166666664</v>
      </c>
      <c r="G344" s="9">
        <v>11651556.999999998</v>
      </c>
      <c r="H344" s="9">
        <v>9709630.8333333321</v>
      </c>
      <c r="I344" s="9">
        <v>7767704.6666666651</v>
      </c>
      <c r="J344" s="9">
        <v>5825778.4999999981</v>
      </c>
      <c r="K344" s="9">
        <v>3883852.3333333312</v>
      </c>
      <c r="L344" s="9">
        <v>1941926.1666666644</v>
      </c>
      <c r="M344" s="9">
        <v>11999999.999999998</v>
      </c>
    </row>
    <row r="345" spans="1:13" x14ac:dyDescent="0.25">
      <c r="A345" s="13" t="s">
        <v>315</v>
      </c>
      <c r="B345" s="9">
        <v>97479769.829999998</v>
      </c>
      <c r="C345" s="9">
        <v>97479769.829999998</v>
      </c>
      <c r="D345" s="9">
        <v>97479769.829999998</v>
      </c>
      <c r="E345" s="9">
        <v>97479769.829999998</v>
      </c>
      <c r="F345" s="9">
        <v>97479769.829999998</v>
      </c>
      <c r="G345" s="9">
        <v>97479769.829999998</v>
      </c>
      <c r="H345" s="9">
        <v>97479769.829999998</v>
      </c>
      <c r="I345" s="9">
        <v>97479769.829999998</v>
      </c>
      <c r="J345" s="9">
        <v>97479769.829999998</v>
      </c>
      <c r="K345" s="9">
        <v>97479769.829999998</v>
      </c>
      <c r="L345" s="9">
        <v>97479769.829999998</v>
      </c>
      <c r="M345" s="9">
        <v>97479769.829999998</v>
      </c>
    </row>
    <row r="346" spans="1:13" x14ac:dyDescent="0.25">
      <c r="A346" s="13" t="s">
        <v>316</v>
      </c>
      <c r="B346" s="9">
        <v>-97479769.829999998</v>
      </c>
      <c r="C346" s="9">
        <v>-97479769.829999998</v>
      </c>
      <c r="D346" s="9">
        <v>-97479769.829999998</v>
      </c>
      <c r="E346" s="9">
        <v>-97479769.829999998</v>
      </c>
      <c r="F346" s="9">
        <v>-97479769.829999998</v>
      </c>
      <c r="G346" s="9">
        <v>-97479769.829999998</v>
      </c>
      <c r="H346" s="9">
        <v>-97479769.829999998</v>
      </c>
      <c r="I346" s="9">
        <v>-97479769.829999998</v>
      </c>
      <c r="J346" s="9">
        <v>-97479769.829999998</v>
      </c>
      <c r="K346" s="9">
        <v>-97479769.829999998</v>
      </c>
      <c r="L346" s="9">
        <v>-97479769.829999998</v>
      </c>
      <c r="M346" s="9">
        <v>-97479769.829999998</v>
      </c>
    </row>
    <row r="347" spans="1:13" x14ac:dyDescent="0.25">
      <c r="A347" s="13" t="s">
        <v>317</v>
      </c>
      <c r="B347" s="9">
        <v>1307028120</v>
      </c>
      <c r="C347" s="9">
        <v>1312347092</v>
      </c>
      <c r="D347" s="9">
        <v>1317666064</v>
      </c>
      <c r="E347" s="9">
        <v>1322985036</v>
      </c>
      <c r="F347" s="9">
        <v>1328304008</v>
      </c>
      <c r="G347" s="9">
        <v>1333622980</v>
      </c>
      <c r="H347" s="9">
        <v>1338941952</v>
      </c>
      <c r="I347" s="9">
        <v>1344260924</v>
      </c>
      <c r="J347" s="9">
        <v>1349579896</v>
      </c>
      <c r="K347" s="9">
        <v>1354898868</v>
      </c>
      <c r="L347" s="9">
        <v>1360217840</v>
      </c>
      <c r="M347" s="9">
        <v>1365536812</v>
      </c>
    </row>
    <row r="348" spans="1:13" ht="15.75" thickBot="1" x14ac:dyDescent="0.3">
      <c r="A348" s="13" t="s">
        <v>318</v>
      </c>
      <c r="B348" s="9">
        <v>33732507</v>
      </c>
      <c r="C348" s="9">
        <v>33732507</v>
      </c>
      <c r="D348" s="9">
        <v>33732507</v>
      </c>
      <c r="E348" s="9">
        <v>33732507</v>
      </c>
      <c r="F348" s="9">
        <v>33732507</v>
      </c>
      <c r="G348" s="9">
        <v>33732507</v>
      </c>
      <c r="H348" s="9">
        <v>33732507</v>
      </c>
      <c r="I348" s="9">
        <v>33732507</v>
      </c>
      <c r="J348" s="9">
        <v>33732507</v>
      </c>
      <c r="K348" s="9">
        <v>33732507</v>
      </c>
      <c r="L348" s="9">
        <v>33732507</v>
      </c>
      <c r="M348" s="9">
        <v>33732507</v>
      </c>
    </row>
    <row r="349" spans="1:13" x14ac:dyDescent="0.25">
      <c r="A349" s="11" t="s">
        <v>311</v>
      </c>
      <c r="B349" s="14">
        <v>1390668190.9366667</v>
      </c>
      <c r="C349" s="14">
        <v>1391539236.77</v>
      </c>
      <c r="D349" s="14">
        <v>1394021282.6033332</v>
      </c>
      <c r="E349" s="14">
        <v>1395190661.77</v>
      </c>
      <c r="F349" s="14">
        <v>1395882707.6033332</v>
      </c>
      <c r="G349" s="14">
        <v>1397350420.1033332</v>
      </c>
      <c r="H349" s="14">
        <v>1398072299.27</v>
      </c>
      <c r="I349" s="14">
        <v>1398794178.4366667</v>
      </c>
      <c r="J349" s="14">
        <v>1400888390.9366667</v>
      </c>
      <c r="K349" s="14">
        <v>1403937270.1033332</v>
      </c>
      <c r="L349" s="14">
        <v>1407314315.9366667</v>
      </c>
      <c r="M349" s="14">
        <v>1422691361.77</v>
      </c>
    </row>
    <row r="351" spans="1:13" x14ac:dyDescent="0.25">
      <c r="A351" s="10" t="s">
        <v>283</v>
      </c>
      <c r="B351" s="14">
        <v>1399577916.0276332</v>
      </c>
      <c r="C351" s="14">
        <v>1400592947.3075335</v>
      </c>
      <c r="D351" s="14">
        <v>1403049840.4869368</v>
      </c>
      <c r="E351" s="14">
        <v>1404283588.5529954</v>
      </c>
      <c r="F351" s="14">
        <v>1404967959.359441</v>
      </c>
      <c r="G351" s="14">
        <v>1406328161.2262352</v>
      </c>
      <c r="H351" s="14">
        <v>1407038999.7559559</v>
      </c>
      <c r="I351" s="14">
        <v>1407686231.2507532</v>
      </c>
      <c r="J351" s="14">
        <v>1409743690.0847127</v>
      </c>
      <c r="K351" s="14">
        <v>1412780437.7961996</v>
      </c>
      <c r="L351" s="14">
        <v>1416133606.7289813</v>
      </c>
      <c r="M351" s="14">
        <v>1431493354.6529124</v>
      </c>
    </row>
    <row r="353" spans="1:13" x14ac:dyDescent="0.25">
      <c r="A353" s="10" t="s">
        <v>417</v>
      </c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</row>
    <row r="354" spans="1:13" ht="15.75" thickBot="1" x14ac:dyDescent="0.3">
      <c r="A354" s="13" t="s">
        <v>418</v>
      </c>
      <c r="B354" s="9">
        <v>96640178.697145343</v>
      </c>
      <c r="C354" s="9">
        <v>96124082.893216923</v>
      </c>
      <c r="D354" s="9">
        <v>95607987.089288503</v>
      </c>
      <c r="E354" s="9">
        <v>95091891.285360083</v>
      </c>
      <c r="F354" s="9">
        <v>94575795.481431663</v>
      </c>
      <c r="G354" s="9">
        <v>94059699.677503243</v>
      </c>
      <c r="H354" s="9">
        <v>93543603.873574823</v>
      </c>
      <c r="I354" s="9">
        <v>93027508.069646403</v>
      </c>
      <c r="J354" s="9">
        <v>92511412.265717983</v>
      </c>
      <c r="K354" s="9">
        <v>91995316.461789563</v>
      </c>
      <c r="L354" s="9">
        <v>91479220.657861143</v>
      </c>
      <c r="M354" s="9">
        <v>90963124.853932723</v>
      </c>
    </row>
    <row r="355" spans="1:13" x14ac:dyDescent="0.25">
      <c r="A355" s="10" t="s">
        <v>417</v>
      </c>
      <c r="B355" s="14">
        <v>96640178.697145343</v>
      </c>
      <c r="C355" s="14">
        <v>96124082.893216923</v>
      </c>
      <c r="D355" s="14">
        <v>95607987.089288503</v>
      </c>
      <c r="E355" s="14">
        <v>95091891.285360083</v>
      </c>
      <c r="F355" s="14">
        <v>94575795.481431663</v>
      </c>
      <c r="G355" s="14">
        <v>94059699.677503243</v>
      </c>
      <c r="H355" s="14">
        <v>93543603.873574823</v>
      </c>
      <c r="I355" s="14">
        <v>93027508.069646403</v>
      </c>
      <c r="J355" s="14">
        <v>92511412.265717983</v>
      </c>
      <c r="K355" s="14">
        <v>91995316.461789563</v>
      </c>
      <c r="L355" s="14">
        <v>91479220.657861143</v>
      </c>
      <c r="M355" s="14">
        <v>90963124.853932723</v>
      </c>
    </row>
    <row r="357" spans="1:13" x14ac:dyDescent="0.25">
      <c r="A357" s="10" t="s">
        <v>419</v>
      </c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</row>
    <row r="358" spans="1:13" ht="15.75" thickBot="1" x14ac:dyDescent="0.3">
      <c r="A358" s="13" t="s">
        <v>420</v>
      </c>
      <c r="B358" s="9">
        <v>1003750231.8653513</v>
      </c>
      <c r="C358" s="9">
        <v>971225123.97859967</v>
      </c>
      <c r="D358" s="9">
        <v>967729726.60169101</v>
      </c>
      <c r="E358" s="9">
        <v>967688817.70990217</v>
      </c>
      <c r="F358" s="9">
        <v>976681428.14811397</v>
      </c>
      <c r="G358" s="9">
        <v>984220448.77299607</v>
      </c>
      <c r="H358" s="9">
        <v>992240208.19096041</v>
      </c>
      <c r="I358" s="9">
        <v>999402040.39845192</v>
      </c>
      <c r="J358" s="9">
        <v>1002699815.5152981</v>
      </c>
      <c r="K358" s="9">
        <v>1000353649.9311057</v>
      </c>
      <c r="L358" s="9">
        <v>1007224893.8011926</v>
      </c>
      <c r="M358" s="9">
        <v>1014425438.5543239</v>
      </c>
    </row>
    <row r="359" spans="1:13" x14ac:dyDescent="0.25">
      <c r="A359" s="10" t="s">
        <v>419</v>
      </c>
      <c r="B359" s="14">
        <v>1003750231.8653513</v>
      </c>
      <c r="C359" s="14">
        <v>971225123.97859967</v>
      </c>
      <c r="D359" s="14">
        <v>967729726.60169101</v>
      </c>
      <c r="E359" s="14">
        <v>967688817.70990217</v>
      </c>
      <c r="F359" s="14">
        <v>976681428.14811397</v>
      </c>
      <c r="G359" s="14">
        <v>984220448.77299607</v>
      </c>
      <c r="H359" s="14">
        <v>992240208.19096041</v>
      </c>
      <c r="I359" s="14">
        <v>999402040.39845192</v>
      </c>
      <c r="J359" s="14">
        <v>1002699815.5152981</v>
      </c>
      <c r="K359" s="14">
        <v>1000353649.9311057</v>
      </c>
      <c r="L359" s="14">
        <v>1007224893.8011926</v>
      </c>
      <c r="M359" s="14">
        <v>1014425438.5543239</v>
      </c>
    </row>
    <row r="361" spans="1:13" ht="15.75" thickBot="1" x14ac:dyDescent="0.3">
      <c r="A361" s="5" t="s">
        <v>398</v>
      </c>
      <c r="B361" s="15">
        <v>44916519879.447998</v>
      </c>
      <c r="C361" s="15">
        <v>44950171819.519722</v>
      </c>
      <c r="D361" s="15">
        <v>45187835720.243797</v>
      </c>
      <c r="E361" s="15">
        <v>45490525825.819221</v>
      </c>
      <c r="F361" s="15">
        <v>45770081739.402626</v>
      </c>
      <c r="G361" s="15">
        <v>46123650074.105759</v>
      </c>
      <c r="H361" s="15">
        <v>46442067759.2314</v>
      </c>
      <c r="I361" s="15">
        <v>46676280789.820557</v>
      </c>
      <c r="J361" s="15">
        <v>46956017074.36232</v>
      </c>
      <c r="K361" s="15">
        <v>47006972675.968964</v>
      </c>
      <c r="L361" s="15">
        <v>47112266891.490257</v>
      </c>
      <c r="M361" s="15">
        <v>47194149720.879143</v>
      </c>
    </row>
    <row r="363" spans="1:13" x14ac:dyDescent="0.25">
      <c r="A363" s="5" t="s">
        <v>421</v>
      </c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</row>
    <row r="364" spans="1:13" x14ac:dyDescent="0.25">
      <c r="A364" s="10" t="s">
        <v>422</v>
      </c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</row>
    <row r="365" spans="1:13" x14ac:dyDescent="0.25">
      <c r="A365" s="11" t="s">
        <v>423</v>
      </c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</row>
    <row r="366" spans="1:13" ht="15.75" thickBot="1" x14ac:dyDescent="0.3">
      <c r="A366" s="13" t="s">
        <v>424</v>
      </c>
      <c r="B366" s="9">
        <v>-1373068514.9200001</v>
      </c>
      <c r="C366" s="9">
        <v>-1373068514.9200001</v>
      </c>
      <c r="D366" s="9">
        <v>-1373068514.9200001</v>
      </c>
      <c r="E366" s="9">
        <v>-1373068514.9200001</v>
      </c>
      <c r="F366" s="9">
        <v>-1373068514.9200001</v>
      </c>
      <c r="G366" s="9">
        <v>-1373068514.9200001</v>
      </c>
      <c r="H366" s="9">
        <v>-1373068514.9200001</v>
      </c>
      <c r="I366" s="9">
        <v>-1373068514.9200001</v>
      </c>
      <c r="J366" s="9">
        <v>-1373068514.9200001</v>
      </c>
      <c r="K366" s="9">
        <v>-1373068514.9200001</v>
      </c>
      <c r="L366" s="9">
        <v>-1373068514.9200001</v>
      </c>
      <c r="M366" s="9">
        <v>-1373068514.9200001</v>
      </c>
    </row>
    <row r="367" spans="1:13" x14ac:dyDescent="0.25">
      <c r="A367" s="11" t="s">
        <v>423</v>
      </c>
      <c r="B367" s="14">
        <v>-1373068514.9200001</v>
      </c>
      <c r="C367" s="14">
        <v>-1373068514.9200001</v>
      </c>
      <c r="D367" s="14">
        <v>-1373068514.9200001</v>
      </c>
      <c r="E367" s="14">
        <v>-1373068514.9200001</v>
      </c>
      <c r="F367" s="14">
        <v>-1373068514.9200001</v>
      </c>
      <c r="G367" s="14">
        <v>-1373068514.9200001</v>
      </c>
      <c r="H367" s="14">
        <v>-1373068514.9200001</v>
      </c>
      <c r="I367" s="14">
        <v>-1373068514.9200001</v>
      </c>
      <c r="J367" s="14">
        <v>-1373068514.9200001</v>
      </c>
      <c r="K367" s="14">
        <v>-1373068514.9200001</v>
      </c>
      <c r="L367" s="14">
        <v>-1373068514.9200001</v>
      </c>
      <c r="M367" s="14">
        <v>-1373068514.9200001</v>
      </c>
    </row>
    <row r="369" spans="1:13" x14ac:dyDescent="0.25">
      <c r="A369" s="11" t="s">
        <v>425</v>
      </c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</row>
    <row r="370" spans="1:13" ht="15.75" thickBot="1" x14ac:dyDescent="0.3">
      <c r="A370" s="13" t="s">
        <v>426</v>
      </c>
      <c r="B370" s="9">
        <v>-7871872668.7414637</v>
      </c>
      <c r="C370" s="9">
        <v>-7871872668.7414637</v>
      </c>
      <c r="D370" s="9">
        <v>-7871872668.7414637</v>
      </c>
      <c r="E370" s="9">
        <v>-7871872668.7414637</v>
      </c>
      <c r="F370" s="9">
        <v>-7871872668.7414637</v>
      </c>
      <c r="G370" s="9">
        <v>-7871872668.7414637</v>
      </c>
      <c r="H370" s="9">
        <v>-7871872668.7414637</v>
      </c>
      <c r="I370" s="9">
        <v>-7871872668.7414637</v>
      </c>
      <c r="J370" s="9">
        <v>-7871872668.7414637</v>
      </c>
      <c r="K370" s="9">
        <v>-7871872668.7414637</v>
      </c>
      <c r="L370" s="9">
        <v>-7871872668.7414637</v>
      </c>
      <c r="M370" s="9">
        <v>-7871872668.7414637</v>
      </c>
    </row>
    <row r="371" spans="1:13" x14ac:dyDescent="0.25">
      <c r="A371" s="11" t="s">
        <v>425</v>
      </c>
      <c r="B371" s="14">
        <v>-7871872668.7414637</v>
      </c>
      <c r="C371" s="14">
        <v>-7871872668.7414637</v>
      </c>
      <c r="D371" s="14">
        <v>-7871872668.7414637</v>
      </c>
      <c r="E371" s="14">
        <v>-7871872668.7414637</v>
      </c>
      <c r="F371" s="14">
        <v>-7871872668.7414637</v>
      </c>
      <c r="G371" s="14">
        <v>-7871872668.7414637</v>
      </c>
      <c r="H371" s="14">
        <v>-7871872668.7414637</v>
      </c>
      <c r="I371" s="14">
        <v>-7871872668.7414637</v>
      </c>
      <c r="J371" s="14">
        <v>-7871872668.7414637</v>
      </c>
      <c r="K371" s="14">
        <v>-7871872668.7414637</v>
      </c>
      <c r="L371" s="14">
        <v>-7871872668.7414637</v>
      </c>
      <c r="M371" s="14">
        <v>-7871872668.7414637</v>
      </c>
    </row>
    <row r="373" spans="1:13" x14ac:dyDescent="0.25">
      <c r="A373" s="11" t="s">
        <v>427</v>
      </c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</row>
    <row r="374" spans="1:13" ht="15.75" thickBot="1" x14ac:dyDescent="0.3">
      <c r="A374" s="13" t="s">
        <v>428</v>
      </c>
      <c r="B374" s="9">
        <v>3741472.16</v>
      </c>
      <c r="C374" s="9">
        <v>3741472.16</v>
      </c>
      <c r="D374" s="9">
        <v>3741472.16</v>
      </c>
      <c r="E374" s="9">
        <v>3741472.16</v>
      </c>
      <c r="F374" s="9">
        <v>3741472.16</v>
      </c>
      <c r="G374" s="9">
        <v>3741472.16</v>
      </c>
      <c r="H374" s="9">
        <v>3741472.16</v>
      </c>
      <c r="I374" s="9">
        <v>3741472.16</v>
      </c>
      <c r="J374" s="9">
        <v>3741472.16</v>
      </c>
      <c r="K374" s="9">
        <v>3741472.16</v>
      </c>
      <c r="L374" s="9">
        <v>3741472.16</v>
      </c>
      <c r="M374" s="9">
        <v>3741472.16</v>
      </c>
    </row>
    <row r="375" spans="1:13" x14ac:dyDescent="0.25">
      <c r="A375" s="11" t="s">
        <v>427</v>
      </c>
      <c r="B375" s="14">
        <v>3741472.16</v>
      </c>
      <c r="C375" s="14">
        <v>3741472.16</v>
      </c>
      <c r="D375" s="14">
        <v>3741472.16</v>
      </c>
      <c r="E375" s="14">
        <v>3741472.16</v>
      </c>
      <c r="F375" s="14">
        <v>3741472.16</v>
      </c>
      <c r="G375" s="14">
        <v>3741472.16</v>
      </c>
      <c r="H375" s="14">
        <v>3741472.16</v>
      </c>
      <c r="I375" s="14">
        <v>3741472.16</v>
      </c>
      <c r="J375" s="14">
        <v>3741472.16</v>
      </c>
      <c r="K375" s="14">
        <v>3741472.16</v>
      </c>
      <c r="L375" s="14">
        <v>3741472.16</v>
      </c>
      <c r="M375" s="14">
        <v>3741472.16</v>
      </c>
    </row>
    <row r="377" spans="1:13" x14ac:dyDescent="0.25">
      <c r="A377" s="11" t="s">
        <v>429</v>
      </c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</row>
    <row r="378" spans="1:13" ht="15.75" thickBot="1" x14ac:dyDescent="0.3">
      <c r="A378" s="13" t="s">
        <v>430</v>
      </c>
      <c r="B378" s="9">
        <v>-7451345183.168848</v>
      </c>
      <c r="C378" s="9">
        <v>-7524954481.0424013</v>
      </c>
      <c r="D378" s="9">
        <v>-7038570301.0992928</v>
      </c>
      <c r="E378" s="9">
        <v>-7135589886.4478579</v>
      </c>
      <c r="F378" s="9">
        <v>-7271439707.0701208</v>
      </c>
      <c r="G378" s="9">
        <v>-7427615405.8544941</v>
      </c>
      <c r="H378" s="9">
        <v>-7178543673.9323378</v>
      </c>
      <c r="I378" s="9">
        <v>-7362597750.6965322</v>
      </c>
      <c r="J378" s="9">
        <v>-7521824101.8143682</v>
      </c>
      <c r="K378" s="9">
        <v>-7657969923.3930597</v>
      </c>
      <c r="L378" s="9">
        <v>-7744369542.5494852</v>
      </c>
      <c r="M378" s="9">
        <v>-7844098507.9906473</v>
      </c>
    </row>
    <row r="379" spans="1:13" x14ac:dyDescent="0.25">
      <c r="A379" s="11" t="s">
        <v>429</v>
      </c>
      <c r="B379" s="14">
        <v>-7451345183.168848</v>
      </c>
      <c r="C379" s="14">
        <v>-7524954481.0424013</v>
      </c>
      <c r="D379" s="14">
        <v>-7038570301.0992928</v>
      </c>
      <c r="E379" s="14">
        <v>-7135589886.4478579</v>
      </c>
      <c r="F379" s="14">
        <v>-7271439707.0701208</v>
      </c>
      <c r="G379" s="14">
        <v>-7427615405.8544941</v>
      </c>
      <c r="H379" s="14">
        <v>-7178543673.9323378</v>
      </c>
      <c r="I379" s="14">
        <v>-7362597750.6965322</v>
      </c>
      <c r="J379" s="14">
        <v>-7521824101.8143682</v>
      </c>
      <c r="K379" s="14">
        <v>-7657969923.3930597</v>
      </c>
      <c r="L379" s="14">
        <v>-7744369542.5494852</v>
      </c>
      <c r="M379" s="14">
        <v>-7844098507.9906473</v>
      </c>
    </row>
    <row r="381" spans="1:13" x14ac:dyDescent="0.25">
      <c r="A381" s="10" t="s">
        <v>422</v>
      </c>
      <c r="B381" s="14">
        <v>-16692544894.670313</v>
      </c>
      <c r="C381" s="14">
        <v>-16766154192.543865</v>
      </c>
      <c r="D381" s="14">
        <v>-16279770012.600758</v>
      </c>
      <c r="E381" s="14">
        <v>-16376789597.949322</v>
      </c>
      <c r="F381" s="14">
        <v>-16512639418.571587</v>
      </c>
      <c r="G381" s="14">
        <v>-16668815117.355959</v>
      </c>
      <c r="H381" s="14">
        <v>-16419743385.433804</v>
      </c>
      <c r="I381" s="14">
        <v>-16603797462.197998</v>
      </c>
      <c r="J381" s="14">
        <v>-16763023813.315834</v>
      </c>
      <c r="K381" s="14">
        <v>-16899169634.894524</v>
      </c>
      <c r="L381" s="14">
        <v>-16985569254.050949</v>
      </c>
      <c r="M381" s="14">
        <v>-17085298219.492111</v>
      </c>
    </row>
    <row r="383" spans="1:13" x14ac:dyDescent="0.25">
      <c r="A383" s="10" t="s">
        <v>431</v>
      </c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</row>
    <row r="384" spans="1:13" x14ac:dyDescent="0.25">
      <c r="A384" s="13" t="s">
        <v>432</v>
      </c>
      <c r="B384" s="9">
        <v>-10308271000</v>
      </c>
      <c r="C384" s="9">
        <v>-10308271000</v>
      </c>
      <c r="D384" s="9">
        <v>-10808271000</v>
      </c>
      <c r="E384" s="9">
        <v>-10808271000</v>
      </c>
      <c r="F384" s="9">
        <v>-10808271000</v>
      </c>
      <c r="G384" s="9">
        <v>-10808271000</v>
      </c>
      <c r="H384" s="9">
        <v>-10808271000</v>
      </c>
      <c r="I384" s="9">
        <v>-10808271000</v>
      </c>
      <c r="J384" s="9">
        <v>-10808271000</v>
      </c>
      <c r="K384" s="9">
        <v>-10808271000</v>
      </c>
      <c r="L384" s="9">
        <v>-11308271000</v>
      </c>
      <c r="M384" s="9">
        <v>-11308271000</v>
      </c>
    </row>
    <row r="385" spans="1:13" x14ac:dyDescent="0.25">
      <c r="A385" s="13" t="s">
        <v>433</v>
      </c>
      <c r="B385" s="9">
        <v>-210294416</v>
      </c>
      <c r="C385" s="9">
        <v>-175783895</v>
      </c>
      <c r="D385" s="9">
        <v>-175783895</v>
      </c>
      <c r="E385" s="9">
        <v>-175783895</v>
      </c>
      <c r="F385" s="9">
        <v>-175783895</v>
      </c>
      <c r="G385" s="9">
        <v>-175783895</v>
      </c>
      <c r="H385" s="9">
        <v>-175783895</v>
      </c>
      <c r="I385" s="9">
        <v>-144230553</v>
      </c>
      <c r="J385" s="9">
        <v>-144230553</v>
      </c>
      <c r="K385" s="9">
        <v>-144230553</v>
      </c>
      <c r="L385" s="9">
        <v>-144230553</v>
      </c>
      <c r="M385" s="9">
        <v>-144230553</v>
      </c>
    </row>
    <row r="386" spans="1:13" x14ac:dyDescent="0.25">
      <c r="A386" s="13" t="s">
        <v>434</v>
      </c>
      <c r="B386" s="9">
        <v>0</v>
      </c>
      <c r="C386" s="9">
        <v>0</v>
      </c>
      <c r="D386" s="9">
        <v>0</v>
      </c>
      <c r="E386" s="9">
        <v>0</v>
      </c>
      <c r="F386" s="9">
        <v>0</v>
      </c>
      <c r="G386" s="9">
        <v>0</v>
      </c>
      <c r="H386" s="9">
        <v>0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</row>
    <row r="387" spans="1:13" x14ac:dyDescent="0.25">
      <c r="A387" s="13" t="s">
        <v>435</v>
      </c>
      <c r="B387" s="9">
        <v>32180574.487377658</v>
      </c>
      <c r="C387" s="9">
        <v>32028877.571588762</v>
      </c>
      <c r="D387" s="9">
        <v>31877180.655799866</v>
      </c>
      <c r="E387" s="9">
        <v>31725483.740010969</v>
      </c>
      <c r="F387" s="9">
        <v>31573786.824222073</v>
      </c>
      <c r="G387" s="9">
        <v>31422089.908433177</v>
      </c>
      <c r="H387" s="9">
        <v>31270392.99264428</v>
      </c>
      <c r="I387" s="9">
        <v>31118696.076855384</v>
      </c>
      <c r="J387" s="9">
        <v>30966999.161066487</v>
      </c>
      <c r="K387" s="9">
        <v>30815302.245277591</v>
      </c>
      <c r="L387" s="9">
        <v>30664299.563088696</v>
      </c>
      <c r="M387" s="9">
        <v>30513296.880899802</v>
      </c>
    </row>
    <row r="388" spans="1:13" ht="15.75" thickBot="1" x14ac:dyDescent="0.3">
      <c r="A388" s="13" t="s">
        <v>436</v>
      </c>
      <c r="B388" s="9">
        <v>9933.9000000000033</v>
      </c>
      <c r="C388" s="9">
        <v>9602.7700000000041</v>
      </c>
      <c r="D388" s="9">
        <v>9271.6400000000031</v>
      </c>
      <c r="E388" s="9">
        <v>8940.510000000002</v>
      </c>
      <c r="F388" s="9">
        <v>8609.3800000000028</v>
      </c>
      <c r="G388" s="9">
        <v>8278.2500000000036</v>
      </c>
      <c r="H388" s="9">
        <v>7947.1200000000035</v>
      </c>
      <c r="I388" s="9">
        <v>7615.9900000000034</v>
      </c>
      <c r="J388" s="9">
        <v>7284.8600000000033</v>
      </c>
      <c r="K388" s="9">
        <v>6953.7300000000032</v>
      </c>
      <c r="L388" s="9">
        <v>6622.6000000000031</v>
      </c>
      <c r="M388" s="9">
        <v>6291.470000000003</v>
      </c>
    </row>
    <row r="389" spans="1:13" x14ac:dyDescent="0.25">
      <c r="A389" s="10" t="s">
        <v>431</v>
      </c>
      <c r="B389" s="14">
        <v>-10486374907.612623</v>
      </c>
      <c r="C389" s="14">
        <v>-10452016414.658411</v>
      </c>
      <c r="D389" s="14">
        <v>-10952168442.704201</v>
      </c>
      <c r="E389" s="14">
        <v>-10952320470.749989</v>
      </c>
      <c r="F389" s="14">
        <v>-10952472498.795778</v>
      </c>
      <c r="G389" s="14">
        <v>-10952624526.841566</v>
      </c>
      <c r="H389" s="14">
        <v>-10952776554.887356</v>
      </c>
      <c r="I389" s="14">
        <v>-10921375240.933146</v>
      </c>
      <c r="J389" s="14">
        <v>-10921527268.978933</v>
      </c>
      <c r="K389" s="14">
        <v>-10921679297.024723</v>
      </c>
      <c r="L389" s="14">
        <v>-11421830630.83691</v>
      </c>
      <c r="M389" s="14">
        <v>-11421981964.649101</v>
      </c>
    </row>
    <row r="391" spans="1:13" x14ac:dyDescent="0.25">
      <c r="A391" s="10" t="s">
        <v>437</v>
      </c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</row>
    <row r="392" spans="1:13" ht="15.75" thickBot="1" x14ac:dyDescent="0.3">
      <c r="A392" s="13" t="s">
        <v>438</v>
      </c>
      <c r="B392" s="9">
        <v>-50680608.229999997</v>
      </c>
      <c r="C392" s="9">
        <v>-50680608.229999997</v>
      </c>
      <c r="D392" s="9">
        <v>-50680608.229999997</v>
      </c>
      <c r="E392" s="9">
        <v>-50680608.229999997</v>
      </c>
      <c r="F392" s="9">
        <v>-50680608.229999997</v>
      </c>
      <c r="G392" s="9">
        <v>-50680608.229999997</v>
      </c>
      <c r="H392" s="9">
        <v>-50680608.229999997</v>
      </c>
      <c r="I392" s="9">
        <v>-50680608.229999997</v>
      </c>
      <c r="J392" s="9">
        <v>-50680608.229999997</v>
      </c>
      <c r="K392" s="9">
        <v>-49230608.229999997</v>
      </c>
      <c r="L392" s="9">
        <v>-49230608.229999997</v>
      </c>
      <c r="M392" s="9">
        <v>-49230608.229999997</v>
      </c>
    </row>
    <row r="393" spans="1:13" x14ac:dyDescent="0.25">
      <c r="A393" s="10" t="s">
        <v>437</v>
      </c>
      <c r="B393" s="14">
        <v>-50680608.229999997</v>
      </c>
      <c r="C393" s="14">
        <v>-50680608.229999997</v>
      </c>
      <c r="D393" s="14">
        <v>-50680608.229999997</v>
      </c>
      <c r="E393" s="14">
        <v>-50680608.229999997</v>
      </c>
      <c r="F393" s="14">
        <v>-50680608.229999997</v>
      </c>
      <c r="G393" s="14">
        <v>-50680608.229999997</v>
      </c>
      <c r="H393" s="14">
        <v>-50680608.229999997</v>
      </c>
      <c r="I393" s="14">
        <v>-50680608.229999997</v>
      </c>
      <c r="J393" s="14">
        <v>-50680608.229999997</v>
      </c>
      <c r="K393" s="14">
        <v>-49230608.229999997</v>
      </c>
      <c r="L393" s="14">
        <v>-49230608.229999997</v>
      </c>
      <c r="M393" s="14">
        <v>-49230608.229999997</v>
      </c>
    </row>
    <row r="395" spans="1:13" x14ac:dyDescent="0.25">
      <c r="A395" s="10" t="s">
        <v>319</v>
      </c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</row>
    <row r="396" spans="1:13" x14ac:dyDescent="0.25">
      <c r="A396" s="11" t="s">
        <v>320</v>
      </c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</row>
    <row r="397" spans="1:13" x14ac:dyDescent="0.25">
      <c r="A397" s="13" t="s">
        <v>321</v>
      </c>
      <c r="B397" s="9">
        <v>-119796296.1670187</v>
      </c>
      <c r="C397" s="9">
        <v>-119886003.28080405</v>
      </c>
      <c r="D397" s="9">
        <v>-119975774.68094982</v>
      </c>
      <c r="E397" s="9">
        <v>-120065610.41352522</v>
      </c>
      <c r="F397" s="9">
        <v>-120155510.52463248</v>
      </c>
      <c r="G397" s="9">
        <v>-120245475.06040686</v>
      </c>
      <c r="H397" s="9">
        <v>-120335504.06701669</v>
      </c>
      <c r="I397" s="9">
        <v>-120425597.59066339</v>
      </c>
      <c r="J397" s="9">
        <v>-120515755.67758146</v>
      </c>
      <c r="K397" s="9">
        <v>-120605978.37403858</v>
      </c>
      <c r="L397" s="9">
        <v>-120696265.72633554</v>
      </c>
      <c r="M397" s="9">
        <v>-120786617.78080635</v>
      </c>
    </row>
    <row r="398" spans="1:13" x14ac:dyDescent="0.25">
      <c r="A398" s="13" t="s">
        <v>322</v>
      </c>
      <c r="B398" s="9">
        <v>324635</v>
      </c>
      <c r="C398" s="9">
        <v>324635</v>
      </c>
      <c r="D398" s="9">
        <v>324635</v>
      </c>
      <c r="E398" s="9">
        <v>324635</v>
      </c>
      <c r="F398" s="9">
        <v>324635</v>
      </c>
      <c r="G398" s="9">
        <v>324635</v>
      </c>
      <c r="H398" s="9">
        <v>324635</v>
      </c>
      <c r="I398" s="9">
        <v>324635</v>
      </c>
      <c r="J398" s="9">
        <v>324635</v>
      </c>
      <c r="K398" s="9">
        <v>324635</v>
      </c>
      <c r="L398" s="9">
        <v>324635</v>
      </c>
      <c r="M398" s="9">
        <v>324635</v>
      </c>
    </row>
    <row r="399" spans="1:13" x14ac:dyDescent="0.25">
      <c r="A399" s="13" t="s">
        <v>323</v>
      </c>
      <c r="B399" s="9">
        <v>-19500000</v>
      </c>
      <c r="C399" s="9">
        <v>-19500000</v>
      </c>
      <c r="D399" s="9">
        <v>-19500000</v>
      </c>
      <c r="E399" s="9">
        <v>-19500000</v>
      </c>
      <c r="F399" s="9">
        <v>-19500000</v>
      </c>
      <c r="G399" s="9">
        <v>-19500000</v>
      </c>
      <c r="H399" s="9">
        <v>-19500000</v>
      </c>
      <c r="I399" s="9">
        <v>-19500000</v>
      </c>
      <c r="J399" s="9">
        <v>-19500000</v>
      </c>
      <c r="K399" s="9">
        <v>-19500000</v>
      </c>
      <c r="L399" s="9">
        <v>-19500000</v>
      </c>
      <c r="M399" s="9">
        <v>-19500000</v>
      </c>
    </row>
    <row r="400" spans="1:13" x14ac:dyDescent="0.25">
      <c r="A400" s="13" t="s">
        <v>324</v>
      </c>
      <c r="B400" s="9">
        <v>-220548905.27000001</v>
      </c>
      <c r="C400" s="9">
        <v>-219776247.75999999</v>
      </c>
      <c r="D400" s="9">
        <v>-219003590.24000001</v>
      </c>
      <c r="E400" s="9">
        <v>-218230933.72</v>
      </c>
      <c r="F400" s="9">
        <v>-217458276.21000001</v>
      </c>
      <c r="G400" s="9">
        <v>-216685618.69</v>
      </c>
      <c r="H400" s="9">
        <v>-215912961.17000002</v>
      </c>
      <c r="I400" s="9">
        <v>-215140303.65000001</v>
      </c>
      <c r="J400" s="9">
        <v>-214367647.13999999</v>
      </c>
      <c r="K400" s="9">
        <v>-213594989.62</v>
      </c>
      <c r="L400" s="9">
        <v>-212822332.09999999</v>
      </c>
      <c r="M400" s="9">
        <v>-212049674.59</v>
      </c>
    </row>
    <row r="401" spans="1:13" x14ac:dyDescent="0.25">
      <c r="A401" s="13" t="s">
        <v>325</v>
      </c>
      <c r="B401" s="9">
        <v>-123839331.95</v>
      </c>
      <c r="C401" s="9">
        <v>-124936096.45999999</v>
      </c>
      <c r="D401" s="9">
        <v>-126032860.97</v>
      </c>
      <c r="E401" s="9">
        <v>-127129625.48</v>
      </c>
      <c r="F401" s="9">
        <v>-128226389.98999999</v>
      </c>
      <c r="G401" s="9">
        <v>-129323154.5</v>
      </c>
      <c r="H401" s="9">
        <v>-130419919.01000001</v>
      </c>
      <c r="I401" s="9">
        <v>-131516683.52</v>
      </c>
      <c r="J401" s="9">
        <v>-132613448.03</v>
      </c>
      <c r="K401" s="9">
        <v>-133710212.53999999</v>
      </c>
      <c r="L401" s="9">
        <v>-134806977.05000001</v>
      </c>
      <c r="M401" s="9">
        <v>-135903741.56</v>
      </c>
    </row>
    <row r="402" spans="1:13" x14ac:dyDescent="0.25">
      <c r="A402" s="13" t="s">
        <v>326</v>
      </c>
      <c r="B402" s="9">
        <v>-76073929.457089096</v>
      </c>
      <c r="C402" s="9">
        <v>-75269062.917089105</v>
      </c>
      <c r="D402" s="9">
        <v>-52335325.327089101</v>
      </c>
      <c r="E402" s="9">
        <v>-35423976.597089097</v>
      </c>
      <c r="F402" s="9">
        <v>-41280469.207089096</v>
      </c>
      <c r="G402" s="9">
        <v>-47064027.817089103</v>
      </c>
      <c r="H402" s="9">
        <v>-53853340.427089103</v>
      </c>
      <c r="I402" s="9">
        <v>-58870872.037089102</v>
      </c>
      <c r="J402" s="9">
        <v>-59707843.647089101</v>
      </c>
      <c r="K402" s="9">
        <v>-43910940.627089098</v>
      </c>
      <c r="L402" s="9">
        <v>-50570518.4370891</v>
      </c>
      <c r="M402" s="9">
        <v>-57755096.247089103</v>
      </c>
    </row>
    <row r="403" spans="1:13" x14ac:dyDescent="0.25">
      <c r="A403" s="13" t="s">
        <v>327</v>
      </c>
      <c r="B403" s="9">
        <v>-7154078.8099999996</v>
      </c>
      <c r="C403" s="9">
        <v>-7210073.4900000002</v>
      </c>
      <c r="D403" s="9">
        <v>-7857589.3099999996</v>
      </c>
      <c r="E403" s="9">
        <v>-7913583.9900000002</v>
      </c>
      <c r="F403" s="9">
        <v>-7969578.6799999997</v>
      </c>
      <c r="G403" s="9">
        <v>-8025573.3600000003</v>
      </c>
      <c r="H403" s="9">
        <v>-8081568.04</v>
      </c>
      <c r="I403" s="9">
        <v>-8137562.7300000004</v>
      </c>
      <c r="J403" s="9">
        <v>-8193557.4100000001</v>
      </c>
      <c r="K403" s="9">
        <v>-8249552.0899999999</v>
      </c>
      <c r="L403" s="9">
        <v>-8305546.7800000003</v>
      </c>
      <c r="M403" s="9">
        <v>-8361541.46</v>
      </c>
    </row>
    <row r="404" spans="1:13" x14ac:dyDescent="0.25">
      <c r="A404" s="13" t="s">
        <v>328</v>
      </c>
      <c r="B404" s="9">
        <v>-1518148149.1100004</v>
      </c>
      <c r="C404" s="9">
        <v>-1524890600.1100004</v>
      </c>
      <c r="D404" s="9">
        <v>-1531663074.5200005</v>
      </c>
      <c r="E404" s="9">
        <v>-1538465706.0300004</v>
      </c>
      <c r="F404" s="9">
        <v>-1545298628.9200006</v>
      </c>
      <c r="G404" s="9">
        <v>-1552161978.0800006</v>
      </c>
      <c r="H404" s="9">
        <v>-1559055889.0000007</v>
      </c>
      <c r="I404" s="9">
        <v>-1565980497.7600007</v>
      </c>
      <c r="J404" s="9">
        <v>-1572935941.0600007</v>
      </c>
      <c r="K404" s="9">
        <v>-1579922356.2000008</v>
      </c>
      <c r="L404" s="9">
        <v>-1586939881.0900009</v>
      </c>
      <c r="M404" s="9">
        <v>-1593988654.2600009</v>
      </c>
    </row>
    <row r="405" spans="1:13" x14ac:dyDescent="0.25">
      <c r="A405" s="13" t="s">
        <v>329</v>
      </c>
      <c r="B405" s="9">
        <v>-156975.43</v>
      </c>
      <c r="C405" s="9">
        <v>-156975.43</v>
      </c>
      <c r="D405" s="9">
        <v>-156975.43</v>
      </c>
      <c r="E405" s="9">
        <v>-156975.43</v>
      </c>
      <c r="F405" s="9">
        <v>-156975.43</v>
      </c>
      <c r="G405" s="9">
        <v>-156975.43</v>
      </c>
      <c r="H405" s="9">
        <v>-156975.43</v>
      </c>
      <c r="I405" s="9">
        <v>-156975.43</v>
      </c>
      <c r="J405" s="9">
        <v>-156975.43</v>
      </c>
      <c r="K405" s="9">
        <v>-156975.43</v>
      </c>
      <c r="L405" s="9">
        <v>-156975.43</v>
      </c>
      <c r="M405" s="9">
        <v>-156975.43</v>
      </c>
    </row>
    <row r="406" spans="1:13" ht="15.75" thickBot="1" x14ac:dyDescent="0.3">
      <c r="A406" s="13" t="s">
        <v>330</v>
      </c>
      <c r="B406" s="9">
        <v>-268872</v>
      </c>
      <c r="C406" s="9">
        <v>-270188</v>
      </c>
      <c r="D406" s="9">
        <v>-271504</v>
      </c>
      <c r="E406" s="9">
        <v>-272820</v>
      </c>
      <c r="F406" s="9">
        <v>-274136</v>
      </c>
      <c r="G406" s="9">
        <v>-275452</v>
      </c>
      <c r="H406" s="9">
        <v>-276768</v>
      </c>
      <c r="I406" s="9">
        <v>-278084</v>
      </c>
      <c r="J406" s="9">
        <v>-279400</v>
      </c>
      <c r="K406" s="9">
        <v>-280715</v>
      </c>
      <c r="L406" s="9">
        <v>-282031</v>
      </c>
      <c r="M406" s="9">
        <v>-283347</v>
      </c>
    </row>
    <row r="407" spans="1:13" x14ac:dyDescent="0.25">
      <c r="A407" s="11" t="s">
        <v>320</v>
      </c>
      <c r="B407" s="14">
        <v>-2085161903.1941082</v>
      </c>
      <c r="C407" s="14">
        <v>-2091570612.4478936</v>
      </c>
      <c r="D407" s="14">
        <v>-2076472059.4780395</v>
      </c>
      <c r="E407" s="14">
        <v>-2066834596.660615</v>
      </c>
      <c r="F407" s="14">
        <v>-2079995329.9617221</v>
      </c>
      <c r="G407" s="14">
        <v>-2093113619.9374967</v>
      </c>
      <c r="H407" s="14">
        <v>-2107268290.1441066</v>
      </c>
      <c r="I407" s="14">
        <v>-2119681941.7177532</v>
      </c>
      <c r="J407" s="14">
        <v>-2127945933.3946712</v>
      </c>
      <c r="K407" s="14">
        <v>-2119607084.8811285</v>
      </c>
      <c r="L407" s="14">
        <v>-2133755892.6134255</v>
      </c>
      <c r="M407" s="14">
        <v>-2148461013.3278961</v>
      </c>
    </row>
    <row r="409" spans="1:13" x14ac:dyDescent="0.25">
      <c r="A409" s="11" t="s">
        <v>331</v>
      </c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</row>
    <row r="410" spans="1:13" ht="15.75" thickBot="1" x14ac:dyDescent="0.3">
      <c r="A410" s="13" t="s">
        <v>332</v>
      </c>
      <c r="B410" s="9">
        <v>0</v>
      </c>
      <c r="C410" s="9">
        <v>0</v>
      </c>
      <c r="D410" s="9">
        <v>0</v>
      </c>
      <c r="E410" s="9">
        <v>0</v>
      </c>
      <c r="F410" s="9">
        <v>0</v>
      </c>
      <c r="G410" s="9">
        <v>0</v>
      </c>
      <c r="H410" s="9">
        <v>0</v>
      </c>
      <c r="I410" s="9">
        <v>0</v>
      </c>
      <c r="J410" s="9">
        <v>0</v>
      </c>
      <c r="K410" s="9">
        <v>0</v>
      </c>
      <c r="L410" s="9">
        <v>0</v>
      </c>
      <c r="M410" s="9">
        <v>0</v>
      </c>
    </row>
    <row r="411" spans="1:13" x14ac:dyDescent="0.25">
      <c r="A411" s="11" t="s">
        <v>331</v>
      </c>
      <c r="B411" s="14">
        <v>0</v>
      </c>
      <c r="C411" s="14">
        <v>0</v>
      </c>
      <c r="D411" s="14">
        <v>0</v>
      </c>
      <c r="E411" s="14">
        <v>0</v>
      </c>
      <c r="F411" s="14">
        <v>0</v>
      </c>
      <c r="G411" s="14">
        <v>0</v>
      </c>
      <c r="H411" s="14">
        <v>0</v>
      </c>
      <c r="I411" s="14">
        <v>0</v>
      </c>
      <c r="J411" s="14">
        <v>0</v>
      </c>
      <c r="K411" s="14">
        <v>0</v>
      </c>
      <c r="L411" s="14">
        <v>0</v>
      </c>
      <c r="M411" s="14">
        <v>0</v>
      </c>
    </row>
    <row r="413" spans="1:13" x14ac:dyDescent="0.25">
      <c r="A413" s="10" t="s">
        <v>319</v>
      </c>
      <c r="B413" s="14">
        <v>-2085161903.1941082</v>
      </c>
      <c r="C413" s="14">
        <v>-2091570612.4478936</v>
      </c>
      <c r="D413" s="14">
        <v>-2076472059.4780395</v>
      </c>
      <c r="E413" s="14">
        <v>-2066834596.660615</v>
      </c>
      <c r="F413" s="14">
        <v>-2079995329.9617221</v>
      </c>
      <c r="G413" s="14">
        <v>-2093113619.9374967</v>
      </c>
      <c r="H413" s="14">
        <v>-2107268290.1441066</v>
      </c>
      <c r="I413" s="14">
        <v>-2119681941.7177532</v>
      </c>
      <c r="J413" s="14">
        <v>-2127945933.3946712</v>
      </c>
      <c r="K413" s="14">
        <v>-2119607084.8811285</v>
      </c>
      <c r="L413" s="14">
        <v>-2133755892.6134255</v>
      </c>
      <c r="M413" s="14">
        <v>-2148461013.3278961</v>
      </c>
    </row>
    <row r="415" spans="1:13" x14ac:dyDescent="0.25">
      <c r="A415" s="10" t="s">
        <v>333</v>
      </c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</row>
    <row r="416" spans="1:13" x14ac:dyDescent="0.25">
      <c r="A416" s="11" t="s">
        <v>439</v>
      </c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</row>
    <row r="417" spans="1:13" ht="15.75" thickBot="1" x14ac:dyDescent="0.3">
      <c r="A417" s="13" t="s">
        <v>440</v>
      </c>
      <c r="B417" s="9">
        <v>-253312674.51880684</v>
      </c>
      <c r="C417" s="9">
        <v>-469098946.24386764</v>
      </c>
      <c r="D417" s="9">
        <v>-746048130.88444924</v>
      </c>
      <c r="E417" s="9">
        <v>-634949535.58898008</v>
      </c>
      <c r="F417" s="9">
        <v>-559685553.98998129</v>
      </c>
      <c r="G417" s="9">
        <v>-796491359.7225306</v>
      </c>
      <c r="H417" s="9">
        <v>-1006053540.0090393</v>
      </c>
      <c r="I417" s="9">
        <v>-894852799.75694668</v>
      </c>
      <c r="J417" s="9">
        <v>-973190598.99653769</v>
      </c>
      <c r="K417" s="9">
        <v>-793441801.35359693</v>
      </c>
      <c r="L417" s="9">
        <v>-728941657.90383685</v>
      </c>
      <c r="M417" s="9">
        <v>-826588713.6547333</v>
      </c>
    </row>
    <row r="418" spans="1:13" x14ac:dyDescent="0.25">
      <c r="A418" s="11" t="s">
        <v>439</v>
      </c>
      <c r="B418" s="14">
        <v>-253312674.51880684</v>
      </c>
      <c r="C418" s="14">
        <v>-469098946.24386764</v>
      </c>
      <c r="D418" s="14">
        <v>-746048130.88444924</v>
      </c>
      <c r="E418" s="14">
        <v>-634949535.58898008</v>
      </c>
      <c r="F418" s="14">
        <v>-559685553.98998129</v>
      </c>
      <c r="G418" s="14">
        <v>-796491359.7225306</v>
      </c>
      <c r="H418" s="14">
        <v>-1006053540.0090393</v>
      </c>
      <c r="I418" s="14">
        <v>-894852799.75694668</v>
      </c>
      <c r="J418" s="14">
        <v>-973190598.99653769</v>
      </c>
      <c r="K418" s="14">
        <v>-793441801.35359693</v>
      </c>
      <c r="L418" s="14">
        <v>-728941657.90383685</v>
      </c>
      <c r="M418" s="14">
        <v>-826588713.6547333</v>
      </c>
    </row>
    <row r="420" spans="1:13" x14ac:dyDescent="0.25">
      <c r="A420" s="11" t="s">
        <v>334</v>
      </c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</row>
    <row r="421" spans="1:13" x14ac:dyDescent="0.25">
      <c r="A421" s="13" t="s">
        <v>335</v>
      </c>
      <c r="B421" s="9">
        <v>-576327299.35736251</v>
      </c>
      <c r="C421" s="9">
        <v>-494996709.13478816</v>
      </c>
      <c r="D421" s="9">
        <v>-484310956.42018861</v>
      </c>
      <c r="E421" s="9">
        <v>-570999387.2327733</v>
      </c>
      <c r="F421" s="9">
        <v>-632201718.34542525</v>
      </c>
      <c r="G421" s="9">
        <v>-554441384.70433807</v>
      </c>
      <c r="H421" s="9">
        <v>-600468209.47680676</v>
      </c>
      <c r="I421" s="9">
        <v>-638996605.67708588</v>
      </c>
      <c r="J421" s="9">
        <v>-622311724.89453816</v>
      </c>
      <c r="K421" s="9">
        <v>-552007764.14596248</v>
      </c>
      <c r="L421" s="9">
        <v>-521651245.51824391</v>
      </c>
      <c r="M421" s="9">
        <v>-455208121.36696404</v>
      </c>
    </row>
    <row r="422" spans="1:13" ht="15.75" thickBot="1" x14ac:dyDescent="0.3">
      <c r="A422" s="13" t="s">
        <v>336</v>
      </c>
      <c r="B422" s="9">
        <v>-46621172</v>
      </c>
      <c r="C422" s="9">
        <v>-48988121</v>
      </c>
      <c r="D422" s="9">
        <v>-44271108</v>
      </c>
      <c r="E422" s="9">
        <v>-47685341</v>
      </c>
      <c r="F422" s="9">
        <v>-46283677</v>
      </c>
      <c r="G422" s="9">
        <v>-47915523</v>
      </c>
      <c r="H422" s="9">
        <v>-46490739</v>
      </c>
      <c r="I422" s="9">
        <v>-47413139</v>
      </c>
      <c r="J422" s="9">
        <v>-48179425</v>
      </c>
      <c r="K422" s="9">
        <v>-46720975</v>
      </c>
      <c r="L422" s="9">
        <v>-48345549</v>
      </c>
      <c r="M422" s="9">
        <v>-46901730</v>
      </c>
    </row>
    <row r="423" spans="1:13" x14ac:dyDescent="0.25">
      <c r="A423" s="11" t="s">
        <v>334</v>
      </c>
      <c r="B423" s="14">
        <v>-622948471.35736251</v>
      </c>
      <c r="C423" s="14">
        <v>-543984830.13478816</v>
      </c>
      <c r="D423" s="14">
        <v>-528582064.42018861</v>
      </c>
      <c r="E423" s="14">
        <v>-618684728.2327733</v>
      </c>
      <c r="F423" s="14">
        <v>-678485395.34542525</v>
      </c>
      <c r="G423" s="14">
        <v>-602356907.70433807</v>
      </c>
      <c r="H423" s="14">
        <v>-646958948.47680676</v>
      </c>
      <c r="I423" s="14">
        <v>-686409744.67708588</v>
      </c>
      <c r="J423" s="14">
        <v>-670491149.89453816</v>
      </c>
      <c r="K423" s="14">
        <v>-598728739.14596248</v>
      </c>
      <c r="L423" s="14">
        <v>-569996794.51824391</v>
      </c>
      <c r="M423" s="14">
        <v>-502109851.36696404</v>
      </c>
    </row>
    <row r="425" spans="1:13" x14ac:dyDescent="0.25">
      <c r="A425" s="11" t="s">
        <v>337</v>
      </c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</row>
    <row r="426" spans="1:13" x14ac:dyDescent="0.25">
      <c r="A426" s="13" t="s">
        <v>338</v>
      </c>
      <c r="B426" s="9">
        <v>-31041996.119999997</v>
      </c>
      <c r="C426" s="9">
        <v>-31082509.119999997</v>
      </c>
      <c r="D426" s="9">
        <v>-31122571.119999997</v>
      </c>
      <c r="E426" s="9">
        <v>-31162227.119999997</v>
      </c>
      <c r="F426" s="9">
        <v>-31201472.119999997</v>
      </c>
      <c r="G426" s="9">
        <v>-31240349.119999997</v>
      </c>
      <c r="H426" s="9">
        <v>-31278862.119999997</v>
      </c>
      <c r="I426" s="9">
        <v>-31317003.119999997</v>
      </c>
      <c r="J426" s="9">
        <v>-31354819.119999997</v>
      </c>
      <c r="K426" s="9">
        <v>-31392280.119999997</v>
      </c>
      <c r="L426" s="9">
        <v>-31429429.119999997</v>
      </c>
      <c r="M426" s="9">
        <v>-31466272.119999997</v>
      </c>
    </row>
    <row r="427" spans="1:13" x14ac:dyDescent="0.25">
      <c r="A427" s="13" t="s">
        <v>339</v>
      </c>
      <c r="B427" s="9">
        <v>-64024.34</v>
      </c>
      <c r="C427" s="9">
        <v>-64024.34</v>
      </c>
      <c r="D427" s="9">
        <v>-64024.34</v>
      </c>
      <c r="E427" s="9">
        <v>-64024.34</v>
      </c>
      <c r="F427" s="9">
        <v>-64024.34</v>
      </c>
      <c r="G427" s="9">
        <v>-64024.34</v>
      </c>
      <c r="H427" s="9">
        <v>-64024.34</v>
      </c>
      <c r="I427" s="9">
        <v>-64024.34</v>
      </c>
      <c r="J427" s="9">
        <v>-64024.34</v>
      </c>
      <c r="K427" s="9">
        <v>-64024.34</v>
      </c>
      <c r="L427" s="9">
        <v>-64024.34</v>
      </c>
      <c r="M427" s="9">
        <v>-64024.34</v>
      </c>
    </row>
    <row r="428" spans="1:13" ht="15.75" thickBot="1" x14ac:dyDescent="0.3">
      <c r="A428" s="13" t="s">
        <v>340</v>
      </c>
      <c r="B428" s="9">
        <v>-250000</v>
      </c>
      <c r="C428" s="9">
        <v>-250000</v>
      </c>
      <c r="D428" s="9">
        <v>-250000</v>
      </c>
      <c r="E428" s="9">
        <v>-250000</v>
      </c>
      <c r="F428" s="9">
        <v>-250000</v>
      </c>
      <c r="G428" s="9">
        <v>-250000</v>
      </c>
      <c r="H428" s="9">
        <v>-250000</v>
      </c>
      <c r="I428" s="9">
        <v>-250000</v>
      </c>
      <c r="J428" s="9">
        <v>-250000</v>
      </c>
      <c r="K428" s="9">
        <v>-250000</v>
      </c>
      <c r="L428" s="9">
        <v>-250000</v>
      </c>
      <c r="M428" s="9">
        <v>-250000</v>
      </c>
    </row>
    <row r="429" spans="1:13" x14ac:dyDescent="0.25">
      <c r="A429" s="11" t="s">
        <v>337</v>
      </c>
      <c r="B429" s="14">
        <v>-31356020.459999997</v>
      </c>
      <c r="C429" s="14">
        <v>-31396533.459999997</v>
      </c>
      <c r="D429" s="14">
        <v>-31436595.459999997</v>
      </c>
      <c r="E429" s="14">
        <v>-31476251.459999997</v>
      </c>
      <c r="F429" s="14">
        <v>-31515496.459999997</v>
      </c>
      <c r="G429" s="14">
        <v>-31554373.459999997</v>
      </c>
      <c r="H429" s="14">
        <v>-31592886.459999997</v>
      </c>
      <c r="I429" s="14">
        <v>-31631027.459999997</v>
      </c>
      <c r="J429" s="14">
        <v>-31668843.459999997</v>
      </c>
      <c r="K429" s="14">
        <v>-31706304.459999997</v>
      </c>
      <c r="L429" s="14">
        <v>-31743453.459999997</v>
      </c>
      <c r="M429" s="14">
        <v>-31780296.459999997</v>
      </c>
    </row>
    <row r="431" spans="1:13" x14ac:dyDescent="0.25">
      <c r="A431" s="11" t="s">
        <v>441</v>
      </c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</row>
    <row r="432" spans="1:13" ht="15.75" thickBot="1" x14ac:dyDescent="0.3">
      <c r="A432" s="13" t="s">
        <v>442</v>
      </c>
      <c r="B432" s="9">
        <v>-455856213.25459403</v>
      </c>
      <c r="C432" s="9">
        <v>-453511872.64763898</v>
      </c>
      <c r="D432" s="9">
        <v>-451167532.040685</v>
      </c>
      <c r="E432" s="9">
        <v>-448823191.43373001</v>
      </c>
      <c r="F432" s="9">
        <v>-446478850.82677501</v>
      </c>
      <c r="G432" s="9">
        <v>-444134510.21982098</v>
      </c>
      <c r="H432" s="9">
        <v>-441790169.61286598</v>
      </c>
      <c r="I432" s="9">
        <v>-439445829.00591099</v>
      </c>
      <c r="J432" s="9">
        <v>-437101488.398956</v>
      </c>
      <c r="K432" s="9">
        <v>-434757147.79200202</v>
      </c>
      <c r="L432" s="9">
        <v>-432412807.18504697</v>
      </c>
      <c r="M432" s="9">
        <v>-430068466.57809198</v>
      </c>
    </row>
    <row r="433" spans="1:13" x14ac:dyDescent="0.25">
      <c r="A433" s="11" t="s">
        <v>441</v>
      </c>
      <c r="B433" s="14">
        <v>-455856213.25459403</v>
      </c>
      <c r="C433" s="14">
        <v>-453511872.64763898</v>
      </c>
      <c r="D433" s="14">
        <v>-451167532.040685</v>
      </c>
      <c r="E433" s="14">
        <v>-448823191.43373001</v>
      </c>
      <c r="F433" s="14">
        <v>-446478850.82677501</v>
      </c>
      <c r="G433" s="14">
        <v>-444134510.21982098</v>
      </c>
      <c r="H433" s="14">
        <v>-441790169.61286598</v>
      </c>
      <c r="I433" s="14">
        <v>-439445829.00591099</v>
      </c>
      <c r="J433" s="14">
        <v>-437101488.398956</v>
      </c>
      <c r="K433" s="14">
        <v>-434757147.79200202</v>
      </c>
      <c r="L433" s="14">
        <v>-432412807.18504697</v>
      </c>
      <c r="M433" s="14">
        <v>-430068466.57809198</v>
      </c>
    </row>
    <row r="435" spans="1:13" x14ac:dyDescent="0.25">
      <c r="A435" s="11" t="s">
        <v>341</v>
      </c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</row>
    <row r="436" spans="1:13" x14ac:dyDescent="0.25">
      <c r="A436" s="13" t="s">
        <v>342</v>
      </c>
      <c r="B436" s="9">
        <v>49334177.264359236</v>
      </c>
      <c r="C436" s="9">
        <v>73355182.353790835</v>
      </c>
      <c r="D436" s="9">
        <v>70672231.612683952</v>
      </c>
      <c r="E436" s="9">
        <v>56842564.041613646</v>
      </c>
      <c r="F436" s="9">
        <v>11793543.233962707</v>
      </c>
      <c r="G436" s="9">
        <v>-41204595.848818891</v>
      </c>
      <c r="H436" s="9">
        <v>-93928442.640888572</v>
      </c>
      <c r="I436" s="9">
        <v>-165341717.78048828</v>
      </c>
      <c r="J436" s="9">
        <v>-220273577.52961737</v>
      </c>
      <c r="K436" s="9">
        <v>-257626339.31973797</v>
      </c>
      <c r="L436" s="9">
        <v>-275964050.64794821</v>
      </c>
      <c r="M436" s="9">
        <v>-201078390.85534787</v>
      </c>
    </row>
    <row r="437" spans="1:13" x14ac:dyDescent="0.25">
      <c r="A437" s="13" t="s">
        <v>343</v>
      </c>
      <c r="B437" s="9">
        <v>-10138451.74849084</v>
      </c>
      <c r="C437" s="9">
        <v>-4768017.40954322</v>
      </c>
      <c r="D437" s="9">
        <v>-3840670.246578116</v>
      </c>
      <c r="E437" s="9">
        <v>11894198.45305788</v>
      </c>
      <c r="F437" s="9">
        <v>5777384.4856037088</v>
      </c>
      <c r="G437" s="9">
        <v>7952702.5471124286</v>
      </c>
      <c r="H437" s="9">
        <v>559464.08164420538</v>
      </c>
      <c r="I437" s="9">
        <v>-9941303.5413041543</v>
      </c>
      <c r="J437" s="9">
        <v>-8086052.9632836394</v>
      </c>
      <c r="K437" s="9">
        <v>-12921468.744873419</v>
      </c>
      <c r="L437" s="9">
        <v>-14594422.897156175</v>
      </c>
      <c r="M437" s="9">
        <v>-6717819.8717726693</v>
      </c>
    </row>
    <row r="438" spans="1:13" x14ac:dyDescent="0.25">
      <c r="A438" s="13" t="s">
        <v>344</v>
      </c>
      <c r="B438" s="9">
        <v>-47298296.116666511</v>
      </c>
      <c r="C438" s="9">
        <v>-92812462.783333212</v>
      </c>
      <c r="D438" s="9">
        <v>-138326629.44999993</v>
      </c>
      <c r="E438" s="9">
        <v>-183840796.11666662</v>
      </c>
      <c r="F438" s="9">
        <v>-229354962.7833333</v>
      </c>
      <c r="G438" s="9">
        <v>-274869129.44999999</v>
      </c>
      <c r="H438" s="9">
        <v>-320383296.11666667</v>
      </c>
      <c r="I438" s="9">
        <v>-365897462.78333336</v>
      </c>
      <c r="J438" s="9">
        <v>-411411629.45000005</v>
      </c>
      <c r="K438" s="9">
        <v>-456925796.11666673</v>
      </c>
      <c r="L438" s="9">
        <v>-1784129.4499998093</v>
      </c>
      <c r="M438" s="9">
        <v>-6484129.4499998093</v>
      </c>
    </row>
    <row r="439" spans="1:13" x14ac:dyDescent="0.25">
      <c r="A439" s="13" t="s">
        <v>345</v>
      </c>
      <c r="B439" s="9">
        <v>-110840679.37848139</v>
      </c>
      <c r="C439" s="9">
        <v>-105458269.76952581</v>
      </c>
      <c r="D439" s="9">
        <v>-106848472.89873311</v>
      </c>
      <c r="E439" s="9">
        <v>-108806271.88010882</v>
      </c>
      <c r="F439" s="9">
        <v>-116231590.98584691</v>
      </c>
      <c r="G439" s="9">
        <v>-122017885.42586568</v>
      </c>
      <c r="H439" s="9">
        <v>-121882522.66722631</v>
      </c>
      <c r="I439" s="9">
        <v>-123653899.93687448</v>
      </c>
      <c r="J439" s="9">
        <v>-122060116.20611113</v>
      </c>
      <c r="K439" s="9">
        <v>-120393446.01347166</v>
      </c>
      <c r="L439" s="9">
        <v>-112244365.54478905</v>
      </c>
      <c r="M439" s="9">
        <v>-112361995.6276139</v>
      </c>
    </row>
    <row r="440" spans="1:13" x14ac:dyDescent="0.25">
      <c r="A440" s="13" t="s">
        <v>346</v>
      </c>
      <c r="B440" s="9">
        <v>-10420461.189818749</v>
      </c>
      <c r="C440" s="9">
        <v>-9680108.8030312471</v>
      </c>
      <c r="D440" s="9">
        <v>-5335199.2633749992</v>
      </c>
      <c r="E440" s="9">
        <v>-6427246.5303187482</v>
      </c>
      <c r="F440" s="9">
        <v>-7050048.2365874974</v>
      </c>
      <c r="G440" s="9">
        <v>-8424455.1852874998</v>
      </c>
      <c r="H440" s="9">
        <v>-7103964.9457749985</v>
      </c>
      <c r="I440" s="9">
        <v>-8024500.4656249983</v>
      </c>
      <c r="J440" s="9">
        <v>-9275702.3541062493</v>
      </c>
      <c r="K440" s="9">
        <v>-9833621.843582496</v>
      </c>
      <c r="L440" s="9">
        <v>-10115771.548739528</v>
      </c>
      <c r="M440" s="9">
        <v>-9761666.4134860933</v>
      </c>
    </row>
    <row r="441" spans="1:13" ht="15.75" thickBot="1" x14ac:dyDescent="0.3">
      <c r="A441" s="13" t="s">
        <v>347</v>
      </c>
      <c r="B441" s="9">
        <v>8989449.4570462182</v>
      </c>
      <c r="C441" s="9">
        <v>17798577.514092438</v>
      </c>
      <c r="D441" s="9">
        <v>26399836.371138655</v>
      </c>
      <c r="E441" s="9">
        <v>34618927.792204991</v>
      </c>
      <c r="F441" s="9">
        <v>42643433.563271321</v>
      </c>
      <c r="G441" s="9">
        <v>50486621.134337649</v>
      </c>
      <c r="H441" s="9">
        <v>57975393.540441856</v>
      </c>
      <c r="I441" s="9">
        <v>65282215.646546058</v>
      </c>
      <c r="J441" s="9">
        <v>72422791.952650264</v>
      </c>
      <c r="K441" s="9">
        <v>79648453.501966491</v>
      </c>
      <c r="L441" s="9">
        <v>86712591.801282719</v>
      </c>
      <c r="M441" s="9">
        <v>1.4901161193847656E-8</v>
      </c>
    </row>
    <row r="442" spans="1:13" x14ac:dyDescent="0.25">
      <c r="A442" s="11" t="s">
        <v>341</v>
      </c>
      <c r="B442" s="14">
        <v>-120374261.71205205</v>
      </c>
      <c r="C442" s="14">
        <v>-121565098.8975502</v>
      </c>
      <c r="D442" s="14">
        <v>-157278903.87486354</v>
      </c>
      <c r="E442" s="14">
        <v>-195718624.24021769</v>
      </c>
      <c r="F442" s="14">
        <v>-292422240.72293001</v>
      </c>
      <c r="G442" s="14">
        <v>-388076742.22852194</v>
      </c>
      <c r="H442" s="14">
        <v>-484763368.74847054</v>
      </c>
      <c r="I442" s="14">
        <v>-607576668.86107934</v>
      </c>
      <c r="J442" s="14">
        <v>-698684286.55046809</v>
      </c>
      <c r="K442" s="14">
        <v>-778052218.53636587</v>
      </c>
      <c r="L442" s="14">
        <v>-327990148.28735012</v>
      </c>
      <c r="M442" s="14">
        <v>-336404002.21822035</v>
      </c>
    </row>
    <row r="444" spans="1:13" x14ac:dyDescent="0.25">
      <c r="A444" s="11" t="s">
        <v>348</v>
      </c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</row>
    <row r="445" spans="1:13" x14ac:dyDescent="0.25">
      <c r="A445" s="13" t="s">
        <v>349</v>
      </c>
      <c r="B445" s="9">
        <v>-133977420.4261111</v>
      </c>
      <c r="C445" s="9">
        <v>-107190634.99944444</v>
      </c>
      <c r="D445" s="9">
        <v>-116205548.17833333</v>
      </c>
      <c r="E445" s="9">
        <v>-109800413.69916666</v>
      </c>
      <c r="F445" s="9">
        <v>-124224048.58583331</v>
      </c>
      <c r="G445" s="9">
        <v>-107339889.55305554</v>
      </c>
      <c r="H445" s="9">
        <v>-145832497.62361109</v>
      </c>
      <c r="I445" s="9">
        <v>-121595407.26444443</v>
      </c>
      <c r="J445" s="9">
        <v>-116414968.70055553</v>
      </c>
      <c r="K445" s="9">
        <v>-110015181.07888886</v>
      </c>
      <c r="L445" s="9">
        <v>-125660256.2022222</v>
      </c>
      <c r="M445" s="9">
        <v>-111493394.56944442</v>
      </c>
    </row>
    <row r="446" spans="1:13" x14ac:dyDescent="0.25">
      <c r="A446" s="13" t="s">
        <v>350</v>
      </c>
      <c r="B446" s="9">
        <v>-4881310.1728553334</v>
      </c>
      <c r="C446" s="9">
        <v>-230958.06504312437</v>
      </c>
      <c r="D446" s="9">
        <v>-1000818.281853541</v>
      </c>
      <c r="E446" s="9">
        <v>-1770678.4986639577</v>
      </c>
      <c r="F446" s="9">
        <v>-2540538.7154743746</v>
      </c>
      <c r="G446" s="9">
        <v>-3310398.932284791</v>
      </c>
      <c r="H446" s="9">
        <v>-4080259.1490952075</v>
      </c>
      <c r="I446" s="9">
        <v>-189500.91782287555</v>
      </c>
      <c r="J446" s="9">
        <v>-821170.64389912551</v>
      </c>
      <c r="K446" s="9">
        <v>-1452840.3699753755</v>
      </c>
      <c r="L446" s="9">
        <v>-2084510.0960516254</v>
      </c>
      <c r="M446" s="9">
        <v>-2716179.8221278754</v>
      </c>
    </row>
    <row r="447" spans="1:13" x14ac:dyDescent="0.25">
      <c r="A447" s="13" t="s">
        <v>351</v>
      </c>
      <c r="B447" s="9">
        <v>-5829633.6259720065</v>
      </c>
      <c r="C447" s="9">
        <v>-6604589.188504816</v>
      </c>
      <c r="D447" s="9">
        <v>-7375559.3720058026</v>
      </c>
      <c r="E447" s="9">
        <v>-8142544.176474967</v>
      </c>
      <c r="F447" s="9">
        <v>-8905543.6019123085</v>
      </c>
      <c r="G447" s="9">
        <v>-1132728.4000000013</v>
      </c>
      <c r="H447" s="9">
        <v>-1132728.4000000013</v>
      </c>
      <c r="I447" s="9">
        <v>-1883771.6883418735</v>
      </c>
      <c r="J447" s="9">
        <v>-2630829.5976519221</v>
      </c>
      <c r="K447" s="9">
        <v>-3373902.1279301476</v>
      </c>
      <c r="L447" s="9">
        <v>-4112989.2791765509</v>
      </c>
      <c r="M447" s="9">
        <v>-4848091.0513911303</v>
      </c>
    </row>
    <row r="448" spans="1:13" ht="15.75" thickBot="1" x14ac:dyDescent="0.3">
      <c r="A448" s="13" t="s">
        <v>352</v>
      </c>
      <c r="B448" s="9">
        <v>-1285.06</v>
      </c>
      <c r="C448" s="9">
        <v>-1285.06</v>
      </c>
      <c r="D448" s="9">
        <v>-1285.06</v>
      </c>
      <c r="E448" s="9">
        <v>-1285.06</v>
      </c>
      <c r="F448" s="9">
        <v>-1285.06</v>
      </c>
      <c r="G448" s="9">
        <v>-1285.06</v>
      </c>
      <c r="H448" s="9">
        <v>-1285.06</v>
      </c>
      <c r="I448" s="9">
        <v>-1285.06</v>
      </c>
      <c r="J448" s="9">
        <v>-1285.06</v>
      </c>
      <c r="K448" s="9">
        <v>-1285.06</v>
      </c>
      <c r="L448" s="9">
        <v>-1285.06</v>
      </c>
      <c r="M448" s="9">
        <v>-1285.06</v>
      </c>
    </row>
    <row r="449" spans="1:13" x14ac:dyDescent="0.25">
      <c r="A449" s="11" t="s">
        <v>348</v>
      </c>
      <c r="B449" s="14">
        <v>-144689649.28493845</v>
      </c>
      <c r="C449" s="14">
        <v>-114027467.31299238</v>
      </c>
      <c r="D449" s="14">
        <v>-124583210.89219268</v>
      </c>
      <c r="E449" s="14">
        <v>-119714921.43430559</v>
      </c>
      <c r="F449" s="14">
        <v>-135671415.96322</v>
      </c>
      <c r="G449" s="14">
        <v>-111784301.94534034</v>
      </c>
      <c r="H449" s="14">
        <v>-151046770.23270631</v>
      </c>
      <c r="I449" s="14">
        <v>-123669964.93060918</v>
      </c>
      <c r="J449" s="14">
        <v>-119868254.00210659</v>
      </c>
      <c r="K449" s="14">
        <v>-114843208.63679439</v>
      </c>
      <c r="L449" s="14">
        <v>-131859040.63745037</v>
      </c>
      <c r="M449" s="14">
        <v>-119058950.50296342</v>
      </c>
    </row>
    <row r="451" spans="1:13" x14ac:dyDescent="0.25">
      <c r="A451" s="11" t="s">
        <v>353</v>
      </c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</row>
    <row r="452" spans="1:13" ht="15.75" thickBot="1" x14ac:dyDescent="0.3">
      <c r="A452" s="13" t="s">
        <v>354</v>
      </c>
      <c r="B452" s="9">
        <v>-75440062.292837486</v>
      </c>
      <c r="C452" s="9">
        <v>-70605060.722774982</v>
      </c>
      <c r="D452" s="9">
        <v>-71549600.523387492</v>
      </c>
      <c r="E452" s="9">
        <v>-78070564.394943729</v>
      </c>
      <c r="F452" s="9">
        <v>-82298803.824918732</v>
      </c>
      <c r="G452" s="9">
        <v>-90920761.060306236</v>
      </c>
      <c r="H452" s="9">
        <v>-100159772.97814998</v>
      </c>
      <c r="I452" s="9">
        <v>-103120041.54654998</v>
      </c>
      <c r="J452" s="9">
        <v>-101539280.21743123</v>
      </c>
      <c r="K452" s="9">
        <v>-101249380.91106044</v>
      </c>
      <c r="L452" s="9">
        <v>-89961516.169020593</v>
      </c>
      <c r="M452" s="9">
        <v>-84116289.986264512</v>
      </c>
    </row>
    <row r="453" spans="1:13" x14ac:dyDescent="0.25">
      <c r="A453" s="11" t="s">
        <v>353</v>
      </c>
      <c r="B453" s="14">
        <v>-75440062.292837486</v>
      </c>
      <c r="C453" s="14">
        <v>-70605060.722774982</v>
      </c>
      <c r="D453" s="14">
        <v>-71549600.523387492</v>
      </c>
      <c r="E453" s="14">
        <v>-78070564.394943729</v>
      </c>
      <c r="F453" s="14">
        <v>-82298803.824918732</v>
      </c>
      <c r="G453" s="14">
        <v>-90920761.060306236</v>
      </c>
      <c r="H453" s="14">
        <v>-100159772.97814998</v>
      </c>
      <c r="I453" s="14">
        <v>-103120041.54654998</v>
      </c>
      <c r="J453" s="14">
        <v>-101539280.21743123</v>
      </c>
      <c r="K453" s="14">
        <v>-101249380.91106044</v>
      </c>
      <c r="L453" s="14">
        <v>-89961516.169020593</v>
      </c>
      <c r="M453" s="14">
        <v>-84116289.986264512</v>
      </c>
    </row>
    <row r="455" spans="1:13" x14ac:dyDescent="0.25">
      <c r="A455" s="11" t="s">
        <v>355</v>
      </c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</row>
    <row r="456" spans="1:13" x14ac:dyDescent="0.25">
      <c r="A456" s="13" t="s">
        <v>356</v>
      </c>
      <c r="B456" s="9">
        <v>-585542161.30620456</v>
      </c>
      <c r="C456" s="9">
        <v>-396013926.29527527</v>
      </c>
      <c r="D456" s="9">
        <v>-294021110.92199719</v>
      </c>
      <c r="E456" s="9">
        <v>-452507451.89962059</v>
      </c>
      <c r="F456" s="9">
        <v>-459535921.4129191</v>
      </c>
      <c r="G456" s="9">
        <v>-370771740.8082937</v>
      </c>
      <c r="H456" s="9">
        <v>-469186775.21567756</v>
      </c>
      <c r="I456" s="9">
        <v>-483860706.01962286</v>
      </c>
      <c r="J456" s="9">
        <v>-408890801.000471</v>
      </c>
      <c r="K456" s="9">
        <v>-478500929.64336008</v>
      </c>
      <c r="L456" s="9">
        <v>-482088921.55631191</v>
      </c>
      <c r="M456" s="9">
        <v>-401014342.16558295</v>
      </c>
    </row>
    <row r="457" spans="1:13" x14ac:dyDescent="0.25">
      <c r="A457" s="13" t="s">
        <v>357</v>
      </c>
      <c r="B457" s="9">
        <v>-4284498.49</v>
      </c>
      <c r="C457" s="9">
        <v>-4284498.49</v>
      </c>
      <c r="D457" s="9">
        <v>-4284498.49</v>
      </c>
      <c r="E457" s="9">
        <v>-4284498.49</v>
      </c>
      <c r="F457" s="9">
        <v>-4284498.49</v>
      </c>
      <c r="G457" s="9">
        <v>-4284498.49</v>
      </c>
      <c r="H457" s="9">
        <v>-4284498.49</v>
      </c>
      <c r="I457" s="9">
        <v>-4284498.49</v>
      </c>
      <c r="J457" s="9">
        <v>-4284498.49</v>
      </c>
      <c r="K457" s="9">
        <v>-4284498.49</v>
      </c>
      <c r="L457" s="9">
        <v>-4284498.49</v>
      </c>
      <c r="M457" s="9">
        <v>-4284498.49</v>
      </c>
    </row>
    <row r="458" spans="1:13" x14ac:dyDescent="0.25">
      <c r="A458" s="13" t="s">
        <v>358</v>
      </c>
      <c r="B458" s="9">
        <v>-227850.54</v>
      </c>
      <c r="C458" s="9">
        <v>-227850.54</v>
      </c>
      <c r="D458" s="9">
        <v>-227850.54</v>
      </c>
      <c r="E458" s="9">
        <v>-227850.54</v>
      </c>
      <c r="F458" s="9">
        <v>-227850.54</v>
      </c>
      <c r="G458" s="9">
        <v>-227850.54</v>
      </c>
      <c r="H458" s="9">
        <v>-227850.54</v>
      </c>
      <c r="I458" s="9">
        <v>-227850.54</v>
      </c>
      <c r="J458" s="9">
        <v>-227850.54</v>
      </c>
      <c r="K458" s="9">
        <v>-227850.54</v>
      </c>
      <c r="L458" s="9">
        <v>-227850.54</v>
      </c>
      <c r="M458" s="9">
        <v>-227850.54</v>
      </c>
    </row>
    <row r="459" spans="1:13" x14ac:dyDescent="0.25">
      <c r="A459" s="13" t="s">
        <v>359</v>
      </c>
      <c r="B459" s="9">
        <v>-13455515.845556248</v>
      </c>
      <c r="C459" s="9">
        <v>-13827343.400818748</v>
      </c>
      <c r="D459" s="9">
        <v>-10371030.937843747</v>
      </c>
      <c r="E459" s="9">
        <v>-13928444.225081248</v>
      </c>
      <c r="F459" s="9">
        <v>-13834313.908962499</v>
      </c>
      <c r="G459" s="9">
        <v>-10381427.534112498</v>
      </c>
      <c r="H459" s="9">
        <v>-13309745.818799997</v>
      </c>
      <c r="I459" s="9">
        <v>-13288887.813206248</v>
      </c>
      <c r="J459" s="9">
        <v>-10439743.588399997</v>
      </c>
      <c r="K459" s="9">
        <v>-13805720.57148109</v>
      </c>
      <c r="L459" s="9">
        <v>-13513165.74449609</v>
      </c>
      <c r="M459" s="9">
        <v>-9777487.2600954659</v>
      </c>
    </row>
    <row r="460" spans="1:13" x14ac:dyDescent="0.25">
      <c r="A460" s="13" t="s">
        <v>360</v>
      </c>
      <c r="B460" s="9">
        <v>-3372903.11</v>
      </c>
      <c r="C460" s="9">
        <v>-3372903.11</v>
      </c>
      <c r="D460" s="9">
        <v>-3372903.11</v>
      </c>
      <c r="E460" s="9">
        <v>-3372903.11</v>
      </c>
      <c r="F460" s="9">
        <v>-3372903.11</v>
      </c>
      <c r="G460" s="9">
        <v>-3372903.11</v>
      </c>
      <c r="H460" s="9">
        <v>-3372903.11</v>
      </c>
      <c r="I460" s="9">
        <v>-3372903.11</v>
      </c>
      <c r="J460" s="9">
        <v>-3372903.11</v>
      </c>
      <c r="K460" s="9">
        <v>-3372903.11</v>
      </c>
      <c r="L460" s="9">
        <v>-3372903.11</v>
      </c>
      <c r="M460" s="9">
        <v>-3372903.11</v>
      </c>
    </row>
    <row r="461" spans="1:13" x14ac:dyDescent="0.25">
      <c r="A461" s="13" t="s">
        <v>361</v>
      </c>
      <c r="B461" s="9">
        <v>-12493057.383418748</v>
      </c>
      <c r="C461" s="9">
        <v>-13145733.538018746</v>
      </c>
      <c r="D461" s="9">
        <v>-3907228.158006249</v>
      </c>
      <c r="E461" s="9">
        <v>-4540056.1362437494</v>
      </c>
      <c r="F461" s="9">
        <v>-5148226.4290187499</v>
      </c>
      <c r="G461" s="9">
        <v>-6453756.2623249991</v>
      </c>
      <c r="H461" s="9">
        <v>-7042413.6016562488</v>
      </c>
      <c r="I461" s="9">
        <v>-7467352.8772312477</v>
      </c>
      <c r="J461" s="9">
        <v>-8046598.2450312478</v>
      </c>
      <c r="K461" s="9">
        <v>-8762864.6909654662</v>
      </c>
      <c r="L461" s="9">
        <v>-9371494.0884795301</v>
      </c>
      <c r="M461" s="9">
        <v>-10616844.37235984</v>
      </c>
    </row>
    <row r="462" spans="1:13" x14ac:dyDescent="0.25">
      <c r="A462" s="13" t="s">
        <v>362</v>
      </c>
      <c r="B462" s="9">
        <v>-24112034</v>
      </c>
      <c r="C462" s="9">
        <v>-21559276</v>
      </c>
      <c r="D462" s="9">
        <v>-24225954</v>
      </c>
      <c r="E462" s="9">
        <v>-23459387</v>
      </c>
      <c r="F462" s="9">
        <v>-24345910</v>
      </c>
      <c r="G462" s="9">
        <v>-23569613</v>
      </c>
      <c r="H462" s="9">
        <v>-24449200</v>
      </c>
      <c r="I462" s="9">
        <v>-24494868</v>
      </c>
      <c r="J462" s="9">
        <v>-23684557</v>
      </c>
      <c r="K462" s="9">
        <v>-24572179</v>
      </c>
      <c r="L462" s="9">
        <v>-23773369</v>
      </c>
      <c r="M462" s="9">
        <v>-24670252</v>
      </c>
    </row>
    <row r="463" spans="1:13" x14ac:dyDescent="0.25">
      <c r="A463" s="13" t="s">
        <v>363</v>
      </c>
      <c r="B463" s="9">
        <v>0</v>
      </c>
      <c r="C463" s="9">
        <v>0</v>
      </c>
      <c r="D463" s="9">
        <v>0</v>
      </c>
      <c r="E463" s="9">
        <v>0</v>
      </c>
      <c r="F463" s="9">
        <v>0</v>
      </c>
      <c r="G463" s="9">
        <v>0</v>
      </c>
      <c r="H463" s="9">
        <v>0</v>
      </c>
      <c r="I463" s="9">
        <v>0</v>
      </c>
      <c r="J463" s="9">
        <v>0</v>
      </c>
      <c r="K463" s="9">
        <v>0</v>
      </c>
      <c r="L463" s="9">
        <v>0</v>
      </c>
      <c r="M463" s="9">
        <v>0</v>
      </c>
    </row>
    <row r="464" spans="1:13" ht="15.75" thickBot="1" x14ac:dyDescent="0.3">
      <c r="A464" s="13" t="s">
        <v>364</v>
      </c>
      <c r="B464" s="9">
        <v>-235307344</v>
      </c>
      <c r="C464" s="9">
        <v>-235307344</v>
      </c>
      <c r="D464" s="9">
        <v>-235307344</v>
      </c>
      <c r="E464" s="9">
        <v>-235307344</v>
      </c>
      <c r="F464" s="9">
        <v>-235307344</v>
      </c>
      <c r="G464" s="9">
        <v>-235307344</v>
      </c>
      <c r="H464" s="9">
        <v>-235307344</v>
      </c>
      <c r="I464" s="9">
        <v>-235307344</v>
      </c>
      <c r="J464" s="9">
        <v>-235307344</v>
      </c>
      <c r="K464" s="9">
        <v>-235307344</v>
      </c>
      <c r="L464" s="9">
        <v>-235307344</v>
      </c>
      <c r="M464" s="9">
        <v>-235307344</v>
      </c>
    </row>
    <row r="465" spans="1:13" x14ac:dyDescent="0.25">
      <c r="A465" s="11" t="s">
        <v>355</v>
      </c>
      <c r="B465" s="14">
        <v>-878795364.6751796</v>
      </c>
      <c r="C465" s="14">
        <v>-687738875.37411284</v>
      </c>
      <c r="D465" s="14">
        <v>-575717920.15784717</v>
      </c>
      <c r="E465" s="14">
        <v>-737627935.40094566</v>
      </c>
      <c r="F465" s="14">
        <v>-746056967.89090037</v>
      </c>
      <c r="G465" s="14">
        <v>-654369133.74473119</v>
      </c>
      <c r="H465" s="14">
        <v>-757180730.77613378</v>
      </c>
      <c r="I465" s="14">
        <v>-772304410.85006046</v>
      </c>
      <c r="J465" s="14">
        <v>-694254295.97390223</v>
      </c>
      <c r="K465" s="14">
        <v>-768834290.04580665</v>
      </c>
      <c r="L465" s="14">
        <v>-771939546.52928758</v>
      </c>
      <c r="M465" s="14">
        <v>-689271521.93803835</v>
      </c>
    </row>
    <row r="467" spans="1:13" x14ac:dyDescent="0.25">
      <c r="A467" s="11" t="s">
        <v>443</v>
      </c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</row>
    <row r="468" spans="1:13" ht="15.75" thickBot="1" x14ac:dyDescent="0.3">
      <c r="A468" s="13" t="s">
        <v>444</v>
      </c>
      <c r="B468" s="9">
        <v>-1390000</v>
      </c>
      <c r="C468" s="9">
        <v>-1390000</v>
      </c>
      <c r="D468" s="9">
        <v>-1390000</v>
      </c>
      <c r="E468" s="9">
        <v>-1390000</v>
      </c>
      <c r="F468" s="9">
        <v>-1390000</v>
      </c>
      <c r="G468" s="9">
        <v>-1390000</v>
      </c>
      <c r="H468" s="9">
        <v>-1390000</v>
      </c>
      <c r="I468" s="9">
        <v>-1390000</v>
      </c>
      <c r="J468" s="9">
        <v>0</v>
      </c>
      <c r="K468" s="9">
        <v>-1450000</v>
      </c>
      <c r="L468" s="9">
        <v>-1450000</v>
      </c>
      <c r="M468" s="9">
        <v>-1450000</v>
      </c>
    </row>
    <row r="469" spans="1:13" x14ac:dyDescent="0.25">
      <c r="A469" s="11" t="s">
        <v>443</v>
      </c>
      <c r="B469" s="14">
        <v>-1390000</v>
      </c>
      <c r="C469" s="14">
        <v>-1390000</v>
      </c>
      <c r="D469" s="14">
        <v>-1390000</v>
      </c>
      <c r="E469" s="14">
        <v>-1390000</v>
      </c>
      <c r="F469" s="14">
        <v>-1390000</v>
      </c>
      <c r="G469" s="14">
        <v>-1390000</v>
      </c>
      <c r="H469" s="14">
        <v>-1390000</v>
      </c>
      <c r="I469" s="14">
        <v>-1390000</v>
      </c>
      <c r="J469" s="14">
        <v>0</v>
      </c>
      <c r="K469" s="14">
        <v>-1450000</v>
      </c>
      <c r="L469" s="14">
        <v>-1450000</v>
      </c>
      <c r="M469" s="14">
        <v>-1450000</v>
      </c>
    </row>
    <row r="471" spans="1:13" x14ac:dyDescent="0.25">
      <c r="A471" s="10" t="s">
        <v>333</v>
      </c>
      <c r="B471" s="14">
        <v>-2584162717.5557709</v>
      </c>
      <c r="C471" s="14">
        <v>-2493318684.793725</v>
      </c>
      <c r="D471" s="14">
        <v>-2687753958.2536135</v>
      </c>
      <c r="E471" s="14">
        <v>-2866455752.1858964</v>
      </c>
      <c r="F471" s="14">
        <v>-2974004725.0241508</v>
      </c>
      <c r="G471" s="14">
        <v>-3121078090.0855894</v>
      </c>
      <c r="H471" s="14">
        <v>-3620936187.2941723</v>
      </c>
      <c r="I471" s="14">
        <v>-3660400487.0882421</v>
      </c>
      <c r="J471" s="14">
        <v>-3726798197.4939399</v>
      </c>
      <c r="K471" s="14">
        <v>-3623063090.8815889</v>
      </c>
      <c r="L471" s="14">
        <v>-3086294964.6902361</v>
      </c>
      <c r="M471" s="14">
        <v>-3020848092.705276</v>
      </c>
    </row>
    <row r="473" spans="1:13" x14ac:dyDescent="0.25">
      <c r="A473" s="10" t="s">
        <v>365</v>
      </c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</row>
    <row r="474" spans="1:13" x14ac:dyDescent="0.25">
      <c r="A474" s="11" t="s">
        <v>366</v>
      </c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</row>
    <row r="475" spans="1:13" ht="15.75" thickBot="1" x14ac:dyDescent="0.3">
      <c r="A475" s="13" t="s">
        <v>367</v>
      </c>
      <c r="B475" s="9">
        <v>-3233271.6780812494</v>
      </c>
      <c r="C475" s="9">
        <v>-3103717.8695937498</v>
      </c>
      <c r="D475" s="9">
        <v>-2802265.3478124994</v>
      </c>
      <c r="E475" s="9">
        <v>-2765956.7564124996</v>
      </c>
      <c r="F475" s="9">
        <v>-2725114.0667499993</v>
      </c>
      <c r="G475" s="9">
        <v>-2757851.2580812494</v>
      </c>
      <c r="H475" s="9">
        <v>-2641835.5091687492</v>
      </c>
      <c r="I475" s="9">
        <v>-2543220.3270749999</v>
      </c>
      <c r="J475" s="9">
        <v>-2220191.6239687498</v>
      </c>
      <c r="K475" s="9">
        <v>-3242809.8753771866</v>
      </c>
      <c r="L475" s="9">
        <v>-3333578.0570159373</v>
      </c>
      <c r="M475" s="9">
        <v>-3369335.9194585932</v>
      </c>
    </row>
    <row r="476" spans="1:13" x14ac:dyDescent="0.25">
      <c r="A476" s="11" t="s">
        <v>366</v>
      </c>
      <c r="B476" s="14">
        <v>-3233271.6780812494</v>
      </c>
      <c r="C476" s="14">
        <v>-3103717.8695937498</v>
      </c>
      <c r="D476" s="14">
        <v>-2802265.3478124994</v>
      </c>
      <c r="E476" s="14">
        <v>-2765956.7564124996</v>
      </c>
      <c r="F476" s="14">
        <v>-2725114.0667499993</v>
      </c>
      <c r="G476" s="14">
        <v>-2757851.2580812494</v>
      </c>
      <c r="H476" s="14">
        <v>-2641835.5091687492</v>
      </c>
      <c r="I476" s="14">
        <v>-2543220.3270749999</v>
      </c>
      <c r="J476" s="14">
        <v>-2220191.6239687498</v>
      </c>
      <c r="K476" s="14">
        <v>-3242809.8753771866</v>
      </c>
      <c r="L476" s="14">
        <v>-3333578.0570159373</v>
      </c>
      <c r="M476" s="14">
        <v>-3369335.9194585932</v>
      </c>
    </row>
    <row r="478" spans="1:13" x14ac:dyDescent="0.25">
      <c r="A478" s="11" t="s">
        <v>368</v>
      </c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</row>
    <row r="479" spans="1:13" x14ac:dyDescent="0.25">
      <c r="A479" s="13" t="s">
        <v>369</v>
      </c>
      <c r="B479" s="9">
        <v>-2571859</v>
      </c>
      <c r="C479" s="9">
        <v>-2571859</v>
      </c>
      <c r="D479" s="9">
        <v>-2571859</v>
      </c>
      <c r="E479" s="9">
        <v>-2571859</v>
      </c>
      <c r="F479" s="9">
        <v>-2571859</v>
      </c>
      <c r="G479" s="9">
        <v>-2571859</v>
      </c>
      <c r="H479" s="9">
        <v>-2571859</v>
      </c>
      <c r="I479" s="9">
        <v>-2571859</v>
      </c>
      <c r="J479" s="9">
        <v>-2571859</v>
      </c>
      <c r="K479" s="9">
        <v>-2571859</v>
      </c>
      <c r="L479" s="9">
        <v>-2571859</v>
      </c>
      <c r="M479" s="9">
        <v>-2571859</v>
      </c>
    </row>
    <row r="480" spans="1:13" x14ac:dyDescent="0.25">
      <c r="A480" s="13" t="s">
        <v>370</v>
      </c>
      <c r="B480" s="9">
        <v>-5020000</v>
      </c>
      <c r="C480" s="9">
        <v>-5020000</v>
      </c>
      <c r="D480" s="9">
        <v>-5020000</v>
      </c>
      <c r="E480" s="9">
        <v>-5020000</v>
      </c>
      <c r="F480" s="9">
        <v>-5020000</v>
      </c>
      <c r="G480" s="9">
        <v>-5020000</v>
      </c>
      <c r="H480" s="9">
        <v>-5020000</v>
      </c>
      <c r="I480" s="9">
        <v>-5020000</v>
      </c>
      <c r="J480" s="9">
        <v>-5020000</v>
      </c>
      <c r="K480" s="9">
        <v>-5020000</v>
      </c>
      <c r="L480" s="9">
        <v>-5020000</v>
      </c>
      <c r="M480" s="9">
        <v>-5020000</v>
      </c>
    </row>
    <row r="481" spans="1:13" x14ac:dyDescent="0.25">
      <c r="A481" s="13" t="s">
        <v>371</v>
      </c>
      <c r="B481" s="9">
        <v>-131861791.03999999</v>
      </c>
      <c r="C481" s="9">
        <v>-131993731.03999999</v>
      </c>
      <c r="D481" s="9">
        <v>-132125671.03999999</v>
      </c>
      <c r="E481" s="9">
        <v>-132257611.03999999</v>
      </c>
      <c r="F481" s="9">
        <v>-132389551.03999999</v>
      </c>
      <c r="G481" s="9">
        <v>-132521491.03999999</v>
      </c>
      <c r="H481" s="9">
        <v>-132653431.03999999</v>
      </c>
      <c r="I481" s="9">
        <v>-132785371.03999999</v>
      </c>
      <c r="J481" s="9">
        <v>-132917311.03999999</v>
      </c>
      <c r="K481" s="9">
        <v>-133049251.04000008</v>
      </c>
      <c r="L481" s="9">
        <v>-133181191.04000008</v>
      </c>
      <c r="M481" s="9">
        <v>-133313131.04000008</v>
      </c>
    </row>
    <row r="482" spans="1:13" x14ac:dyDescent="0.25">
      <c r="A482" s="13" t="s">
        <v>372</v>
      </c>
      <c r="B482" s="9">
        <v>-33984120.000000104</v>
      </c>
      <c r="C482" s="9">
        <v>-32965709.000000101</v>
      </c>
      <c r="D482" s="9">
        <v>-31947298.000000101</v>
      </c>
      <c r="E482" s="9">
        <v>-30928887.000000101</v>
      </c>
      <c r="F482" s="9">
        <v>-29910476.000000101</v>
      </c>
      <c r="G482" s="9">
        <v>-28892065.000000101</v>
      </c>
      <c r="H482" s="9">
        <v>-27873654.000000101</v>
      </c>
      <c r="I482" s="9">
        <v>-26855243.000000101</v>
      </c>
      <c r="J482" s="9">
        <v>-25836832.000000101</v>
      </c>
      <c r="K482" s="9">
        <v>-24818421.000000101</v>
      </c>
      <c r="L482" s="9">
        <v>-23800010.000000101</v>
      </c>
      <c r="M482" s="9">
        <v>-22781599.000000101</v>
      </c>
    </row>
    <row r="483" spans="1:13" ht="15.75" thickBot="1" x14ac:dyDescent="0.3">
      <c r="A483" s="13" t="s">
        <v>373</v>
      </c>
      <c r="B483" s="9">
        <v>0</v>
      </c>
      <c r="C483" s="9">
        <v>0</v>
      </c>
      <c r="D483" s="9">
        <v>0</v>
      </c>
      <c r="E483" s="9">
        <v>0</v>
      </c>
      <c r="F483" s="9">
        <v>0</v>
      </c>
      <c r="G483" s="9">
        <v>0</v>
      </c>
      <c r="H483" s="9">
        <v>0</v>
      </c>
      <c r="I483" s="9">
        <v>0</v>
      </c>
      <c r="J483" s="9">
        <v>0</v>
      </c>
      <c r="K483" s="9">
        <v>0</v>
      </c>
      <c r="L483" s="9">
        <v>0</v>
      </c>
      <c r="M483" s="9">
        <v>0</v>
      </c>
    </row>
    <row r="484" spans="1:13" x14ac:dyDescent="0.25">
      <c r="A484" s="11" t="s">
        <v>368</v>
      </c>
      <c r="B484" s="14">
        <v>-173437770.04000008</v>
      </c>
      <c r="C484" s="14">
        <v>-172551299.04000008</v>
      </c>
      <c r="D484" s="14">
        <v>-171664828.04000008</v>
      </c>
      <c r="E484" s="14">
        <v>-170778357.04000008</v>
      </c>
      <c r="F484" s="14">
        <v>-169891886.04000008</v>
      </c>
      <c r="G484" s="14">
        <v>-169005415.04000008</v>
      </c>
      <c r="H484" s="14">
        <v>-168118944.04000008</v>
      </c>
      <c r="I484" s="14">
        <v>-167232473.04000008</v>
      </c>
      <c r="J484" s="14">
        <v>-166346002.04000008</v>
      </c>
      <c r="K484" s="14">
        <v>-165459531.04000017</v>
      </c>
      <c r="L484" s="14">
        <v>-164573060.04000017</v>
      </c>
      <c r="M484" s="14">
        <v>-163686589.04000017</v>
      </c>
    </row>
    <row r="486" spans="1:13" x14ac:dyDescent="0.25">
      <c r="A486" s="11" t="s">
        <v>445</v>
      </c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</row>
    <row r="487" spans="1:13" ht="15.75" thickBot="1" x14ac:dyDescent="0.3">
      <c r="A487" s="13" t="s">
        <v>446</v>
      </c>
      <c r="B487" s="9">
        <v>-23883017.199999999</v>
      </c>
      <c r="C487" s="9">
        <v>-23883017.199999999</v>
      </c>
      <c r="D487" s="9">
        <v>-23883017.199999999</v>
      </c>
      <c r="E487" s="9">
        <v>-23883017.199999999</v>
      </c>
      <c r="F487" s="9">
        <v>-23883017.199999999</v>
      </c>
      <c r="G487" s="9">
        <v>-23883017.199999999</v>
      </c>
      <c r="H487" s="9">
        <v>-23883017.199999999</v>
      </c>
      <c r="I487" s="9">
        <v>-23883017.199999999</v>
      </c>
      <c r="J487" s="9">
        <v>-23883017.199999999</v>
      </c>
      <c r="K487" s="9">
        <v>-23883017.199999999</v>
      </c>
      <c r="L487" s="9">
        <v>-23883017.199999999</v>
      </c>
      <c r="M487" s="9">
        <v>-23883017.199999999</v>
      </c>
    </row>
    <row r="488" spans="1:13" x14ac:dyDescent="0.25">
      <c r="A488" s="11" t="s">
        <v>445</v>
      </c>
      <c r="B488" s="14">
        <v>-23883017.199999999</v>
      </c>
      <c r="C488" s="14">
        <v>-23883017.199999999</v>
      </c>
      <c r="D488" s="14">
        <v>-23883017.199999999</v>
      </c>
      <c r="E488" s="14">
        <v>-23883017.199999999</v>
      </c>
      <c r="F488" s="14">
        <v>-23883017.199999999</v>
      </c>
      <c r="G488" s="14">
        <v>-23883017.199999999</v>
      </c>
      <c r="H488" s="14">
        <v>-23883017.199999999</v>
      </c>
      <c r="I488" s="14">
        <v>-23883017.199999999</v>
      </c>
      <c r="J488" s="14">
        <v>-23883017.199999999</v>
      </c>
      <c r="K488" s="14">
        <v>-23883017.199999999</v>
      </c>
      <c r="L488" s="14">
        <v>-23883017.199999999</v>
      </c>
      <c r="M488" s="14">
        <v>-23883017.199999999</v>
      </c>
    </row>
    <row r="490" spans="1:13" x14ac:dyDescent="0.25">
      <c r="A490" s="11" t="s">
        <v>374</v>
      </c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</row>
    <row r="491" spans="1:13" x14ac:dyDescent="0.25">
      <c r="A491" s="13" t="s">
        <v>375</v>
      </c>
      <c r="B491" s="9">
        <v>-2126778741.76</v>
      </c>
      <c r="C491" s="9">
        <v>-2126530280.97</v>
      </c>
      <c r="D491" s="9">
        <v>-2126279926.6100001</v>
      </c>
      <c r="E491" s="9">
        <v>-2126027668.3700001</v>
      </c>
      <c r="F491" s="9">
        <v>-2125773496.0800002</v>
      </c>
      <c r="G491" s="9">
        <v>-2125517399.3500001</v>
      </c>
      <c r="H491" s="9">
        <v>-2125259367.8800001</v>
      </c>
      <c r="I491" s="9">
        <v>-2124999391.21</v>
      </c>
      <c r="J491" s="9">
        <v>-2124737458.8900001</v>
      </c>
      <c r="K491" s="9">
        <v>-2124473560.4100001</v>
      </c>
      <c r="L491" s="9">
        <v>-2124207685.1800001</v>
      </c>
      <c r="M491" s="9">
        <v>-2123939822.55</v>
      </c>
    </row>
    <row r="492" spans="1:13" x14ac:dyDescent="0.25">
      <c r="A492" s="13" t="s">
        <v>376</v>
      </c>
      <c r="B492" s="9">
        <v>-10709.97</v>
      </c>
      <c r="C492" s="9">
        <v>-10709.97</v>
      </c>
      <c r="D492" s="9">
        <v>-10709.97</v>
      </c>
      <c r="E492" s="9">
        <v>-10709.97</v>
      </c>
      <c r="F492" s="9">
        <v>-10709.97</v>
      </c>
      <c r="G492" s="9">
        <v>-10709.97</v>
      </c>
      <c r="H492" s="9">
        <v>-10709.97</v>
      </c>
      <c r="I492" s="9">
        <v>-10709.97</v>
      </c>
      <c r="J492" s="9">
        <v>-10709.97</v>
      </c>
      <c r="K492" s="9">
        <v>-10709.97</v>
      </c>
      <c r="L492" s="9">
        <v>-10709.97</v>
      </c>
      <c r="M492" s="9">
        <v>-10709.97</v>
      </c>
    </row>
    <row r="493" spans="1:13" x14ac:dyDescent="0.25">
      <c r="A493" s="13" t="s">
        <v>377</v>
      </c>
      <c r="B493" s="9">
        <v>-158624</v>
      </c>
      <c r="C493" s="9">
        <v>-148710</v>
      </c>
      <c r="D493" s="9">
        <v>-138796</v>
      </c>
      <c r="E493" s="9">
        <v>-128882</v>
      </c>
      <c r="F493" s="9">
        <v>-118968</v>
      </c>
      <c r="G493" s="9">
        <v>-109054</v>
      </c>
      <c r="H493" s="9">
        <v>-99140</v>
      </c>
      <c r="I493" s="9">
        <v>-89226</v>
      </c>
      <c r="J493" s="9">
        <v>-79312</v>
      </c>
      <c r="K493" s="9">
        <v>-69398</v>
      </c>
      <c r="L493" s="9">
        <v>-59484</v>
      </c>
      <c r="M493" s="9">
        <v>-49570</v>
      </c>
    </row>
    <row r="494" spans="1:13" x14ac:dyDescent="0.25">
      <c r="A494" s="13" t="s">
        <v>378</v>
      </c>
      <c r="B494" s="9">
        <v>-35341084</v>
      </c>
      <c r="C494" s="9">
        <v>-34457665</v>
      </c>
      <c r="D494" s="9">
        <v>-33574325</v>
      </c>
      <c r="E494" s="9">
        <v>-32690984</v>
      </c>
      <c r="F494" s="9">
        <v>-31807644</v>
      </c>
      <c r="G494" s="9">
        <v>-30924304</v>
      </c>
      <c r="H494" s="9">
        <v>-30040963</v>
      </c>
      <c r="I494" s="9">
        <v>-29157623</v>
      </c>
      <c r="J494" s="9">
        <v>-28274282</v>
      </c>
      <c r="K494" s="9">
        <v>-27390942</v>
      </c>
      <c r="L494" s="9">
        <v>-26507602</v>
      </c>
      <c r="M494" s="9">
        <v>-25624261</v>
      </c>
    </row>
    <row r="495" spans="1:13" x14ac:dyDescent="0.25">
      <c r="A495" s="13" t="s">
        <v>379</v>
      </c>
      <c r="B495" s="9">
        <v>0</v>
      </c>
      <c r="C495" s="9">
        <v>0</v>
      </c>
      <c r="D495" s="9">
        <v>0</v>
      </c>
      <c r="E495" s="9">
        <v>0</v>
      </c>
      <c r="F495" s="9">
        <v>0</v>
      </c>
      <c r="G495" s="9">
        <v>0</v>
      </c>
      <c r="H495" s="9">
        <v>0</v>
      </c>
      <c r="I495" s="9">
        <v>0</v>
      </c>
      <c r="J495" s="9">
        <v>0</v>
      </c>
      <c r="K495" s="9">
        <v>0</v>
      </c>
      <c r="L495" s="9">
        <v>0</v>
      </c>
      <c r="M495" s="9">
        <v>0</v>
      </c>
    </row>
    <row r="496" spans="1:13" x14ac:dyDescent="0.25">
      <c r="A496" s="13" t="s">
        <v>380</v>
      </c>
      <c r="B496" s="9">
        <v>-981106</v>
      </c>
      <c r="C496" s="9">
        <v>-981106</v>
      </c>
      <c r="D496" s="9">
        <v>-981106</v>
      </c>
      <c r="E496" s="9">
        <v>-981106</v>
      </c>
      <c r="F496" s="9">
        <v>-981106</v>
      </c>
      <c r="G496" s="9">
        <v>-981106</v>
      </c>
      <c r="H496" s="9">
        <v>-981106</v>
      </c>
      <c r="I496" s="9">
        <v>-981106</v>
      </c>
      <c r="J496" s="9">
        <v>-981106</v>
      </c>
      <c r="K496" s="9">
        <v>-981106</v>
      </c>
      <c r="L496" s="9">
        <v>-981106</v>
      </c>
      <c r="M496" s="9">
        <v>-981106</v>
      </c>
    </row>
    <row r="497" spans="1:13" x14ac:dyDescent="0.25">
      <c r="A497" s="13" t="s">
        <v>381</v>
      </c>
      <c r="B497" s="9">
        <v>0</v>
      </c>
      <c r="C497" s="9">
        <v>0</v>
      </c>
      <c r="D497" s="9">
        <v>0</v>
      </c>
      <c r="E497" s="9">
        <v>0</v>
      </c>
      <c r="F497" s="9">
        <v>0</v>
      </c>
      <c r="G497" s="9">
        <v>0</v>
      </c>
      <c r="H497" s="9">
        <v>0</v>
      </c>
      <c r="I497" s="9">
        <v>0</v>
      </c>
      <c r="J497" s="9">
        <v>0</v>
      </c>
      <c r="K497" s="9">
        <v>0</v>
      </c>
      <c r="L497" s="9">
        <v>0</v>
      </c>
      <c r="M497" s="9">
        <v>0</v>
      </c>
    </row>
    <row r="498" spans="1:13" x14ac:dyDescent="0.25">
      <c r="A498" s="13" t="s">
        <v>382</v>
      </c>
      <c r="B498" s="9">
        <v>-242518713.60333341</v>
      </c>
      <c r="C498" s="9">
        <v>-243023743.91666675</v>
      </c>
      <c r="D498" s="9">
        <v>-243528774.23000008</v>
      </c>
      <c r="E498" s="9">
        <v>-244033804.54333341</v>
      </c>
      <c r="F498" s="9">
        <v>-244538834.85666674</v>
      </c>
      <c r="G498" s="9">
        <v>-245043865.17000008</v>
      </c>
      <c r="H498" s="9">
        <v>-245548895.48333341</v>
      </c>
      <c r="I498" s="9">
        <v>-246053925.79666674</v>
      </c>
      <c r="J498" s="9">
        <v>-246558956.11000007</v>
      </c>
      <c r="K498" s="9">
        <v>-247063986.42333341</v>
      </c>
      <c r="L498" s="9">
        <v>-247569016.73666674</v>
      </c>
      <c r="M498" s="9">
        <v>-248074047.05000007</v>
      </c>
    </row>
    <row r="499" spans="1:13" x14ac:dyDescent="0.25">
      <c r="A499" s="13" t="s">
        <v>383</v>
      </c>
      <c r="B499" s="9">
        <v>-156706444.67389181</v>
      </c>
      <c r="C499" s="9">
        <v>-156331414.10726005</v>
      </c>
      <c r="D499" s="9">
        <v>-155956383.54062828</v>
      </c>
      <c r="E499" s="9">
        <v>-155581352.97399652</v>
      </c>
      <c r="F499" s="9">
        <v>-155206322.40736476</v>
      </c>
      <c r="G499" s="9">
        <v>-154831291.84073299</v>
      </c>
      <c r="H499" s="9">
        <v>-154456261.27410123</v>
      </c>
      <c r="I499" s="9">
        <v>-154081230.70746946</v>
      </c>
      <c r="J499" s="9">
        <v>-153706200.1408377</v>
      </c>
      <c r="K499" s="9">
        <v>-153331169.57420594</v>
      </c>
      <c r="L499" s="9">
        <v>-152956139.00757417</v>
      </c>
      <c r="M499" s="9">
        <v>-152581108.44094241</v>
      </c>
    </row>
    <row r="500" spans="1:13" x14ac:dyDescent="0.25">
      <c r="A500" s="13" t="s">
        <v>384</v>
      </c>
      <c r="B500" s="9">
        <v>4</v>
      </c>
      <c r="C500" s="9">
        <v>4</v>
      </c>
      <c r="D500" s="9">
        <v>4</v>
      </c>
      <c r="E500" s="9">
        <v>4</v>
      </c>
      <c r="F500" s="9">
        <v>4</v>
      </c>
      <c r="G500" s="9">
        <v>4</v>
      </c>
      <c r="H500" s="9">
        <v>4</v>
      </c>
      <c r="I500" s="9">
        <v>4</v>
      </c>
      <c r="J500" s="9">
        <v>4</v>
      </c>
      <c r="K500" s="9">
        <v>4</v>
      </c>
      <c r="L500" s="9">
        <v>4</v>
      </c>
      <c r="M500" s="9">
        <v>4</v>
      </c>
    </row>
    <row r="501" spans="1:13" x14ac:dyDescent="0.25">
      <c r="A501" s="13" t="s">
        <v>385</v>
      </c>
      <c r="B501" s="9">
        <v>-91692038</v>
      </c>
      <c r="C501" s="9">
        <v>-91367327</v>
      </c>
      <c r="D501" s="9">
        <v>-91042616</v>
      </c>
      <c r="E501" s="9">
        <v>-90717905</v>
      </c>
      <c r="F501" s="9">
        <v>-90393194</v>
      </c>
      <c r="G501" s="9">
        <v>-90068483</v>
      </c>
      <c r="H501" s="9">
        <v>-89743772</v>
      </c>
      <c r="I501" s="9">
        <v>-89419061</v>
      </c>
      <c r="J501" s="9">
        <v>-89094350</v>
      </c>
      <c r="K501" s="9">
        <v>-88769639</v>
      </c>
      <c r="L501" s="9">
        <v>-88444928</v>
      </c>
      <c r="M501" s="9">
        <v>-88120217</v>
      </c>
    </row>
    <row r="502" spans="1:13" x14ac:dyDescent="0.25">
      <c r="A502" s="13" t="s">
        <v>386</v>
      </c>
      <c r="B502" s="9">
        <v>-49504880.724479146</v>
      </c>
      <c r="C502" s="9">
        <v>-50347022.999191411</v>
      </c>
      <c r="D502" s="9">
        <v>-50750114.285454832</v>
      </c>
      <c r="E502" s="9">
        <v>-49928119.23125042</v>
      </c>
      <c r="F502" s="9">
        <v>-49943141.774421573</v>
      </c>
      <c r="G502" s="9">
        <v>-48015043.398042969</v>
      </c>
      <c r="H502" s="9">
        <v>-48350431.70869685</v>
      </c>
      <c r="I502" s="9">
        <v>-47860905.199407265</v>
      </c>
      <c r="J502" s="9">
        <v>-47253706.770000003</v>
      </c>
      <c r="K502" s="9">
        <v>-47005268.770000003</v>
      </c>
      <c r="L502" s="9">
        <v>-47419991.999804817</v>
      </c>
      <c r="M502" s="9">
        <v>-46508392.770000003</v>
      </c>
    </row>
    <row r="503" spans="1:13" x14ac:dyDescent="0.25">
      <c r="A503" s="13" t="s">
        <v>387</v>
      </c>
      <c r="B503" s="9">
        <v>-44283510.339917831</v>
      </c>
      <c r="C503" s="9">
        <v>-78298594.318579018</v>
      </c>
      <c r="D503" s="9">
        <v>-79739820.724572837</v>
      </c>
      <c r="E503" s="9">
        <v>-74454145.468832582</v>
      </c>
      <c r="F503" s="9">
        <v>-53620367.743683979</v>
      </c>
      <c r="G503" s="9">
        <v>-46299113.213492475</v>
      </c>
      <c r="H503" s="9">
        <v>-35649146.780618429</v>
      </c>
      <c r="I503" s="9">
        <v>-22493941.464500632</v>
      </c>
      <c r="J503" s="9">
        <v>-26174167.247250102</v>
      </c>
      <c r="K503" s="9">
        <v>-11059382.020583039</v>
      </c>
      <c r="L503" s="9">
        <v>-12241804.933759745</v>
      </c>
      <c r="M503" s="9">
        <v>-16778.242079794407</v>
      </c>
    </row>
    <row r="504" spans="1:13" x14ac:dyDescent="0.25">
      <c r="A504" s="13" t="s">
        <v>388</v>
      </c>
      <c r="B504" s="9">
        <v>-12470190.308888473</v>
      </c>
      <c r="C504" s="9">
        <v>-8504845.6652854178</v>
      </c>
      <c r="D504" s="9">
        <v>-4002607.1747134775</v>
      </c>
      <c r="E504" s="9">
        <v>0</v>
      </c>
      <c r="F504" s="9">
        <v>0</v>
      </c>
      <c r="G504" s="9">
        <v>0</v>
      </c>
      <c r="H504" s="9">
        <v>-2545957.3477992471</v>
      </c>
      <c r="I504" s="9">
        <v>-6039618.3848767672</v>
      </c>
      <c r="J504" s="9">
        <v>-8650651.2410162389</v>
      </c>
      <c r="K504" s="9">
        <v>-9641095.9996557105</v>
      </c>
      <c r="L504" s="9">
        <v>-7600228.9365728656</v>
      </c>
      <c r="M504" s="9">
        <v>-4682067.0113450699</v>
      </c>
    </row>
    <row r="505" spans="1:13" x14ac:dyDescent="0.25">
      <c r="A505" s="13" t="s">
        <v>389</v>
      </c>
      <c r="B505" s="9">
        <v>-7684819.7619113522</v>
      </c>
      <c r="C505" s="9">
        <v>-7027951.4355861088</v>
      </c>
      <c r="D505" s="9">
        <v>-1301131.8891670099</v>
      </c>
      <c r="E505" s="9">
        <v>0</v>
      </c>
      <c r="F505" s="9">
        <v>0</v>
      </c>
      <c r="G505" s="9">
        <v>0</v>
      </c>
      <c r="H505" s="9">
        <v>0</v>
      </c>
      <c r="I505" s="9">
        <v>0</v>
      </c>
      <c r="J505" s="9">
        <v>0</v>
      </c>
      <c r="K505" s="9">
        <v>-484018.94272448169</v>
      </c>
      <c r="L505" s="9">
        <v>-394965.19065954798</v>
      </c>
      <c r="M505" s="9">
        <v>4.0512531995773315E-8</v>
      </c>
    </row>
    <row r="506" spans="1:13" x14ac:dyDescent="0.25">
      <c r="A506" s="13" t="s">
        <v>390</v>
      </c>
      <c r="B506" s="9">
        <v>-2119763.7044059355</v>
      </c>
      <c r="C506" s="9">
        <v>-4017203.6963817505</v>
      </c>
      <c r="D506" s="9">
        <v>-4149305.2690369324</v>
      </c>
      <c r="E506" s="9">
        <v>-3873923.6118865996</v>
      </c>
      <c r="F506" s="9">
        <v>-2637777.3613779251</v>
      </c>
      <c r="G506" s="9">
        <v>-2266057.1548345666</v>
      </c>
      <c r="H506" s="9">
        <v>-1715815.1281372989</v>
      </c>
      <c r="I506" s="9">
        <v>-1019547.254531216</v>
      </c>
      <c r="J506" s="9">
        <v>-1258048.1004367713</v>
      </c>
      <c r="K506" s="9">
        <v>-442548.66968492029</v>
      </c>
      <c r="L506" s="9">
        <v>-569516.62084386626</v>
      </c>
      <c r="M506" s="9">
        <v>0</v>
      </c>
    </row>
    <row r="507" spans="1:13" x14ac:dyDescent="0.25">
      <c r="A507" s="13" t="s">
        <v>391</v>
      </c>
      <c r="B507" s="9">
        <v>-4665.1599999999644</v>
      </c>
      <c r="C507" s="9">
        <v>-4318.4299999999648</v>
      </c>
      <c r="D507" s="9">
        <v>-3971.6999999999648</v>
      </c>
      <c r="E507" s="9">
        <v>-3624.9699999999648</v>
      </c>
      <c r="F507" s="9">
        <v>-3278.2399999999648</v>
      </c>
      <c r="G507" s="9">
        <v>-2931.5099999999647</v>
      </c>
      <c r="H507" s="9">
        <v>-2584.7799999999647</v>
      </c>
      <c r="I507" s="9">
        <v>-2238.0499999999647</v>
      </c>
      <c r="J507" s="9">
        <v>-1891.3199999999647</v>
      </c>
      <c r="K507" s="9">
        <v>-1544.5899999999647</v>
      </c>
      <c r="L507" s="9">
        <v>-1197.8699999999646</v>
      </c>
      <c r="M507" s="9">
        <v>-851.14999999996166</v>
      </c>
    </row>
    <row r="508" spans="1:13" ht="15.75" thickBot="1" x14ac:dyDescent="0.3">
      <c r="A508" s="13" t="s">
        <v>392</v>
      </c>
      <c r="B508" s="9">
        <v>-6002358.4285714328</v>
      </c>
      <c r="C508" s="9">
        <v>-5939175.7053571474</v>
      </c>
      <c r="D508" s="9">
        <v>-5875992.9821428619</v>
      </c>
      <c r="E508" s="9">
        <v>-5812810.2589285765</v>
      </c>
      <c r="F508" s="9">
        <v>-5749627.535714291</v>
      </c>
      <c r="G508" s="9">
        <v>-5686444.8125000056</v>
      </c>
      <c r="H508" s="9">
        <v>-5623262.0892857201</v>
      </c>
      <c r="I508" s="9">
        <v>-5560079.3660714347</v>
      </c>
      <c r="J508" s="9">
        <v>-5496896.6428571492</v>
      </c>
      <c r="K508" s="9">
        <v>-5433713.9196428638</v>
      </c>
      <c r="L508" s="9">
        <v>-5370531.1964285783</v>
      </c>
      <c r="M508" s="9">
        <v>-5307348.4732142929</v>
      </c>
    </row>
    <row r="509" spans="1:13" x14ac:dyDescent="0.25">
      <c r="A509" s="11" t="s">
        <v>374</v>
      </c>
      <c r="B509" s="14">
        <v>-2776257646.4353991</v>
      </c>
      <c r="C509" s="14">
        <v>-2806990065.2143073</v>
      </c>
      <c r="D509" s="14">
        <v>-2797335577.3757157</v>
      </c>
      <c r="E509" s="14">
        <v>-2784245032.3982282</v>
      </c>
      <c r="F509" s="14">
        <v>-2760784463.9692287</v>
      </c>
      <c r="G509" s="14">
        <v>-2749755799.4196038</v>
      </c>
      <c r="H509" s="14">
        <v>-2740027409.4419727</v>
      </c>
      <c r="I509" s="14">
        <v>-2727768599.4035234</v>
      </c>
      <c r="J509" s="14">
        <v>-2732277732.4323983</v>
      </c>
      <c r="K509" s="14">
        <v>-2716158080.2898307</v>
      </c>
      <c r="L509" s="14">
        <v>-2714334903.6423106</v>
      </c>
      <c r="M509" s="14">
        <v>-2695896275.6575813</v>
      </c>
    </row>
    <row r="511" spans="1:13" x14ac:dyDescent="0.25">
      <c r="A511" s="11" t="s">
        <v>447</v>
      </c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</row>
    <row r="512" spans="1:13" ht="15.75" thickBot="1" x14ac:dyDescent="0.3">
      <c r="A512" s="13" t="s">
        <v>448</v>
      </c>
      <c r="B512" s="9">
        <v>-267949079.12448758</v>
      </c>
      <c r="C512" s="9">
        <v>-267091034.56636846</v>
      </c>
      <c r="D512" s="9">
        <v>-266247974.6595301</v>
      </c>
      <c r="E512" s="9">
        <v>-265392719.45118028</v>
      </c>
      <c r="F512" s="9">
        <v>-264544320.26452923</v>
      </c>
      <c r="G512" s="9">
        <v>-263699392.49504569</v>
      </c>
      <c r="H512" s="9">
        <v>-262851794.64955258</v>
      </c>
      <c r="I512" s="9">
        <v>-262002164.77740908</v>
      </c>
      <c r="J512" s="9">
        <v>-261147831.1908491</v>
      </c>
      <c r="K512" s="9">
        <v>-260289078.04249728</v>
      </c>
      <c r="L512" s="9">
        <v>-259427359.57153392</v>
      </c>
      <c r="M512" s="9">
        <v>-258562922.03068537</v>
      </c>
    </row>
    <row r="513" spans="1:13" x14ac:dyDescent="0.25">
      <c r="A513" s="11" t="s">
        <v>447</v>
      </c>
      <c r="B513" s="14">
        <v>-267949079.12448758</v>
      </c>
      <c r="C513" s="14">
        <v>-267091034.56636846</v>
      </c>
      <c r="D513" s="14">
        <v>-266247974.6595301</v>
      </c>
      <c r="E513" s="14">
        <v>-265392719.45118028</v>
      </c>
      <c r="F513" s="14">
        <v>-264544320.26452923</v>
      </c>
      <c r="G513" s="14">
        <v>-263699392.49504569</v>
      </c>
      <c r="H513" s="14">
        <v>-262851794.64955258</v>
      </c>
      <c r="I513" s="14">
        <v>-262002164.77740908</v>
      </c>
      <c r="J513" s="14">
        <v>-261147831.1908491</v>
      </c>
      <c r="K513" s="14">
        <v>-260289078.04249728</v>
      </c>
      <c r="L513" s="14">
        <v>-259427359.57153392</v>
      </c>
      <c r="M513" s="14">
        <v>-258562922.03068537</v>
      </c>
    </row>
    <row r="515" spans="1:13" x14ac:dyDescent="0.25">
      <c r="A515" s="11" t="s">
        <v>393</v>
      </c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</row>
    <row r="516" spans="1:13" ht="15.75" thickBot="1" x14ac:dyDescent="0.3">
      <c r="A516" s="13" t="s">
        <v>394</v>
      </c>
      <c r="B516" s="9">
        <v>-41302785</v>
      </c>
      <c r="C516" s="9">
        <v>-40822923</v>
      </c>
      <c r="D516" s="9">
        <v>-40343061</v>
      </c>
      <c r="E516" s="9">
        <v>-39863199</v>
      </c>
      <c r="F516" s="9">
        <v>-39383337</v>
      </c>
      <c r="G516" s="9">
        <v>-38903475</v>
      </c>
      <c r="H516" s="9">
        <v>-38423613</v>
      </c>
      <c r="I516" s="9">
        <v>-37943751</v>
      </c>
      <c r="J516" s="9">
        <v>-37463889</v>
      </c>
      <c r="K516" s="9">
        <v>-36984027</v>
      </c>
      <c r="L516" s="9">
        <v>-36504165</v>
      </c>
      <c r="M516" s="9">
        <v>-36024303</v>
      </c>
    </row>
    <row r="517" spans="1:13" x14ac:dyDescent="0.25">
      <c r="A517" s="11" t="s">
        <v>393</v>
      </c>
      <c r="B517" s="14">
        <v>-41302785</v>
      </c>
      <c r="C517" s="14">
        <v>-40822923</v>
      </c>
      <c r="D517" s="14">
        <v>-40343061</v>
      </c>
      <c r="E517" s="14">
        <v>-39863199</v>
      </c>
      <c r="F517" s="14">
        <v>-39383337</v>
      </c>
      <c r="G517" s="14">
        <v>-38903475</v>
      </c>
      <c r="H517" s="14">
        <v>-38423613</v>
      </c>
      <c r="I517" s="14">
        <v>-37943751</v>
      </c>
      <c r="J517" s="14">
        <v>-37463889</v>
      </c>
      <c r="K517" s="14">
        <v>-36984027</v>
      </c>
      <c r="L517" s="14">
        <v>-36504165</v>
      </c>
      <c r="M517" s="14">
        <v>-36024303</v>
      </c>
    </row>
    <row r="519" spans="1:13" x14ac:dyDescent="0.25">
      <c r="A519" s="11" t="s">
        <v>449</v>
      </c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</row>
    <row r="520" spans="1:13" ht="15.75" thickBot="1" x14ac:dyDescent="0.3">
      <c r="A520" s="13" t="s">
        <v>450</v>
      </c>
      <c r="B520" s="9">
        <v>-1760512.4022005531</v>
      </c>
      <c r="C520" s="9">
        <v>-1740015.9598380877</v>
      </c>
      <c r="D520" s="9">
        <v>-1719519.5174756222</v>
      </c>
      <c r="E520" s="9">
        <v>-1699023.0751131568</v>
      </c>
      <c r="F520" s="9">
        <v>-1678526.6327506914</v>
      </c>
      <c r="G520" s="9">
        <v>-1658030.190388226</v>
      </c>
      <c r="H520" s="9">
        <v>-1637533.7480257605</v>
      </c>
      <c r="I520" s="9">
        <v>-1617037.3056632951</v>
      </c>
      <c r="J520" s="9">
        <v>-1596540.8633008297</v>
      </c>
      <c r="K520" s="9">
        <v>-1576044.4209383642</v>
      </c>
      <c r="L520" s="9">
        <v>-1555547.9785758988</v>
      </c>
      <c r="M520" s="9">
        <v>-1535051.5362134334</v>
      </c>
    </row>
    <row r="521" spans="1:13" x14ac:dyDescent="0.25">
      <c r="A521" s="11" t="s">
        <v>449</v>
      </c>
      <c r="B521" s="14">
        <v>-1760512.4022005531</v>
      </c>
      <c r="C521" s="14">
        <v>-1740015.9598380877</v>
      </c>
      <c r="D521" s="14">
        <v>-1719519.5174756222</v>
      </c>
      <c r="E521" s="14">
        <v>-1699023.0751131568</v>
      </c>
      <c r="F521" s="14">
        <v>-1678526.6327506914</v>
      </c>
      <c r="G521" s="14">
        <v>-1658030.190388226</v>
      </c>
      <c r="H521" s="14">
        <v>-1637533.7480257605</v>
      </c>
      <c r="I521" s="14">
        <v>-1617037.3056632951</v>
      </c>
      <c r="J521" s="14">
        <v>-1596540.8633008297</v>
      </c>
      <c r="K521" s="14">
        <v>-1576044.4209383642</v>
      </c>
      <c r="L521" s="14">
        <v>-1555547.9785758988</v>
      </c>
      <c r="M521" s="14">
        <v>-1535051.5362134334</v>
      </c>
    </row>
    <row r="523" spans="1:13" x14ac:dyDescent="0.25">
      <c r="A523" s="11" t="s">
        <v>451</v>
      </c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</row>
    <row r="524" spans="1:13" x14ac:dyDescent="0.25">
      <c r="A524" s="13" t="s">
        <v>452</v>
      </c>
      <c r="B524" s="9">
        <v>-8167360392.1555405</v>
      </c>
      <c r="C524" s="9">
        <v>-8224037252.7499218</v>
      </c>
      <c r="D524" s="9">
        <v>-8283304233.0344563</v>
      </c>
      <c r="E524" s="9">
        <v>-8341526395.7121029</v>
      </c>
      <c r="F524" s="9">
        <v>-8397174231.9115124</v>
      </c>
      <c r="G524" s="9">
        <v>-8453316802.1838446</v>
      </c>
      <c r="H524" s="9">
        <v>-8508085731.0178757</v>
      </c>
      <c r="I524" s="9">
        <v>-8562201685.1844454</v>
      </c>
      <c r="J524" s="9">
        <v>-8617017620.3437386</v>
      </c>
      <c r="K524" s="9">
        <v>-8671720383.1836185</v>
      </c>
      <c r="L524" s="9">
        <v>-8725034987.5473309</v>
      </c>
      <c r="M524" s="9">
        <v>-8778081992.9101429</v>
      </c>
    </row>
    <row r="525" spans="1:13" ht="15.75" thickBot="1" x14ac:dyDescent="0.3">
      <c r="A525" s="13" t="s">
        <v>453</v>
      </c>
      <c r="B525" s="9">
        <v>-1562406016.6853769</v>
      </c>
      <c r="C525" s="9">
        <v>-1556207623.7816892</v>
      </c>
      <c r="D525" s="9">
        <v>-1553685805.3381004</v>
      </c>
      <c r="E525" s="9">
        <v>-1547286741.9462693</v>
      </c>
      <c r="F525" s="9">
        <v>-1540219904.270505</v>
      </c>
      <c r="G525" s="9">
        <v>-1534353971.4040885</v>
      </c>
      <c r="H525" s="9">
        <v>-1544988497.1712742</v>
      </c>
      <c r="I525" s="9">
        <v>-1535148743.9511774</v>
      </c>
      <c r="J525" s="9">
        <v>-1524084070.790592</v>
      </c>
      <c r="K525" s="9">
        <v>-1514905631.5406413</v>
      </c>
      <c r="L525" s="9">
        <v>-1506934564.5678661</v>
      </c>
      <c r="M525" s="9">
        <v>-1507285977.7165661</v>
      </c>
    </row>
    <row r="526" spans="1:13" x14ac:dyDescent="0.25">
      <c r="A526" s="11" t="s">
        <v>451</v>
      </c>
      <c r="B526" s="14">
        <v>-9729766408.8409176</v>
      </c>
      <c r="C526" s="14">
        <v>-9780244876.5316105</v>
      </c>
      <c r="D526" s="14">
        <v>-9836990038.3725567</v>
      </c>
      <c r="E526" s="14">
        <v>-9888813137.6583729</v>
      </c>
      <c r="F526" s="14">
        <v>-9937394136.1820183</v>
      </c>
      <c r="G526" s="14">
        <v>-9987670773.5879326</v>
      </c>
      <c r="H526" s="14">
        <v>-10053074228.18915</v>
      </c>
      <c r="I526" s="14">
        <v>-10097350429.135622</v>
      </c>
      <c r="J526" s="14">
        <v>-10141101691.134331</v>
      </c>
      <c r="K526" s="14">
        <v>-10186626014.72426</v>
      </c>
      <c r="L526" s="14">
        <v>-10231969552.115196</v>
      </c>
      <c r="M526" s="14">
        <v>-10285367970.626709</v>
      </c>
    </row>
    <row r="528" spans="1:13" x14ac:dyDescent="0.25">
      <c r="A528" s="10" t="s">
        <v>365</v>
      </c>
      <c r="B528" s="14">
        <v>-13017590490.721087</v>
      </c>
      <c r="C528" s="14">
        <v>-13096426949.381718</v>
      </c>
      <c r="D528" s="14">
        <v>-13140986281.51309</v>
      </c>
      <c r="E528" s="14">
        <v>-13177440442.579308</v>
      </c>
      <c r="F528" s="14">
        <v>-13200284801.355278</v>
      </c>
      <c r="G528" s="14">
        <v>-13237333754.191051</v>
      </c>
      <c r="H528" s="14">
        <v>-13290658375.77787</v>
      </c>
      <c r="I528" s="14">
        <v>-13320340692.189293</v>
      </c>
      <c r="J528" s="14">
        <v>-13366036895.484848</v>
      </c>
      <c r="K528" s="14">
        <v>-13394218602.592903</v>
      </c>
      <c r="L528" s="14">
        <v>-13435581183.604633</v>
      </c>
      <c r="M528" s="14">
        <v>-13468325465.010647</v>
      </c>
    </row>
    <row r="530" spans="1:13" ht="15.75" thickBot="1" x14ac:dyDescent="0.3">
      <c r="A530" s="5" t="s">
        <v>421</v>
      </c>
      <c r="B530" s="15">
        <v>-44916515521.983902</v>
      </c>
      <c r="C530" s="15">
        <v>-44950167462.055618</v>
      </c>
      <c r="D530" s="15">
        <v>-45187831362.779701</v>
      </c>
      <c r="E530" s="15">
        <v>-45490521468.355133</v>
      </c>
      <c r="F530" s="15">
        <v>-45770077381.938515</v>
      </c>
      <c r="G530" s="15">
        <v>-46123645716.641663</v>
      </c>
      <c r="H530" s="15">
        <v>-46442063401.767311</v>
      </c>
      <c r="I530" s="15">
        <v>-46676276432.35643</v>
      </c>
      <c r="J530" s="15">
        <v>-46956012716.898224</v>
      </c>
      <c r="K530" s="15">
        <v>-47006968318.504868</v>
      </c>
      <c r="L530" s="15">
        <v>-47112262534.026154</v>
      </c>
      <c r="M530" s="15">
        <v>-47194145363.415031</v>
      </c>
    </row>
  </sheetData>
  <mergeCells count="1">
    <mergeCell ref="A4:A5"/>
  </mergeCells>
  <pageMargins left="0.2" right="0.2" top="0.75" bottom="0.75" header="0.3" footer="0.3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Props1.xml><?xml version="1.0" encoding="utf-8"?>
<ds:datastoreItem xmlns:ds="http://schemas.openxmlformats.org/officeDocument/2006/customXml" ds:itemID="{6A927F4E-F45B-4D31-BCF4-1A2B2FFFE7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256797-8C2D-4DE4-AF1B-031180B84E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D6603F-F3C3-4E36-BE47-13B7DFD1E45A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c85253b9-0a55-49a1-98ad-b5b6252d7079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MFR_B_16_Prior</vt:lpstr>
      <vt:lpstr>RAF_Detailed_COS_ID_Balance_Sh</vt:lpstr>
      <vt:lpstr>MFR_B_16_Prior!Print_Titles</vt:lpstr>
      <vt:lpstr>RAF_Detailed_COS_ID_Balance_Sh!Print_Titles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2016-04-11T15:11:54Z</dcterms:created>
  <dcterms:modified xsi:type="dcterms:W3CDTF">2016-04-18T02:32:53Z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