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36" windowWidth="19416" windowHeight="11016"/>
  </bookViews>
  <sheets>
    <sheet name="A2_Schedule" sheetId="3" r:id="rId1"/>
  </sheets>
  <definedNames>
    <definedName name="_xlnm.Print_Titles" localSheetId="0">A2_Schedule!$A:$B,A2_Schedule!$3:$9</definedName>
  </definedNames>
  <calcPr calcId="145621"/>
</workbook>
</file>

<file path=xl/calcChain.xml><?xml version="1.0" encoding="utf-8"?>
<calcChain xmlns="http://schemas.openxmlformats.org/spreadsheetml/2006/main">
  <c r="J71" i="3" l="1"/>
  <c r="I71" i="3"/>
  <c r="F71" i="3"/>
  <c r="E71" i="3"/>
  <c r="J70" i="3"/>
  <c r="I70" i="3"/>
  <c r="F70" i="3"/>
  <c r="E70" i="3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59" i="3"/>
  <c r="I59" i="3"/>
  <c r="F59" i="3"/>
  <c r="E59" i="3"/>
  <c r="J58" i="3"/>
  <c r="I58" i="3"/>
  <c r="F58" i="3"/>
  <c r="E58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7" i="3"/>
  <c r="I47" i="3"/>
  <c r="F47" i="3"/>
  <c r="E47" i="3"/>
  <c r="J46" i="3"/>
  <c r="I46" i="3"/>
  <c r="F46" i="3"/>
  <c r="E46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1" i="3"/>
  <c r="I31" i="3"/>
  <c r="F31" i="3"/>
  <c r="E31" i="3"/>
  <c r="J30" i="3"/>
  <c r="I30" i="3"/>
  <c r="F30" i="3"/>
  <c r="E30" i="3"/>
  <c r="J29" i="3"/>
  <c r="I29" i="3"/>
  <c r="F29" i="3"/>
  <c r="E29" i="3"/>
  <c r="J28" i="3"/>
  <c r="I28" i="3"/>
  <c r="F28" i="3"/>
  <c r="E28" i="3"/>
  <c r="J25" i="3"/>
  <c r="I25" i="3"/>
  <c r="F25" i="3"/>
  <c r="E25" i="3"/>
  <c r="J23" i="3"/>
  <c r="I23" i="3"/>
  <c r="F23" i="3"/>
  <c r="E23" i="3"/>
  <c r="J22" i="3"/>
  <c r="I22" i="3"/>
  <c r="F22" i="3"/>
  <c r="E22" i="3"/>
  <c r="J21" i="3"/>
  <c r="I21" i="3"/>
  <c r="F21" i="3"/>
  <c r="E21" i="3"/>
  <c r="J20" i="3"/>
  <c r="I20" i="3"/>
  <c r="F20" i="3"/>
  <c r="E20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<sst xmlns="http://schemas.openxmlformats.org/spreadsheetml/2006/main" count="204" uniqueCount="115">
  <si>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</si>
  <si>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</si>
  <si>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</si>
  <si>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</si>
  <si>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</si>
  <si>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</si>
  <si>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</si>
  <si>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</si>
  <si>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</si>
  <si>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</si>
  <si>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</si>
  <si>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</si>
  <si>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</si>
  <si>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</si>
  <si>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</si>
  <si>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</si>
  <si>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</si>
  <si>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</si>
  <si>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</si>
  <si>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</si>
  <si>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</si>
  <si>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</si>
  <si>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</si>
  <si>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</si>
  <si>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</si>
  <si>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</si>
  <si>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Incremental Personnel, Software, and Hardware Costs</t>
  </si>
  <si>
    <t>16</t>
  </si>
  <si>
    <t>Variable Power Plant O&amp;M Costs over 514,000 MWh Threshold (Per A6)</t>
  </si>
  <si>
    <t>17</t>
  </si>
  <si>
    <t>18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</si>
  <si>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</si>
  <si>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</si>
  <si>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</si>
  <si>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</si>
  <si>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</si>
  <si>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</si>
  <si>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</si>
  <si>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</si>
  <si>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</si>
  <si>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</si>
  <si>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</si>
  <si>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</si>
  <si>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</si>
  <si>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</si>
  <si>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</si>
  <si>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</si>
  <si>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</si>
  <si>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</si>
  <si>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/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</si>
  <si>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</si>
  <si>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</si>
  <si>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t>FOR THE MONTH OF:  May 2015</t>
  </si>
  <si>
    <t>Current Month</t>
  </si>
  <si>
    <t>Year To Date</t>
  </si>
  <si>
    <t>Estimate</t>
  </si>
  <si>
    <t>$ Diff</t>
  </si>
  <si>
    <t>% Diff</t>
  </si>
  <si>
    <t>Fuel Costs &amp; Net Power Transactions</t>
  </si>
  <si>
    <t>Fuel Cost of System Net Generation</t>
  </si>
  <si>
    <t>Coal Cars Depreciation &amp; Return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</si>
  <si>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</si>
  <si>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</si>
  <si>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</si>
  <si>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</si>
  <si>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</si>
  <si>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</si>
  <si>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</si>
  <si>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</si>
  <si>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</si>
  <si>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</si>
  <si>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</si>
  <si>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</si>
  <si>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</si>
  <si>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</si>
  <si>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</si>
  <si>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</si>
  <si>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</si>
  <si>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</si>
  <si>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25 / Line 28)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</si>
  <si>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</si>
  <si>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</si>
  <si>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</si>
  <si>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</si>
  <si>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</si>
  <si>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Midcourse correction - 2014 final true-up collected/(refunded) this period</t>
  </si>
  <si>
    <t>Jurisdictional Fuel Revenues Applicable to Period</t>
  </si>
  <si>
    <t>Adjusted Total Fuel Costs &amp; Net Power Transactions (P.1, Line 22)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</si>
  <si>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</si>
  <si>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</si>
  <si>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</si>
  <si>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3-Ln 7)</t>
  </si>
  <si>
    <t>Interest Provision for the Month (Line 26)</t>
  </si>
  <si>
    <t>True-up &amp; Interest Provision Beg of Period-Over/(Under) Recovery</t>
  </si>
  <si>
    <t>Deferred True-up Beginning of Period - Over/(Under) Recovery</t>
  </si>
  <si>
    <t>Midcourse correction - Prior Period True-up (Collected)/Refunded This Period</t>
  </si>
  <si>
    <t>Prior Period True-up (Collected)/Refunded This Period</t>
  </si>
  <si>
    <t>End of Period Net True-up Amount Over/(Under) Recovery (Lines 8 through 13)</t>
  </si>
  <si>
    <t>Interest Provision</t>
  </si>
  <si>
    <t>Beginning True-up Amount (Lns 10+11)</t>
  </si>
  <si>
    <t>Ending True-up Amount Before Interest (Lns 8+10+11+12+13)</t>
  </si>
  <si>
    <t xml:space="preserve">Total of Beginning &amp; Ending True-up Amount </t>
  </si>
  <si>
    <t>Average True-up Amount (50% of Line 19)</t>
  </si>
  <si>
    <t>Interest Rate - First Day Reporting Business Month</t>
  </si>
  <si>
    <t>Interest Rate - First Day Subsequent Business Month</t>
  </si>
  <si>
    <t>Total (Lines 21+22)</t>
  </si>
  <si>
    <t>Average Interest Rate (50% of Line 23)</t>
  </si>
  <si>
    <t>Monthly Average Interest Rate (Line 23/12)</t>
  </si>
  <si>
    <t>Interest Provision (Line 20 x Line 25)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</si>
  <si>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</si>
  <si>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((11,814,923 / 12) x 99.9280%) - See Order No. PSC-14-0701-FOF-EI.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</si>
  <si>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1.00169</t>
    </r>
  </si>
  <si>
    <t>NOTE: Amounts may not agree to the General Ledger due to rounding.</t>
  </si>
  <si>
    <t>STAFF 000801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</si>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</sst>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\$#,##0_);\(\$#,##0\)"/>
    <numFmt numFmtId="169" formatCode="#,##0.00000%_);\(#,##0.00000%\)"/>
  </numFmts>
  <fonts count="226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168" fontId="16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right"/>
    </xf>
    <xf numFmtId="168" fontId="20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37" fontId="23" fillId="0" borderId="0" xfId="0" applyNumberFormat="1" applyFont="1" applyAlignment="1">
      <alignment horizontal="right"/>
    </xf>
    <xf numFmtId="166" fontId="24" fillId="0" borderId="0" xfId="0" applyNumberFormat="1" applyFont="1" applyAlignment="1">
      <alignment horizontal="right"/>
    </xf>
    <xf numFmtId="37" fontId="25" fillId="0" borderId="0" xfId="0" applyNumberFormat="1" applyFont="1" applyAlignment="1">
      <alignment horizontal="right"/>
    </xf>
    <xf numFmtId="37" fontId="26" fillId="0" borderId="0" xfId="0" applyNumberFormat="1" applyFont="1" applyAlignment="1">
      <alignment horizontal="right"/>
    </xf>
    <xf numFmtId="166" fontId="27" fillId="0" borderId="0" xfId="0" applyNumberFormat="1" applyFont="1" applyAlignment="1">
      <alignment horizontal="right"/>
    </xf>
    <xf numFmtId="165" fontId="28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 indent="1"/>
    </xf>
    <xf numFmtId="168" fontId="31" fillId="0" borderId="2" xfId="0" applyNumberFormat="1" applyFont="1" applyBorder="1" applyAlignment="1">
      <alignment horizontal="right"/>
    </xf>
    <xf numFmtId="168" fontId="32" fillId="0" borderId="2" xfId="0" applyNumberFormat="1" applyFont="1" applyBorder="1" applyAlignment="1">
      <alignment horizontal="right"/>
    </xf>
    <xf numFmtId="164" fontId="33" fillId="0" borderId="0" xfId="0" applyNumberFormat="1" applyFont="1" applyAlignment="1">
      <alignment horizontal="right"/>
    </xf>
    <xf numFmtId="168" fontId="34" fillId="0" borderId="2" xfId="0" applyNumberFormat="1" applyFont="1" applyBorder="1" applyAlignment="1">
      <alignment horizontal="right"/>
    </xf>
    <xf numFmtId="168" fontId="35" fillId="0" borderId="2" xfId="0" applyNumberFormat="1" applyFont="1" applyBorder="1" applyAlignment="1">
      <alignment horizontal="right"/>
    </xf>
    <xf numFmtId="164" fontId="36" fillId="0" borderId="0" xfId="0" applyNumberFormat="1" applyFont="1" applyAlignment="1">
      <alignment horizontal="right"/>
    </xf>
    <xf numFmtId="0" fontId="37" fillId="0" borderId="0" xfId="0" applyFont="1" applyAlignment="1">
      <alignment horizontal="center"/>
    </xf>
    <xf numFmtId="167" fontId="38" fillId="0" borderId="0" xfId="0" applyNumberFormat="1" applyFont="1" applyAlignment="1">
      <alignment horizontal="right"/>
    </xf>
    <xf numFmtId="167" fontId="39" fillId="0" borderId="0" xfId="0" applyNumberFormat="1" applyFont="1" applyAlignment="1">
      <alignment horizontal="right"/>
    </xf>
    <xf numFmtId="167" fontId="40" fillId="0" borderId="0" xfId="0" applyNumberFormat="1" applyFont="1" applyAlignment="1">
      <alignment horizontal="right"/>
    </xf>
    <xf numFmtId="167" fontId="41" fillId="0" borderId="0" xfId="0" applyNumberFormat="1" applyFont="1" applyAlignment="1">
      <alignment horizontal="right"/>
    </xf>
    <xf numFmtId="167" fontId="42" fillId="0" borderId="0" xfId="0" applyNumberFormat="1" applyFont="1" applyAlignment="1">
      <alignment horizontal="right"/>
    </xf>
    <xf numFmtId="167" fontId="43" fillId="0" borderId="0" xfId="0" applyNumberFormat="1" applyFont="1" applyAlignment="1">
      <alignment horizontal="right"/>
    </xf>
    <xf numFmtId="167" fontId="44" fillId="0" borderId="0" xfId="0" applyNumberFormat="1" applyFont="1" applyAlignment="1">
      <alignment horizontal="right"/>
    </xf>
    <xf numFmtId="167" fontId="45" fillId="0" borderId="0" xfId="0" applyNumberFormat="1" applyFont="1" applyAlignment="1">
      <alignment horizontal="right"/>
    </xf>
    <xf numFmtId="0" fontId="46" fillId="0" borderId="0" xfId="0" applyFont="1" applyAlignment="1">
      <alignment horizontal="center"/>
    </xf>
    <xf numFmtId="0" fontId="47" fillId="0" borderId="0" xfId="0" applyNumberFormat="1" applyFont="1" applyAlignment="1">
      <alignment horizontal="right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NumberFormat="1" applyFont="1" applyAlignment="1">
      <alignment horizontal="right"/>
    </xf>
    <xf numFmtId="0" fontId="52" fillId="0" borderId="0" xfId="0" applyNumberFormat="1" applyFont="1" applyAlignment="1">
      <alignment horizontal="right"/>
    </xf>
    <xf numFmtId="166" fontId="53" fillId="0" borderId="0" xfId="0" applyNumberFormat="1" applyFont="1" applyAlignment="1">
      <alignment horizontal="right"/>
    </xf>
    <xf numFmtId="166" fontId="54" fillId="0" borderId="0" xfId="0" applyNumberFormat="1" applyFont="1" applyAlignment="1">
      <alignment horizontal="right"/>
    </xf>
    <xf numFmtId="166" fontId="55" fillId="0" borderId="0" xfId="0" applyNumberFormat="1" applyFont="1" applyAlignment="1">
      <alignment horizontal="right"/>
    </xf>
    <xf numFmtId="166" fontId="56" fillId="0" borderId="0" xfId="0" applyNumberFormat="1" applyFont="1" applyAlignment="1">
      <alignment horizontal="right"/>
    </xf>
    <xf numFmtId="166" fontId="57" fillId="0" borderId="0" xfId="0" applyNumberFormat="1" applyFont="1" applyAlignment="1">
      <alignment horizontal="right"/>
    </xf>
    <xf numFmtId="166" fontId="58" fillId="0" borderId="0" xfId="0" applyNumberFormat="1" applyFont="1" applyAlignment="1">
      <alignment horizontal="right"/>
    </xf>
    <xf numFmtId="0" fontId="59" fillId="0" borderId="0" xfId="0" applyFont="1" applyAlignment="1">
      <alignment horizontal="left" indent="1"/>
    </xf>
    <xf numFmtId="168" fontId="60" fillId="0" borderId="5" xfId="0" applyNumberFormat="1" applyFont="1" applyBorder="1" applyAlignment="1">
      <alignment horizontal="right"/>
    </xf>
    <xf numFmtId="168" fontId="61" fillId="0" borderId="5" xfId="0" applyNumberFormat="1" applyFont="1" applyBorder="1" applyAlignment="1">
      <alignment horizontal="right"/>
    </xf>
    <xf numFmtId="164" fontId="62" fillId="0" borderId="0" xfId="0" applyNumberFormat="1" applyFont="1" applyAlignment="1">
      <alignment horizontal="right"/>
    </xf>
    <xf numFmtId="168" fontId="63" fillId="0" borderId="5" xfId="0" applyNumberFormat="1" applyFont="1" applyBorder="1" applyAlignment="1">
      <alignment horizontal="right"/>
    </xf>
    <xf numFmtId="168" fontId="64" fillId="0" borderId="5" xfId="0" applyNumberFormat="1" applyFont="1" applyBorder="1" applyAlignment="1">
      <alignment horizontal="right"/>
    </xf>
    <xf numFmtId="164" fontId="65" fillId="0" borderId="0" xfId="0" applyNumberFormat="1" applyFont="1" applyAlignment="1">
      <alignment horizontal="right"/>
    </xf>
    <xf numFmtId="0" fontId="66" fillId="0" borderId="0" xfId="0" applyFont="1" applyAlignment="1">
      <alignment horizontal="center"/>
    </xf>
    <xf numFmtId="0" fontId="67" fillId="0" borderId="0" xfId="0" applyNumberFormat="1" applyFont="1" applyAlignment="1">
      <alignment horizontal="right"/>
    </xf>
    <xf numFmtId="0" fontId="68" fillId="0" borderId="0" xfId="0" applyNumberFormat="1" applyFont="1" applyAlignment="1">
      <alignment horizontal="right"/>
    </xf>
    <xf numFmtId="0" fontId="69" fillId="0" borderId="0" xfId="0" applyNumberFormat="1" applyFont="1" applyAlignment="1">
      <alignment horizontal="right"/>
    </xf>
    <xf numFmtId="0" fontId="70" fillId="0" borderId="0" xfId="0" applyNumberFormat="1" applyFont="1" applyAlignment="1">
      <alignment horizontal="right"/>
    </xf>
    <xf numFmtId="0" fontId="71" fillId="0" borderId="0" xfId="0" applyNumberFormat="1" applyFont="1" applyAlignment="1">
      <alignment horizontal="right"/>
    </xf>
    <xf numFmtId="0" fontId="72" fillId="0" borderId="0" xfId="0" applyNumberFormat="1" applyFont="1" applyAlignment="1">
      <alignment horizontal="right"/>
    </xf>
    <xf numFmtId="37" fontId="73" fillId="0" borderId="2" xfId="0" applyNumberFormat="1" applyFont="1" applyBorder="1" applyAlignment="1">
      <alignment horizontal="right"/>
    </xf>
    <xf numFmtId="37" fontId="74" fillId="0" borderId="2" xfId="0" applyNumberFormat="1" applyFont="1" applyBorder="1" applyAlignment="1">
      <alignment horizontal="right"/>
    </xf>
    <xf numFmtId="164" fontId="75" fillId="0" borderId="0" xfId="0" applyNumberFormat="1" applyFont="1" applyAlignment="1">
      <alignment horizontal="right"/>
    </xf>
    <xf numFmtId="37" fontId="76" fillId="0" borderId="2" xfId="0" applyNumberFormat="1" applyFont="1" applyBorder="1" applyAlignment="1">
      <alignment horizontal="right"/>
    </xf>
    <xf numFmtId="37" fontId="77" fillId="0" borderId="2" xfId="0" applyNumberFormat="1" applyFont="1" applyBorder="1" applyAlignment="1">
      <alignment horizontal="right"/>
    </xf>
    <xf numFmtId="164" fontId="78" fillId="0" borderId="0" xfId="0" applyNumberFormat="1" applyFont="1" applyAlignment="1">
      <alignment horizontal="right"/>
    </xf>
    <xf numFmtId="0" fontId="79" fillId="0" borderId="0" xfId="0" applyFont="1" applyAlignment="1">
      <alignment horizontal="left" indent="1"/>
    </xf>
    <xf numFmtId="37" fontId="80" fillId="0" borderId="5" xfId="0" applyNumberFormat="1" applyFont="1" applyBorder="1" applyAlignment="1">
      <alignment horizontal="right"/>
    </xf>
    <xf numFmtId="37" fontId="81" fillId="0" borderId="5" xfId="0" applyNumberFormat="1" applyFont="1" applyBorder="1" applyAlignment="1">
      <alignment horizontal="right"/>
    </xf>
    <xf numFmtId="164" fontId="82" fillId="0" borderId="0" xfId="0" applyNumberFormat="1" applyFont="1" applyAlignment="1">
      <alignment horizontal="right"/>
    </xf>
    <xf numFmtId="37" fontId="83" fillId="0" borderId="5" xfId="0" applyNumberFormat="1" applyFont="1" applyBorder="1" applyAlignment="1">
      <alignment horizontal="right"/>
    </xf>
    <xf numFmtId="37" fontId="84" fillId="0" borderId="5" xfId="0" applyNumberFormat="1" applyFont="1" applyBorder="1" applyAlignment="1">
      <alignment horizontal="right"/>
    </xf>
    <xf numFmtId="164" fontId="85" fillId="0" borderId="0" xfId="0" applyNumberFormat="1" applyFont="1" applyAlignment="1">
      <alignment horizontal="right"/>
    </xf>
    <xf numFmtId="169" fontId="86" fillId="0" borderId="4" xfId="0" applyNumberFormat="1" applyFont="1" applyBorder="1" applyAlignment="1">
      <alignment horizontal="right"/>
    </xf>
    <xf numFmtId="169" fontId="87" fillId="0" borderId="4" xfId="0" applyNumberFormat="1" applyFont="1" applyBorder="1" applyAlignment="1">
      <alignment horizontal="right"/>
    </xf>
    <xf numFmtId="164" fontId="88" fillId="0" borderId="0" xfId="0" applyNumberFormat="1" applyFont="1" applyAlignment="1">
      <alignment horizontal="right"/>
    </xf>
    <xf numFmtId="166" fontId="89" fillId="0" borderId="4" xfId="0" applyNumberFormat="1" applyFont="1" applyBorder="1" applyAlignment="1">
      <alignment horizontal="right"/>
    </xf>
    <xf numFmtId="166" fontId="90" fillId="0" borderId="4" xfId="0" applyNumberFormat="1" applyFont="1" applyBorder="1" applyAlignment="1">
      <alignment horizontal="right"/>
    </xf>
    <xf numFmtId="166" fontId="91" fillId="0" borderId="0" xfId="0" applyNumberFormat="1" applyFont="1" applyAlignment="1">
      <alignment horizontal="right"/>
    </xf>
    <xf numFmtId="0" fontId="92" fillId="0" borderId="0" xfId="0" applyFont="1" applyAlignment="1">
      <alignment horizontal="center"/>
    </xf>
    <xf numFmtId="0" fontId="93" fillId="0" borderId="0" xfId="0" applyNumberFormat="1" applyFont="1" applyAlignment="1">
      <alignment horizontal="right"/>
    </xf>
    <xf numFmtId="0" fontId="94" fillId="0" borderId="0" xfId="0" applyNumberFormat="1" applyFont="1" applyAlignment="1">
      <alignment horizontal="right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0" fontId="97" fillId="0" borderId="0" xfId="0" applyNumberFormat="1" applyFont="1" applyAlignment="1">
      <alignment horizontal="right"/>
    </xf>
    <xf numFmtId="0" fontId="98" fillId="0" borderId="0" xfId="0" applyNumberFormat="1" applyFont="1" applyAlignment="1">
      <alignment horizontal="right"/>
    </xf>
    <xf numFmtId="0" fontId="99" fillId="0" borderId="0" xfId="0" applyFont="1" applyAlignment="1">
      <alignment horizontal="center"/>
    </xf>
    <xf numFmtId="0" fontId="100" fillId="0" borderId="0" xfId="0" applyNumberFormat="1" applyFont="1" applyAlignment="1">
      <alignment horizontal="right"/>
    </xf>
    <xf numFmtId="0" fontId="101" fillId="0" borderId="0" xfId="0" applyNumberFormat="1" applyFont="1" applyAlignment="1">
      <alignment horizontal="right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NumberFormat="1" applyFont="1" applyAlignment="1">
      <alignment horizontal="right"/>
    </xf>
    <xf numFmtId="0" fontId="105" fillId="0" borderId="0" xfId="0" applyNumberFormat="1" applyFont="1" applyAlignment="1">
      <alignment horizontal="right"/>
    </xf>
    <xf numFmtId="0" fontId="106" fillId="0" borderId="0" xfId="0" applyFont="1" applyAlignment="1">
      <alignment horizontal="left" indent="1"/>
    </xf>
    <xf numFmtId="168" fontId="107" fillId="0" borderId="5" xfId="0" applyNumberFormat="1" applyFont="1" applyBorder="1" applyAlignment="1">
      <alignment horizontal="right"/>
    </xf>
    <xf numFmtId="168" fontId="108" fillId="0" borderId="5" xfId="0" applyNumberFormat="1" applyFont="1" applyBorder="1" applyAlignment="1">
      <alignment horizontal="right"/>
    </xf>
    <xf numFmtId="165" fontId="109" fillId="0" borderId="0" xfId="0" applyNumberFormat="1" applyFont="1" applyAlignment="1">
      <alignment horizontal="right"/>
    </xf>
    <xf numFmtId="168" fontId="110" fillId="0" borderId="5" xfId="0" applyNumberFormat="1" applyFont="1" applyBorder="1" applyAlignment="1">
      <alignment horizontal="right"/>
    </xf>
    <xf numFmtId="168" fontId="111" fillId="0" borderId="5" xfId="0" applyNumberFormat="1" applyFont="1" applyBorder="1" applyAlignment="1">
      <alignment horizontal="right"/>
    </xf>
    <xf numFmtId="165" fontId="112" fillId="0" borderId="0" xfId="0" applyNumberFormat="1" applyFont="1" applyAlignment="1">
      <alignment horizontal="right"/>
    </xf>
    <xf numFmtId="168" fontId="113" fillId="0" borderId="0" xfId="0" applyNumberFormat="1" applyFont="1" applyAlignment="1">
      <alignment horizontal="right"/>
    </xf>
    <xf numFmtId="168" fontId="114" fillId="0" borderId="0" xfId="0" applyNumberFormat="1" applyFont="1" applyAlignment="1">
      <alignment horizontal="right"/>
    </xf>
    <xf numFmtId="165" fontId="115" fillId="0" borderId="0" xfId="0" applyNumberFormat="1" applyFont="1" applyAlignment="1">
      <alignment horizontal="right"/>
    </xf>
    <xf numFmtId="168" fontId="116" fillId="0" borderId="0" xfId="0" applyNumberFormat="1" applyFont="1" applyAlignment="1">
      <alignment horizontal="right"/>
    </xf>
    <xf numFmtId="168" fontId="117" fillId="0" borderId="0" xfId="0" applyNumberFormat="1" applyFont="1" applyAlignment="1">
      <alignment horizontal="right"/>
    </xf>
    <xf numFmtId="165" fontId="118" fillId="0" borderId="0" xfId="0" applyNumberFormat="1" applyFont="1" applyAlignment="1">
      <alignment horizontal="right"/>
    </xf>
    <xf numFmtId="169" fontId="119" fillId="0" borderId="0" xfId="0" applyNumberFormat="1" applyFont="1" applyAlignment="1">
      <alignment horizontal="right"/>
    </xf>
    <xf numFmtId="169" fontId="120" fillId="0" borderId="0" xfId="0" applyNumberFormat="1" applyFont="1" applyAlignment="1">
      <alignment horizontal="right"/>
    </xf>
    <xf numFmtId="166" fontId="121" fillId="0" borderId="0" xfId="0" applyNumberFormat="1" applyFont="1" applyAlignment="1">
      <alignment horizontal="right"/>
    </xf>
    <xf numFmtId="166" fontId="122" fillId="0" borderId="0" xfId="0" applyNumberFormat="1" applyFont="1" applyAlignment="1">
      <alignment horizontal="right"/>
    </xf>
    <xf numFmtId="166" fontId="123" fillId="0" borderId="0" xfId="0" applyNumberFormat="1" applyFont="1" applyAlignment="1">
      <alignment horizontal="right"/>
    </xf>
    <xf numFmtId="166" fontId="124" fillId="0" borderId="0" xfId="0" applyNumberFormat="1" applyFont="1" applyAlignment="1">
      <alignment horizontal="right"/>
    </xf>
    <xf numFmtId="168" fontId="125" fillId="0" borderId="5" xfId="0" applyNumberFormat="1" applyFont="1" applyBorder="1" applyAlignment="1">
      <alignment horizontal="right"/>
    </xf>
    <xf numFmtId="168" fontId="126" fillId="0" borderId="5" xfId="0" applyNumberFormat="1" applyFont="1" applyBorder="1" applyAlignment="1">
      <alignment horizontal="right"/>
    </xf>
    <xf numFmtId="165" fontId="127" fillId="0" borderId="0" xfId="0" applyNumberFormat="1" applyFont="1" applyAlignment="1">
      <alignment horizontal="right"/>
    </xf>
    <xf numFmtId="168" fontId="128" fillId="0" borderId="5" xfId="0" applyNumberFormat="1" applyFont="1" applyBorder="1" applyAlignment="1">
      <alignment horizontal="right"/>
    </xf>
    <xf numFmtId="168" fontId="129" fillId="0" borderId="5" xfId="0" applyNumberFormat="1" applyFont="1" applyBorder="1" applyAlignment="1">
      <alignment horizontal="right"/>
    </xf>
    <xf numFmtId="165" fontId="130" fillId="0" borderId="0" xfId="0" applyNumberFormat="1" applyFont="1" applyAlignment="1">
      <alignment horizontal="right"/>
    </xf>
    <xf numFmtId="168" fontId="131" fillId="0" borderId="0" xfId="0" applyNumberFormat="1" applyFont="1" applyAlignment="1">
      <alignment horizontal="right"/>
    </xf>
    <xf numFmtId="168" fontId="132" fillId="0" borderId="0" xfId="0" applyNumberFormat="1" applyFont="1" applyAlignment="1">
      <alignment horizontal="right"/>
    </xf>
    <xf numFmtId="165" fontId="133" fillId="0" borderId="0" xfId="0" applyNumberFormat="1" applyFont="1" applyAlignment="1">
      <alignment horizontal="right"/>
    </xf>
    <xf numFmtId="168" fontId="134" fillId="0" borderId="0" xfId="0" applyNumberFormat="1" applyFont="1" applyAlignment="1">
      <alignment horizontal="right"/>
    </xf>
    <xf numFmtId="168" fontId="135" fillId="0" borderId="0" xfId="0" applyNumberFormat="1" applyFont="1" applyAlignment="1">
      <alignment horizontal="right"/>
    </xf>
    <xf numFmtId="165" fontId="136" fillId="0" borderId="0" xfId="0" applyNumberFormat="1" applyFont="1" applyAlignment="1">
      <alignment horizontal="right"/>
    </xf>
    <xf numFmtId="37" fontId="137" fillId="0" borderId="0" xfId="0" applyNumberFormat="1" applyFont="1" applyAlignment="1">
      <alignment horizontal="right"/>
    </xf>
    <xf numFmtId="37" fontId="138" fillId="0" borderId="0" xfId="0" applyNumberFormat="1" applyFont="1" applyAlignment="1">
      <alignment horizontal="right"/>
    </xf>
    <xf numFmtId="164" fontId="139" fillId="0" borderId="0" xfId="0" applyNumberFormat="1" applyFont="1" applyAlignment="1">
      <alignment horizontal="right"/>
    </xf>
    <xf numFmtId="37" fontId="140" fillId="0" borderId="0" xfId="0" applyNumberFormat="1" applyFont="1" applyAlignment="1">
      <alignment horizontal="right"/>
    </xf>
    <xf numFmtId="37" fontId="141" fillId="0" borderId="0" xfId="0" applyNumberFormat="1" applyFont="1" applyAlignment="1">
      <alignment horizontal="right"/>
    </xf>
    <xf numFmtId="164" fontId="142" fillId="0" borderId="0" xfId="0" applyNumberFormat="1" applyFont="1" applyAlignment="1">
      <alignment horizontal="right"/>
    </xf>
    <xf numFmtId="37" fontId="143" fillId="0" borderId="0" xfId="0" applyNumberFormat="1" applyFont="1" applyAlignment="1">
      <alignment horizontal="right"/>
    </xf>
    <xf numFmtId="37" fontId="144" fillId="0" borderId="0" xfId="0" applyNumberFormat="1" applyFont="1" applyAlignment="1">
      <alignment horizontal="right"/>
    </xf>
    <xf numFmtId="164" fontId="145" fillId="0" borderId="0" xfId="0" applyNumberFormat="1" applyFont="1" applyAlignment="1">
      <alignment horizontal="right"/>
    </xf>
    <xf numFmtId="37" fontId="146" fillId="0" borderId="0" xfId="0" applyNumberFormat="1" applyFont="1" applyAlignment="1">
      <alignment horizontal="right"/>
    </xf>
    <xf numFmtId="37" fontId="147" fillId="0" borderId="0" xfId="0" applyNumberFormat="1" applyFont="1" applyAlignment="1">
      <alignment horizontal="right"/>
    </xf>
    <xf numFmtId="164" fontId="148" fillId="0" borderId="0" xfId="0" applyNumberFormat="1" applyFont="1" applyAlignment="1">
      <alignment horizontal="right"/>
    </xf>
    <xf numFmtId="0" fontId="149" fillId="0" borderId="0" xfId="0" applyFont="1" applyAlignment="1">
      <alignment horizontal="left" indent="1"/>
    </xf>
    <xf numFmtId="168" fontId="150" fillId="0" borderId="5" xfId="0" applyNumberFormat="1" applyFont="1" applyBorder="1" applyAlignment="1">
      <alignment horizontal="right"/>
    </xf>
    <xf numFmtId="168" fontId="151" fillId="0" borderId="5" xfId="0" applyNumberFormat="1" applyFont="1" applyBorder="1" applyAlignment="1">
      <alignment horizontal="right"/>
    </xf>
    <xf numFmtId="165" fontId="152" fillId="0" borderId="0" xfId="0" applyNumberFormat="1" applyFont="1" applyAlignment="1">
      <alignment horizontal="right"/>
    </xf>
    <xf numFmtId="168" fontId="153" fillId="0" borderId="5" xfId="0" applyNumberFormat="1" applyFont="1" applyBorder="1" applyAlignment="1">
      <alignment horizontal="right"/>
    </xf>
    <xf numFmtId="168" fontId="154" fillId="0" borderId="5" xfId="0" applyNumberFormat="1" applyFont="1" applyBorder="1" applyAlignment="1">
      <alignment horizontal="right"/>
    </xf>
    <xf numFmtId="165" fontId="155" fillId="0" borderId="0" xfId="0" applyNumberFormat="1" applyFont="1" applyAlignment="1">
      <alignment horizontal="right"/>
    </xf>
    <xf numFmtId="0" fontId="156" fillId="0" borderId="0" xfId="0" applyFont="1" applyAlignment="1">
      <alignment horizontal="center"/>
    </xf>
    <xf numFmtId="0" fontId="157" fillId="0" borderId="0" xfId="0" applyNumberFormat="1" applyFont="1" applyAlignment="1">
      <alignment horizontal="right"/>
    </xf>
    <xf numFmtId="0" fontId="158" fillId="0" borderId="0" xfId="0" applyNumberFormat="1" applyFont="1" applyAlignment="1">
      <alignment horizontal="right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0" fontId="162" fillId="0" borderId="0" xfId="0" applyNumberFormat="1" applyFont="1" applyAlignment="1">
      <alignment horizontal="right"/>
    </xf>
    <xf numFmtId="168" fontId="163" fillId="0" borderId="0" xfId="0" applyNumberFormat="1" applyFont="1" applyAlignment="1">
      <alignment horizontal="right"/>
    </xf>
    <xf numFmtId="166" fontId="164" fillId="0" borderId="0" xfId="0" applyNumberFormat="1" applyFont="1" applyAlignment="1">
      <alignment horizontal="right"/>
    </xf>
    <xf numFmtId="166" fontId="165" fillId="0" borderId="0" xfId="0" applyNumberFormat="1" applyFont="1" applyAlignment="1">
      <alignment horizontal="right"/>
    </xf>
    <xf numFmtId="166" fontId="166" fillId="0" borderId="0" xfId="0" applyNumberFormat="1" applyFont="1" applyAlignment="1">
      <alignment horizontal="right"/>
    </xf>
    <xf numFmtId="166" fontId="167" fillId="0" borderId="0" xfId="0" applyNumberFormat="1" applyFont="1" applyAlignment="1">
      <alignment horizontal="right"/>
    </xf>
    <xf numFmtId="166" fontId="168" fillId="0" borderId="0" xfId="0" applyNumberFormat="1" applyFont="1" applyAlignment="1">
      <alignment horizontal="right"/>
    </xf>
    <xf numFmtId="168" fontId="169" fillId="0" borderId="0" xfId="0" applyNumberFormat="1" applyFont="1" applyAlignment="1">
      <alignment horizontal="right"/>
    </xf>
    <xf numFmtId="166" fontId="170" fillId="0" borderId="0" xfId="0" applyNumberFormat="1" applyFont="1" applyAlignment="1">
      <alignment horizontal="right"/>
    </xf>
    <xf numFmtId="166" fontId="171" fillId="0" borderId="0" xfId="0" applyNumberFormat="1" applyFont="1" applyAlignment="1">
      <alignment horizontal="right"/>
    </xf>
    <xf numFmtId="166" fontId="172" fillId="0" borderId="0" xfId="0" applyNumberFormat="1" applyFont="1" applyAlignment="1">
      <alignment horizontal="right"/>
    </xf>
    <xf numFmtId="166" fontId="173" fillId="0" borderId="0" xfId="0" applyNumberFormat="1" applyFont="1" applyAlignment="1">
      <alignment horizontal="right"/>
    </xf>
    <xf numFmtId="166" fontId="174" fillId="0" borderId="0" xfId="0" applyNumberFormat="1" applyFont="1" applyAlignment="1">
      <alignment horizontal="right"/>
    </xf>
    <xf numFmtId="168" fontId="175" fillId="0" borderId="0" xfId="0" applyNumberFormat="1" applyFont="1" applyAlignment="1">
      <alignment horizontal="right"/>
    </xf>
    <xf numFmtId="166" fontId="176" fillId="0" borderId="0" xfId="0" applyNumberFormat="1" applyFont="1" applyAlignment="1">
      <alignment horizontal="right"/>
    </xf>
    <xf numFmtId="166" fontId="177" fillId="0" borderId="0" xfId="0" applyNumberFormat="1" applyFont="1" applyAlignment="1">
      <alignment horizontal="right"/>
    </xf>
    <xf numFmtId="166" fontId="178" fillId="0" borderId="0" xfId="0" applyNumberFormat="1" applyFont="1" applyAlignment="1">
      <alignment horizontal="right"/>
    </xf>
    <xf numFmtId="166" fontId="179" fillId="0" borderId="0" xfId="0" applyNumberFormat="1" applyFont="1" applyAlignment="1">
      <alignment horizontal="right"/>
    </xf>
    <xf numFmtId="166" fontId="180" fillId="0" borderId="0" xfId="0" applyNumberFormat="1" applyFont="1" applyAlignment="1">
      <alignment horizontal="right"/>
    </xf>
    <xf numFmtId="168" fontId="181" fillId="0" borderId="0" xfId="0" applyNumberFormat="1" applyFont="1" applyAlignment="1">
      <alignment horizontal="right"/>
    </xf>
    <xf numFmtId="166" fontId="182" fillId="0" borderId="0" xfId="0" applyNumberFormat="1" applyFont="1" applyAlignment="1">
      <alignment horizontal="right"/>
    </xf>
    <xf numFmtId="166" fontId="183" fillId="0" borderId="0" xfId="0" applyNumberFormat="1" applyFont="1" applyAlignment="1">
      <alignment horizontal="right"/>
    </xf>
    <xf numFmtId="166" fontId="184" fillId="0" borderId="0" xfId="0" applyNumberFormat="1" applyFont="1" applyAlignment="1">
      <alignment horizontal="right"/>
    </xf>
    <xf numFmtId="166" fontId="185" fillId="0" borderId="0" xfId="0" applyNumberFormat="1" applyFont="1" applyAlignment="1">
      <alignment horizontal="right"/>
    </xf>
    <xf numFmtId="166" fontId="186" fillId="0" borderId="0" xfId="0" applyNumberFormat="1" applyFont="1" applyAlignment="1">
      <alignment horizontal="right"/>
    </xf>
    <xf numFmtId="169" fontId="187" fillId="0" borderId="0" xfId="0" applyNumberFormat="1" applyFont="1" applyAlignment="1">
      <alignment horizontal="right"/>
    </xf>
    <xf numFmtId="166" fontId="188" fillId="0" borderId="0" xfId="0" applyNumberFormat="1" applyFont="1" applyAlignment="1">
      <alignment horizontal="right"/>
    </xf>
    <xf numFmtId="166" fontId="189" fillId="0" borderId="0" xfId="0" applyNumberFormat="1" applyFont="1" applyAlignment="1">
      <alignment horizontal="right"/>
    </xf>
    <xf numFmtId="166" fontId="190" fillId="0" borderId="0" xfId="0" applyNumberFormat="1" applyFont="1" applyAlignment="1">
      <alignment horizontal="right"/>
    </xf>
    <xf numFmtId="166" fontId="191" fillId="0" borderId="0" xfId="0" applyNumberFormat="1" applyFont="1" applyAlignment="1">
      <alignment horizontal="right"/>
    </xf>
    <xf numFmtId="166" fontId="192" fillId="0" borderId="0" xfId="0" applyNumberFormat="1" applyFont="1" applyAlignment="1">
      <alignment horizontal="right"/>
    </xf>
    <xf numFmtId="169" fontId="193" fillId="0" borderId="0" xfId="0" applyNumberFormat="1" applyFont="1" applyAlignment="1">
      <alignment horizontal="right"/>
    </xf>
    <xf numFmtId="166" fontId="194" fillId="0" borderId="0" xfId="0" applyNumberFormat="1" applyFont="1" applyAlignment="1">
      <alignment horizontal="right"/>
    </xf>
    <xf numFmtId="166" fontId="195" fillId="0" borderId="0" xfId="0" applyNumberFormat="1" applyFont="1" applyAlignment="1">
      <alignment horizontal="right"/>
    </xf>
    <xf numFmtId="166" fontId="196" fillId="0" borderId="0" xfId="0" applyNumberFormat="1" applyFont="1" applyAlignment="1">
      <alignment horizontal="right"/>
    </xf>
    <xf numFmtId="166" fontId="197" fillId="0" borderId="0" xfId="0" applyNumberFormat="1" applyFont="1" applyAlignment="1">
      <alignment horizontal="right"/>
    </xf>
    <xf numFmtId="166" fontId="198" fillId="0" borderId="0" xfId="0" applyNumberFormat="1" applyFont="1" applyAlignment="1">
      <alignment horizontal="right"/>
    </xf>
    <xf numFmtId="169" fontId="199" fillId="0" borderId="0" xfId="0" applyNumberFormat="1" applyFont="1" applyAlignment="1">
      <alignment horizontal="right"/>
    </xf>
    <xf numFmtId="166" fontId="200" fillId="0" borderId="0" xfId="0" applyNumberFormat="1" applyFont="1" applyAlignment="1">
      <alignment horizontal="right"/>
    </xf>
    <xf numFmtId="166" fontId="201" fillId="0" borderId="0" xfId="0" applyNumberFormat="1" applyFont="1" applyAlignment="1">
      <alignment horizontal="right"/>
    </xf>
    <xf numFmtId="166" fontId="202" fillId="0" borderId="0" xfId="0" applyNumberFormat="1" applyFont="1" applyAlignment="1">
      <alignment horizontal="right"/>
    </xf>
    <xf numFmtId="166" fontId="203" fillId="0" borderId="0" xfId="0" applyNumberFormat="1" applyFont="1" applyAlignment="1">
      <alignment horizontal="right"/>
    </xf>
    <xf numFmtId="166" fontId="204" fillId="0" borderId="0" xfId="0" applyNumberFormat="1" applyFont="1" applyAlignment="1">
      <alignment horizontal="right"/>
    </xf>
    <xf numFmtId="169" fontId="205" fillId="0" borderId="0" xfId="0" applyNumberFormat="1" applyFont="1" applyAlignment="1">
      <alignment horizontal="right"/>
    </xf>
    <xf numFmtId="166" fontId="206" fillId="0" borderId="0" xfId="0" applyNumberFormat="1" applyFont="1" applyAlignment="1">
      <alignment horizontal="right"/>
    </xf>
    <xf numFmtId="166" fontId="207" fillId="0" borderId="0" xfId="0" applyNumberFormat="1" applyFont="1" applyAlignment="1">
      <alignment horizontal="right"/>
    </xf>
    <xf numFmtId="166" fontId="208" fillId="0" borderId="0" xfId="0" applyNumberFormat="1" applyFont="1" applyAlignment="1">
      <alignment horizontal="right"/>
    </xf>
    <xf numFmtId="166" fontId="209" fillId="0" borderId="0" xfId="0" applyNumberFormat="1" applyFont="1" applyAlignment="1">
      <alignment horizontal="right"/>
    </xf>
    <xf numFmtId="166" fontId="210" fillId="0" borderId="0" xfId="0" applyNumberFormat="1" applyFont="1" applyAlignment="1">
      <alignment horizontal="right"/>
    </xf>
    <xf numFmtId="169" fontId="211" fillId="0" borderId="0" xfId="0" applyNumberFormat="1" applyFont="1" applyAlignment="1">
      <alignment horizontal="right"/>
    </xf>
    <xf numFmtId="166" fontId="212" fillId="0" borderId="0" xfId="0" applyNumberFormat="1" applyFont="1" applyAlignment="1">
      <alignment horizontal="right"/>
    </xf>
    <xf numFmtId="166" fontId="213" fillId="0" borderId="0" xfId="0" applyNumberFormat="1" applyFont="1" applyAlignment="1">
      <alignment horizontal="right"/>
    </xf>
    <xf numFmtId="166" fontId="214" fillId="0" borderId="0" xfId="0" applyNumberFormat="1" applyFont="1" applyAlignment="1">
      <alignment horizontal="right"/>
    </xf>
    <xf numFmtId="166" fontId="215" fillId="0" borderId="0" xfId="0" applyNumberFormat="1" applyFont="1" applyAlignment="1">
      <alignment horizontal="right"/>
    </xf>
    <xf numFmtId="166" fontId="216" fillId="0" borderId="0" xfId="0" applyNumberFormat="1" applyFont="1" applyAlignment="1">
      <alignment horizontal="right"/>
    </xf>
    <xf numFmtId="0" fontId="217" fillId="0" borderId="0" xfId="0" applyFont="1" applyAlignment="1">
      <alignment horizontal="left" indent="1"/>
    </xf>
    <xf numFmtId="168" fontId="218" fillId="0" borderId="5" xfId="0" applyNumberFormat="1" applyFont="1" applyBorder="1" applyAlignment="1">
      <alignment horizontal="right"/>
    </xf>
    <xf numFmtId="166" fontId="219" fillId="0" borderId="0" xfId="0" applyNumberFormat="1" applyFont="1" applyAlignment="1">
      <alignment horizontal="right"/>
    </xf>
    <xf numFmtId="166" fontId="220" fillId="0" borderId="0" xfId="0" applyNumberFormat="1" applyFont="1" applyAlignment="1">
      <alignment horizontal="right"/>
    </xf>
    <xf numFmtId="166" fontId="221" fillId="0" borderId="0" xfId="0" applyNumberFormat="1" applyFont="1" applyAlignment="1">
      <alignment horizontal="right"/>
    </xf>
    <xf numFmtId="166" fontId="222" fillId="0" borderId="0" xfId="0" applyNumberFormat="1" applyFont="1" applyAlignment="1">
      <alignment horizontal="right"/>
    </xf>
    <xf numFmtId="166" fontId="223" fillId="0" borderId="0" xfId="0" applyNumberFormat="1" applyFont="1" applyAlignment="1">
      <alignment horizontal="right"/>
    </xf>
    <xf numFmtId="0" fontId="6" fillId="0" borderId="0" xfId="0" applyFont="1"/>
    <xf numFmtId="0" fontId="224" fillId="0" borderId="0" xfId="0" applyFont="1"/>
    <xf numFmtId="0" fontId="5" fillId="0" borderId="3" xfId="0" applyFont="1" applyBorder="1" applyAlignment="1">
      <alignment horizontal="center" vertical="center" wrapText="1"/>
    </xf>
    <xf numFmtId="0" fontId="0" fillId="0" borderId="0" xfId="0"/>
    <xf numFmtId="0" fontId="22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customWidth="1"/>
    <col min="2" max="2" width="54.6640625" customWidth="1"/>
    <col min="3" max="10" width="13.6640625" customWidth="1"/>
  </cols>
  <sheetData>
    <row r="1" spans="1:10" s="226" customFormat="1" x14ac:dyDescent="0.3">
      <c r="B1" s="226" t="s">
        <v>113</v>
      </c>
    </row>
    <row r="2" spans="1:10" s="226" customFormat="1" x14ac:dyDescent="0.3">
      <c r="B2" s="226" t="s">
        <v>114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2" t="s">
        <v>52</v>
      </c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224" t="s">
        <v>9</v>
      </c>
      <c r="B8" s="224" t="s">
        <v>49</v>
      </c>
      <c r="C8" s="224" t="s">
        <v>53</v>
      </c>
      <c r="D8" s="225"/>
      <c r="E8" s="225"/>
      <c r="F8" s="225"/>
      <c r="G8" s="224" t="s">
        <v>54</v>
      </c>
      <c r="H8" s="225"/>
      <c r="I8" s="225"/>
      <c r="J8" s="224"/>
    </row>
    <row r="9" spans="1:10" x14ac:dyDescent="0.3">
      <c r="A9" s="224"/>
      <c r="B9" s="224"/>
      <c r="C9" s="4" t="s">
        <v>10</v>
      </c>
      <c r="D9" s="4" t="s">
        <v>55</v>
      </c>
      <c r="E9" s="4" t="s">
        <v>56</v>
      </c>
      <c r="F9" s="4" t="s">
        <v>57</v>
      </c>
      <c r="G9" s="4" t="s">
        <v>10</v>
      </c>
      <c r="H9" s="4" t="s">
        <v>55</v>
      </c>
      <c r="I9" s="4" t="s">
        <v>56</v>
      </c>
      <c r="J9" s="4" t="s">
        <v>57</v>
      </c>
    </row>
    <row r="10" spans="1:10" x14ac:dyDescent="0.3">
      <c r="A10" s="5" t="s">
        <v>11</v>
      </c>
      <c r="B10" s="6" t="s">
        <v>58</v>
      </c>
      <c r="C10" s="7" t="s">
        <v>49</v>
      </c>
      <c r="D10" s="8" t="s">
        <v>49</v>
      </c>
      <c r="E10" s="8" t="s">
        <v>49</v>
      </c>
      <c r="F10" s="9" t="s">
        <v>49</v>
      </c>
      <c r="G10" s="10" t="s">
        <v>49</v>
      </c>
      <c r="H10" s="11" t="s">
        <v>49</v>
      </c>
      <c r="I10" s="11" t="s">
        <v>49</v>
      </c>
      <c r="J10" s="12" t="s">
        <v>49</v>
      </c>
    </row>
    <row r="11" spans="1:10" x14ac:dyDescent="0.3">
      <c r="A11" s="5" t="s">
        <v>12</v>
      </c>
      <c r="B11" s="13" t="s">
        <v>59</v>
      </c>
      <c r="C11" s="14">
        <v>281801536.18000001</v>
      </c>
      <c r="D11" s="15">
        <v>268353630</v>
      </c>
      <c r="E11" s="15">
        <f t="shared" ref="E11:E18" si="0">C11 - D11</f>
        <v>13447906.180000007</v>
      </c>
      <c r="F11" s="16">
        <f t="shared" ref="F11:F18" si="1">IF(D11 =0,0,( C11 - D11 ) / D11 )</f>
        <v>5.0112630039698021E-2</v>
      </c>
      <c r="G11" s="17">
        <v>1279541894</v>
      </c>
      <c r="H11" s="18">
        <v>1204526469</v>
      </c>
      <c r="I11" s="18">
        <f t="shared" ref="I11:I18" si="2">G11 - H11</f>
        <v>75015425</v>
      </c>
      <c r="J11" s="19">
        <f t="shared" ref="J11:J18" si="3">IF(H11 =0,0,( G11 - H11 ) / H11 )</f>
        <v>6.2277938202784315E-2</v>
      </c>
    </row>
    <row r="12" spans="1:10" x14ac:dyDescent="0.3">
      <c r="A12" s="5" t="s">
        <v>13</v>
      </c>
      <c r="B12" s="13" t="s">
        <v>60</v>
      </c>
      <c r="C12" s="20">
        <v>0</v>
      </c>
      <c r="D12" s="21">
        <v>0</v>
      </c>
      <c r="E12" s="21">
        <f t="shared" si="0"/>
        <v>0</v>
      </c>
      <c r="F12" s="22">
        <f t="shared" si="1"/>
        <v>0</v>
      </c>
      <c r="G12" s="23">
        <v>-53435</v>
      </c>
      <c r="H12" s="24">
        <v>0</v>
      </c>
      <c r="I12" s="24">
        <f t="shared" si="2"/>
        <v>-53435</v>
      </c>
      <c r="J12" s="25">
        <f t="shared" si="3"/>
        <v>0</v>
      </c>
    </row>
    <row r="13" spans="1:10" x14ac:dyDescent="0.3">
      <c r="A13" s="5" t="s">
        <v>14</v>
      </c>
      <c r="B13" s="13" t="s">
        <v>61</v>
      </c>
      <c r="C13" s="20">
        <v>-2230166.38</v>
      </c>
      <c r="D13" s="21">
        <v>-2458868.1800000002</v>
      </c>
      <c r="E13" s="21">
        <f t="shared" si="0"/>
        <v>228701.80000000028</v>
      </c>
      <c r="F13" s="26">
        <f t="shared" si="1"/>
        <v>-9.3011004762361946E-2</v>
      </c>
      <c r="G13" s="23">
        <v>-42070747</v>
      </c>
      <c r="H13" s="24">
        <v>-42127889</v>
      </c>
      <c r="I13" s="24">
        <f t="shared" si="2"/>
        <v>57142</v>
      </c>
      <c r="J13" s="27">
        <f t="shared" si="3"/>
        <v>-1.3563936232361417E-3</v>
      </c>
    </row>
    <row r="14" spans="1:10" x14ac:dyDescent="0.3">
      <c r="A14" s="5" t="s">
        <v>15</v>
      </c>
      <c r="B14" s="13" t="s">
        <v>62</v>
      </c>
      <c r="C14" s="20">
        <v>-767361.32</v>
      </c>
      <c r="D14" s="21">
        <v>-760000</v>
      </c>
      <c r="E14" s="21">
        <f t="shared" si="0"/>
        <v>-7361.3199999999488</v>
      </c>
      <c r="F14" s="26">
        <f t="shared" si="1"/>
        <v>9.685947368420985E-3</v>
      </c>
      <c r="G14" s="23">
        <v>-22270814</v>
      </c>
      <c r="H14" s="24">
        <v>-22123639</v>
      </c>
      <c r="I14" s="24">
        <f t="shared" si="2"/>
        <v>-147175</v>
      </c>
      <c r="J14" s="27">
        <f t="shared" si="3"/>
        <v>6.6523866168671439E-3</v>
      </c>
    </row>
    <row r="15" spans="1:10" x14ac:dyDescent="0.3">
      <c r="A15" s="5" t="s">
        <v>16</v>
      </c>
      <c r="B15" s="13" t="s">
        <v>63</v>
      </c>
      <c r="C15" s="20">
        <v>18878007.359999999</v>
      </c>
      <c r="D15" s="21">
        <v>16435113.77</v>
      </c>
      <c r="E15" s="21">
        <f t="shared" si="0"/>
        <v>2442893.59</v>
      </c>
      <c r="F15" s="26">
        <f t="shared" si="1"/>
        <v>0.14863867839230663</v>
      </c>
      <c r="G15" s="23">
        <v>55282478</v>
      </c>
      <c r="H15" s="24">
        <v>44920080</v>
      </c>
      <c r="I15" s="24">
        <f t="shared" si="2"/>
        <v>10362398</v>
      </c>
      <c r="J15" s="27">
        <f t="shared" si="3"/>
        <v>0.2306852080405912</v>
      </c>
    </row>
    <row r="16" spans="1:10" x14ac:dyDescent="0.3">
      <c r="A16" s="5" t="s">
        <v>17</v>
      </c>
      <c r="B16" s="13" t="s">
        <v>64</v>
      </c>
      <c r="C16" s="20">
        <v>10248362.210000001</v>
      </c>
      <c r="D16" s="21">
        <v>9798904.9000000004</v>
      </c>
      <c r="E16" s="21">
        <f t="shared" si="0"/>
        <v>449457.31000000052</v>
      </c>
      <c r="F16" s="26">
        <f t="shared" si="1"/>
        <v>4.5868116344307056E-2</v>
      </c>
      <c r="G16" s="23">
        <v>20884131</v>
      </c>
      <c r="H16" s="24">
        <v>33409105</v>
      </c>
      <c r="I16" s="24">
        <f t="shared" si="2"/>
        <v>-12524974</v>
      </c>
      <c r="J16" s="27">
        <f t="shared" si="3"/>
        <v>-0.37489702283254817</v>
      </c>
    </row>
    <row r="17" spans="1:10" x14ac:dyDescent="0.3">
      <c r="A17" s="5" t="s">
        <v>18</v>
      </c>
      <c r="B17" s="13" t="s">
        <v>65</v>
      </c>
      <c r="C17" s="20">
        <v>1358484.66</v>
      </c>
      <c r="D17" s="21">
        <v>935600</v>
      </c>
      <c r="E17" s="21">
        <f t="shared" si="0"/>
        <v>422884.65999999992</v>
      </c>
      <c r="F17" s="26">
        <f t="shared" si="1"/>
        <v>0.45199300983326196</v>
      </c>
      <c r="G17" s="23">
        <v>5196962</v>
      </c>
      <c r="H17" s="24">
        <v>1643025</v>
      </c>
      <c r="I17" s="24">
        <f t="shared" si="2"/>
        <v>3553937</v>
      </c>
      <c r="J17" s="27">
        <f t="shared" si="3"/>
        <v>2.1630449932289526</v>
      </c>
    </row>
    <row r="18" spans="1:10" x14ac:dyDescent="0.3">
      <c r="A18" s="5" t="s">
        <v>19</v>
      </c>
      <c r="B18" s="28" t="s">
        <v>66</v>
      </c>
      <c r="C18" s="29">
        <v>309288862.70999998</v>
      </c>
      <c r="D18" s="30">
        <v>292304380.23818386</v>
      </c>
      <c r="E18" s="30">
        <f t="shared" si="0"/>
        <v>16984482.471816123</v>
      </c>
      <c r="F18" s="31">
        <f t="shared" si="1"/>
        <v>5.8105466835551144E-2</v>
      </c>
      <c r="G18" s="32">
        <v>1296510470</v>
      </c>
      <c r="H18" s="33">
        <v>1220247149</v>
      </c>
      <c r="I18" s="33">
        <f t="shared" si="2"/>
        <v>76263321</v>
      </c>
      <c r="J18" s="34">
        <f t="shared" si="3"/>
        <v>6.2498257883657635E-2</v>
      </c>
    </row>
    <row r="19" spans="1:10" x14ac:dyDescent="0.3">
      <c r="A19" s="5" t="s">
        <v>20</v>
      </c>
    </row>
    <row r="20" spans="1:10" x14ac:dyDescent="0.3">
      <c r="A20" s="5" t="s">
        <v>21</v>
      </c>
      <c r="B20" s="35" t="s">
        <v>67</v>
      </c>
      <c r="C20" s="36">
        <v>0</v>
      </c>
      <c r="D20" s="37">
        <v>0</v>
      </c>
      <c r="E20" s="38">
        <f>C20 - D20</f>
        <v>0</v>
      </c>
      <c r="F20" s="39">
        <f>IF(D20 =0,0,( C20 - D20 ) / D20 )</f>
        <v>0</v>
      </c>
      <c r="G20" s="40">
        <v>0</v>
      </c>
      <c r="H20" s="41">
        <v>0</v>
      </c>
      <c r="I20" s="42">
        <f>G20 - H20</f>
        <v>0</v>
      </c>
      <c r="J20" s="43">
        <f>IF(H20 =0,0,( G20 - H20 ) / H20 )</f>
        <v>0</v>
      </c>
    </row>
    <row r="21" spans="1:10" x14ac:dyDescent="0.3">
      <c r="A21" s="5" t="s">
        <v>22</v>
      </c>
      <c r="B21" s="13" t="s">
        <v>26</v>
      </c>
      <c r="C21" s="20">
        <v>33614.01</v>
      </c>
      <c r="D21" s="21">
        <v>36776.871727471298</v>
      </c>
      <c r="E21" s="21">
        <f>C21 - D21</f>
        <v>-3162.861727471296</v>
      </c>
      <c r="F21" s="26">
        <f>IF(D21 =0,0,( C21 - D21 ) / D21 )</f>
        <v>-8.6001380185599816E-2</v>
      </c>
      <c r="G21" s="23">
        <v>185262</v>
      </c>
      <c r="H21" s="24">
        <v>185967.5903254789</v>
      </c>
      <c r="I21" s="24">
        <f>G21 - H21</f>
        <v>-705.59032547890092</v>
      </c>
      <c r="J21" s="27">
        <f>IF(H21 =0,0,( G21 - H21 ) / H21 )</f>
        <v>-3.7941574886461815E-3</v>
      </c>
    </row>
    <row r="22" spans="1:10" x14ac:dyDescent="0.3">
      <c r="A22" s="5" t="s">
        <v>23</v>
      </c>
      <c r="B22" s="13" t="s">
        <v>28</v>
      </c>
      <c r="C22" s="20">
        <v>127879</v>
      </c>
      <c r="D22" s="21">
        <v>143450</v>
      </c>
      <c r="E22" s="21">
        <f>C22 - D22</f>
        <v>-15571</v>
      </c>
      <c r="F22" s="26">
        <f>IF(D22 =0,0,( C22 - D22 ) / D22 )</f>
        <v>-0.10854653189264551</v>
      </c>
      <c r="G22" s="23">
        <v>1685933</v>
      </c>
      <c r="H22" s="24">
        <v>1932059</v>
      </c>
      <c r="I22" s="24">
        <f>G22 - H22</f>
        <v>-246126</v>
      </c>
      <c r="J22" s="27">
        <f>IF(H22 =0,0,( G22 - H22 ) / H22 )</f>
        <v>-0.12739051964769191</v>
      </c>
    </row>
    <row r="23" spans="1:10" x14ac:dyDescent="0.3">
      <c r="A23" s="5" t="s">
        <v>24</v>
      </c>
      <c r="B23" s="13" t="s">
        <v>68</v>
      </c>
      <c r="C23" s="20">
        <v>161493.01</v>
      </c>
      <c r="D23" s="21">
        <v>180226.8717274713</v>
      </c>
      <c r="E23" s="21">
        <f>C23 - D23</f>
        <v>-18733.861727471289</v>
      </c>
      <c r="F23" s="26">
        <f>IF(D23 =0,0,( C23 - D23 ) / D23 )</f>
        <v>-0.10394599622080528</v>
      </c>
      <c r="G23" s="23">
        <v>1871195</v>
      </c>
      <c r="H23" s="24">
        <v>2118026.5903254785</v>
      </c>
      <c r="I23" s="24">
        <f>G23 - H23</f>
        <v>-246831.59032547846</v>
      </c>
      <c r="J23" s="27">
        <f>IF(H23 =0,0,( G23 - H23 ) / H23 )</f>
        <v>-0.11653847569852638</v>
      </c>
    </row>
    <row r="24" spans="1:10" x14ac:dyDescent="0.3">
      <c r="A24" s="5" t="s">
        <v>25</v>
      </c>
    </row>
    <row r="25" spans="1:10" x14ac:dyDescent="0.3">
      <c r="A25" s="5" t="s">
        <v>27</v>
      </c>
      <c r="B25" s="13" t="s">
        <v>31</v>
      </c>
      <c r="C25" s="20">
        <v>375</v>
      </c>
      <c r="D25" s="21">
        <v>375</v>
      </c>
      <c r="E25" s="21">
        <f>C25 - D25</f>
        <v>0</v>
      </c>
      <c r="F25" s="26">
        <f>IF(D25 =0,0,( C25 - D25 ) / D25 )</f>
        <v>0</v>
      </c>
      <c r="G25" s="23">
        <v>1875</v>
      </c>
      <c r="H25" s="24">
        <v>1875</v>
      </c>
      <c r="I25" s="24">
        <f>G25 - H25</f>
        <v>0</v>
      </c>
      <c r="J25" s="27">
        <f>IF(H25 =0,0,( G25 - H25 ) / H25 )</f>
        <v>0</v>
      </c>
    </row>
    <row r="26" spans="1:10" x14ac:dyDescent="0.3">
      <c r="A26" s="5" t="s">
        <v>29</v>
      </c>
    </row>
    <row r="27" spans="1:10" x14ac:dyDescent="0.3">
      <c r="A27" s="5" t="s">
        <v>30</v>
      </c>
      <c r="B27" s="44" t="s">
        <v>69</v>
      </c>
      <c r="C27" s="45" t="s">
        <v>49</v>
      </c>
      <c r="D27" s="46" t="s">
        <v>49</v>
      </c>
      <c r="E27" s="46" t="s">
        <v>49</v>
      </c>
      <c r="F27" s="47" t="s">
        <v>49</v>
      </c>
      <c r="G27" s="48" t="s">
        <v>49</v>
      </c>
      <c r="H27" s="49" t="s">
        <v>49</v>
      </c>
      <c r="I27" s="49" t="s">
        <v>49</v>
      </c>
      <c r="J27" s="50" t="s">
        <v>49</v>
      </c>
    </row>
    <row r="28" spans="1:10" x14ac:dyDescent="0.3">
      <c r="A28" s="5" t="s">
        <v>32</v>
      </c>
      <c r="B28" s="13" t="s">
        <v>70</v>
      </c>
      <c r="C28" s="20">
        <v>-134841.18</v>
      </c>
      <c r="D28" s="21">
        <v>0</v>
      </c>
      <c r="E28" s="21">
        <f>C28 - D28</f>
        <v>-134841.18</v>
      </c>
      <c r="F28" s="51">
        <f>IF(D28 =0,0,( C28 - D28 ) / D28 )</f>
        <v>0</v>
      </c>
      <c r="G28" s="23">
        <v>-497368</v>
      </c>
      <c r="H28" s="24">
        <v>-101562</v>
      </c>
      <c r="I28" s="24">
        <f>G28 - H28</f>
        <v>-395806</v>
      </c>
      <c r="J28" s="52">
        <f>IF(H28 =0,0,( G28 - H28 ) / H28 )</f>
        <v>3.8971859553770112</v>
      </c>
    </row>
    <row r="29" spans="1:10" x14ac:dyDescent="0.3">
      <c r="A29" s="5" t="s">
        <v>33</v>
      </c>
      <c r="B29" s="13" t="s">
        <v>71</v>
      </c>
      <c r="C29" s="20">
        <v>1032475.28</v>
      </c>
      <c r="D29" s="21">
        <v>0</v>
      </c>
      <c r="E29" s="21">
        <f>C29 - D29</f>
        <v>1032475.28</v>
      </c>
      <c r="F29" s="53">
        <f>IF(D29 =0,0,( C29 - D29 ) / D29 )</f>
        <v>0</v>
      </c>
      <c r="G29" s="23">
        <v>978724</v>
      </c>
      <c r="H29" s="24">
        <v>-349002</v>
      </c>
      <c r="I29" s="24">
        <f>G29 - H29</f>
        <v>1327726</v>
      </c>
      <c r="J29" s="54">
        <f>IF(H29 =0,0,( G29 - H29 ) / H29 )</f>
        <v>-3.8043506914000491</v>
      </c>
    </row>
    <row r="30" spans="1:10" x14ac:dyDescent="0.3">
      <c r="A30" s="5" t="s">
        <v>34</v>
      </c>
      <c r="B30" s="13" t="s">
        <v>72</v>
      </c>
      <c r="C30" s="20">
        <v>0</v>
      </c>
      <c r="D30" s="21">
        <v>0</v>
      </c>
      <c r="E30" s="21">
        <f>C30 - D30</f>
        <v>0</v>
      </c>
      <c r="F30" s="55">
        <f>IF(D30 =0,0,( C30 - D30 ) / D30 )</f>
        <v>0</v>
      </c>
      <c r="G30" s="23">
        <v>-537154</v>
      </c>
      <c r="H30" s="24">
        <v>-1347774</v>
      </c>
      <c r="I30" s="24">
        <f>G30 - H30</f>
        <v>810620</v>
      </c>
      <c r="J30" s="56">
        <f>IF(H30 =0,0,( G30 - H30 ) / H30 )</f>
        <v>-0.60145098510581152</v>
      </c>
    </row>
    <row r="31" spans="1:10" x14ac:dyDescent="0.3">
      <c r="A31" s="5" t="s">
        <v>35</v>
      </c>
      <c r="B31" s="57" t="s">
        <v>73</v>
      </c>
      <c r="C31" s="58">
        <v>310348364.81999999</v>
      </c>
      <c r="D31" s="59">
        <v>292484982</v>
      </c>
      <c r="E31" s="59">
        <f>C31 - D31</f>
        <v>17863382.819999993</v>
      </c>
      <c r="F31" s="60">
        <f>IF(D31 =0,0,( C31 - D31 ) / D31 )</f>
        <v>6.107453004202449E-2</v>
      </c>
      <c r="G31" s="61">
        <v>1298327742</v>
      </c>
      <c r="H31" s="62">
        <v>1220568712</v>
      </c>
      <c r="I31" s="62">
        <f>G31 - H31</f>
        <v>77759030</v>
      </c>
      <c r="J31" s="63">
        <f>IF(H31 =0,0,( G31 - H31 ) / H31 )</f>
        <v>6.3707212249104417E-2</v>
      </c>
    </row>
    <row r="32" spans="1:10" x14ac:dyDescent="0.3">
      <c r="A32" s="5" t="s">
        <v>36</v>
      </c>
    </row>
    <row r="33" spans="1:10" x14ac:dyDescent="0.3">
      <c r="A33" s="5" t="s">
        <v>37</v>
      </c>
      <c r="B33" s="64" t="s">
        <v>74</v>
      </c>
      <c r="C33" s="65" t="s">
        <v>49</v>
      </c>
      <c r="D33" s="66" t="s">
        <v>49</v>
      </c>
      <c r="E33" s="66" t="s">
        <v>49</v>
      </c>
      <c r="F33" s="67" t="s">
        <v>49</v>
      </c>
      <c r="G33" s="68" t="s">
        <v>49</v>
      </c>
      <c r="H33" s="69" t="s">
        <v>49</v>
      </c>
      <c r="I33" s="69" t="s">
        <v>49</v>
      </c>
      <c r="J33" s="70" t="s">
        <v>49</v>
      </c>
    </row>
    <row r="34" spans="1:10" x14ac:dyDescent="0.3">
      <c r="A34" s="5" t="s">
        <v>38</v>
      </c>
      <c r="B34" s="13" t="s">
        <v>75</v>
      </c>
      <c r="C34" s="20">
        <v>9380232035</v>
      </c>
      <c r="D34" s="21">
        <v>9100332434</v>
      </c>
      <c r="E34" s="21">
        <f>C34 - D34</f>
        <v>279899601</v>
      </c>
      <c r="F34" s="26">
        <f>IF(D34 =0,0,( C34 - D34 ) / D34 )</f>
        <v>3.0757074318984157E-2</v>
      </c>
      <c r="G34" s="23">
        <v>40835543220</v>
      </c>
      <c r="H34" s="24">
        <v>39761104723</v>
      </c>
      <c r="I34" s="24">
        <f>G34 - H34</f>
        <v>1074438497</v>
      </c>
      <c r="J34" s="27">
        <f>IF(H34 =0,0,( G34 - H34 ) / H34 )</f>
        <v>2.7022350221031107E-2</v>
      </c>
    </row>
    <row r="35" spans="1:10" x14ac:dyDescent="0.3">
      <c r="A35" s="5" t="s">
        <v>39</v>
      </c>
      <c r="B35" s="13" t="s">
        <v>76</v>
      </c>
      <c r="C35" s="20">
        <v>588536338</v>
      </c>
      <c r="D35" s="21">
        <v>461896873</v>
      </c>
      <c r="E35" s="21">
        <f>C35 - D35</f>
        <v>126639465</v>
      </c>
      <c r="F35" s="26">
        <f>IF(D35 =0,0,( C35 - D35 ) / D35 )</f>
        <v>0.27417259653108755</v>
      </c>
      <c r="G35" s="23">
        <v>2408208425</v>
      </c>
      <c r="H35" s="24">
        <v>2219483557</v>
      </c>
      <c r="I35" s="24">
        <f>G35 - H35</f>
        <v>188724868</v>
      </c>
      <c r="J35" s="27">
        <f>IF(H35 =0,0,( G35 - H35 ) / H35 )</f>
        <v>8.5030982727843651E-2</v>
      </c>
    </row>
    <row r="36" spans="1:10" x14ac:dyDescent="0.3">
      <c r="A36" s="5" t="s">
        <v>40</v>
      </c>
      <c r="B36" s="13" t="s">
        <v>77</v>
      </c>
      <c r="C36" s="71">
        <v>9968768373</v>
      </c>
      <c r="D36" s="72">
        <v>9562229307</v>
      </c>
      <c r="E36" s="72">
        <f>C36 - D36</f>
        <v>406539066</v>
      </c>
      <c r="F36" s="73">
        <f>IF(D36 =0,0,( C36 - D36 ) / D36 )</f>
        <v>4.2515092762144317E-2</v>
      </c>
      <c r="G36" s="74">
        <v>43243751645</v>
      </c>
      <c r="H36" s="75">
        <v>41980588280</v>
      </c>
      <c r="I36" s="75">
        <f>G36 - H36</f>
        <v>1263163365</v>
      </c>
      <c r="J36" s="76">
        <f>IF(H36 =0,0,( G36 - H36 ) / H36 )</f>
        <v>3.0089224966906539E-2</v>
      </c>
    </row>
    <row r="37" spans="1:10" x14ac:dyDescent="0.3">
      <c r="A37" s="5" t="s">
        <v>41</v>
      </c>
      <c r="B37" s="77" t="s">
        <v>78</v>
      </c>
      <c r="C37" s="78">
        <v>9968768373</v>
      </c>
      <c r="D37" s="79">
        <v>9562229307</v>
      </c>
      <c r="E37" s="79">
        <f>C37 - D37</f>
        <v>406539066</v>
      </c>
      <c r="F37" s="80">
        <f>IF(D37 =0,0,( C37 - D37 ) / D37 )</f>
        <v>4.2515092762144317E-2</v>
      </c>
      <c r="G37" s="81">
        <v>43243751645</v>
      </c>
      <c r="H37" s="82">
        <v>41980588280</v>
      </c>
      <c r="I37" s="82">
        <f>G37 - H37</f>
        <v>1263163365</v>
      </c>
      <c r="J37" s="83">
        <f>IF(H37 =0,0,( G37 - H37 ) / H37 )</f>
        <v>3.0089224966906539E-2</v>
      </c>
    </row>
    <row r="38" spans="1:10" x14ac:dyDescent="0.3">
      <c r="A38" s="5" t="s">
        <v>42</v>
      </c>
      <c r="B38" s="13" t="s">
        <v>79</v>
      </c>
      <c r="C38" s="84">
        <v>0.94096199999999997</v>
      </c>
      <c r="D38" s="85">
        <v>0.95169570000000003</v>
      </c>
      <c r="E38" s="85">
        <f>C38 - D38</f>
        <v>-1.0733700000000068E-2</v>
      </c>
      <c r="F38" s="86">
        <f>IF(D38 =0,0,( C38 - D38 ) / D38 )</f>
        <v>-1.1278500049963521E-2</v>
      </c>
      <c r="G38" s="87">
        <v>0.94431080000000001</v>
      </c>
      <c r="H38" s="88">
        <v>0.94713069999999999</v>
      </c>
      <c r="I38" s="88">
        <f>G38 - H38</f>
        <v>-2.8198999999999863E-3</v>
      </c>
      <c r="J38" s="89">
        <f>IF(H38 =0,0,( G38 - H38 ) / H38 )</f>
        <v>-2.9773082004415931E-3</v>
      </c>
    </row>
    <row r="39" spans="1:10" x14ac:dyDescent="0.3">
      <c r="A39" s="5" t="s">
        <v>43</v>
      </c>
    </row>
    <row r="40" spans="1:10" x14ac:dyDescent="0.3">
      <c r="A40" s="5" t="s">
        <v>44</v>
      </c>
      <c r="B40" s="90" t="s">
        <v>80</v>
      </c>
      <c r="C40" s="91" t="s">
        <v>49</v>
      </c>
      <c r="D40" s="92" t="s">
        <v>49</v>
      </c>
      <c r="E40" s="92" t="s">
        <v>49</v>
      </c>
      <c r="F40" s="93" t="s">
        <v>49</v>
      </c>
      <c r="G40" s="94" t="s">
        <v>49</v>
      </c>
      <c r="H40" s="95" t="s">
        <v>49</v>
      </c>
      <c r="I40" s="95" t="s">
        <v>49</v>
      </c>
      <c r="J40" s="96" t="s">
        <v>49</v>
      </c>
    </row>
    <row r="41" spans="1:10" x14ac:dyDescent="0.3">
      <c r="A41" s="5" t="s">
        <v>45</v>
      </c>
      <c r="B41" s="13" t="s">
        <v>81</v>
      </c>
      <c r="C41" s="20">
        <v>292351503.72310162</v>
      </c>
      <c r="D41" s="21">
        <v>283798692.31455982</v>
      </c>
      <c r="E41" s="21">
        <f>C41 - D41</f>
        <v>8552811.4085417986</v>
      </c>
      <c r="F41" s="26">
        <f>IF(D41 =0,0,( C41 - D41 ) / D41 )</f>
        <v>3.0136895060326574E-2</v>
      </c>
      <c r="G41" s="23">
        <v>1347828381.9473279</v>
      </c>
      <c r="H41" s="24">
        <v>1324129960</v>
      </c>
      <c r="I41" s="24">
        <f>G41 - H41</f>
        <v>23698421.947327852</v>
      </c>
      <c r="J41" s="27">
        <f>IF(H41 =0,0,( G41 - H41 ) / H41 )</f>
        <v>1.7897353479810887E-2</v>
      </c>
    </row>
    <row r="42" spans="1:10" x14ac:dyDescent="0.3">
      <c r="A42" s="5" t="s">
        <v>46</v>
      </c>
    </row>
    <row r="43" spans="1:10" x14ac:dyDescent="0.3">
      <c r="A43" s="5" t="s">
        <v>47</v>
      </c>
      <c r="B43" s="97" t="s">
        <v>82</v>
      </c>
      <c r="C43" s="98" t="s">
        <v>49</v>
      </c>
      <c r="D43" s="99" t="s">
        <v>49</v>
      </c>
      <c r="E43" s="99" t="s">
        <v>49</v>
      </c>
      <c r="F43" s="100" t="s">
        <v>49</v>
      </c>
      <c r="G43" s="101" t="s">
        <v>49</v>
      </c>
      <c r="H43" s="102" t="s">
        <v>49</v>
      </c>
      <c r="I43" s="102" t="s">
        <v>49</v>
      </c>
      <c r="J43" s="103" t="s">
        <v>49</v>
      </c>
    </row>
    <row r="44" spans="1:10" x14ac:dyDescent="0.3">
      <c r="A44" s="5" t="s">
        <v>48</v>
      </c>
      <c r="B44" s="13" t="s">
        <v>83</v>
      </c>
      <c r="C44" s="20">
        <v>-22221724</v>
      </c>
      <c r="D44" s="21">
        <v>-22221724</v>
      </c>
      <c r="E44" s="21">
        <f>C44 - D44</f>
        <v>0</v>
      </c>
      <c r="F44" s="26">
        <f>IF(D44 =0,0,( C44 - D44 ) / D44 )</f>
        <v>0</v>
      </c>
      <c r="G44" s="23">
        <v>-111108620</v>
      </c>
      <c r="H44" s="24">
        <v>-111108620</v>
      </c>
      <c r="I44" s="24">
        <f>G44 - H44</f>
        <v>0</v>
      </c>
      <c r="J44" s="27">
        <f>IF(H44 =0,0,( G44 - H44 ) / H44 )</f>
        <v>0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5" t="s">
        <v>11</v>
      </c>
      <c r="B46" s="13" t="s">
        <v>84</v>
      </c>
      <c r="C46" s="20">
        <v>-983868.02</v>
      </c>
      <c r="D46" s="21">
        <v>-983868</v>
      </c>
      <c r="E46" s="21">
        <f t="shared" ref="E46:E59" si="4">C46 - D46</f>
        <v>-2.0000000018626451E-2</v>
      </c>
      <c r="F46" s="26">
        <f t="shared" ref="F46:F59" si="5">IF(D46 =0,0,( C46 - D46 ) / D46 )</f>
        <v>2.0327930188426141E-8</v>
      </c>
      <c r="G46" s="23">
        <v>-4919340</v>
      </c>
      <c r="H46" s="24">
        <v>-4919340</v>
      </c>
      <c r="I46" s="24">
        <f t="shared" ref="I46:I59" si="6">G46 - H46</f>
        <v>0</v>
      </c>
      <c r="J46" s="27">
        <f t="shared" ref="J46:J59" si="7">IF(H46 =0,0,( G46 - H46 ) / H46 )</f>
        <v>0</v>
      </c>
    </row>
    <row r="47" spans="1:10" x14ac:dyDescent="0.3">
      <c r="A47" s="5" t="s">
        <v>12</v>
      </c>
      <c r="B47" s="13" t="s">
        <v>85</v>
      </c>
      <c r="C47" s="20">
        <v>1261104.625</v>
      </c>
      <c r="D47" s="21">
        <v>1261104.625</v>
      </c>
      <c r="E47" s="21">
        <f t="shared" si="4"/>
        <v>0</v>
      </c>
      <c r="F47" s="26">
        <f t="shared" si="5"/>
        <v>0</v>
      </c>
      <c r="G47" s="23">
        <v>1261104.625</v>
      </c>
      <c r="H47" s="24">
        <v>1261104.625</v>
      </c>
      <c r="I47" s="24">
        <f t="shared" si="6"/>
        <v>0</v>
      </c>
      <c r="J47" s="27">
        <f t="shared" si="7"/>
        <v>0</v>
      </c>
    </row>
    <row r="48" spans="1:10" x14ac:dyDescent="0.3">
      <c r="A48" s="5" t="s">
        <v>13</v>
      </c>
      <c r="B48" s="104" t="s">
        <v>86</v>
      </c>
      <c r="C48" s="105">
        <v>270407016.32810163</v>
      </c>
      <c r="D48" s="106">
        <v>261854205</v>
      </c>
      <c r="E48" s="106">
        <f t="shared" si="4"/>
        <v>8552811.328101635</v>
      </c>
      <c r="F48" s="107">
        <f t="shared" si="5"/>
        <v>3.2662493726620258E-2</v>
      </c>
      <c r="G48" s="108">
        <v>1233061526</v>
      </c>
      <c r="H48" s="109">
        <v>1209363104</v>
      </c>
      <c r="I48" s="109">
        <f t="shared" si="6"/>
        <v>23698422</v>
      </c>
      <c r="J48" s="110">
        <f t="shared" si="7"/>
        <v>1.9595787172286678E-2</v>
      </c>
    </row>
    <row r="49" spans="1:10" x14ac:dyDescent="0.3">
      <c r="A49" s="5" t="s">
        <v>14</v>
      </c>
      <c r="B49" s="13" t="s">
        <v>87</v>
      </c>
      <c r="C49" s="111">
        <v>310348364.81999999</v>
      </c>
      <c r="D49" s="112">
        <v>292484982.10991132</v>
      </c>
      <c r="E49" s="112">
        <f t="shared" si="4"/>
        <v>17863382.71008867</v>
      </c>
      <c r="F49" s="113">
        <f t="shared" si="5"/>
        <v>6.1074529643289133E-2</v>
      </c>
      <c r="G49" s="114">
        <v>1298327742</v>
      </c>
      <c r="H49" s="115">
        <v>1220568712</v>
      </c>
      <c r="I49" s="115">
        <f t="shared" si="6"/>
        <v>77759030</v>
      </c>
      <c r="J49" s="116">
        <f t="shared" si="7"/>
        <v>6.3707212249104417E-2</v>
      </c>
    </row>
    <row r="50" spans="1:10" x14ac:dyDescent="0.3">
      <c r="A50" s="5" t="s">
        <v>15</v>
      </c>
      <c r="B50" s="13" t="s">
        <v>88</v>
      </c>
      <c r="C50" s="20">
        <v>310348364.81999999</v>
      </c>
      <c r="D50" s="21">
        <v>292484982</v>
      </c>
      <c r="E50" s="21">
        <f t="shared" si="4"/>
        <v>17863382.819999993</v>
      </c>
      <c r="F50" s="26">
        <f t="shared" si="5"/>
        <v>6.107453004202449E-2</v>
      </c>
      <c r="G50" s="23">
        <v>1298327742</v>
      </c>
      <c r="H50" s="24">
        <v>1220568712</v>
      </c>
      <c r="I50" s="24">
        <f t="shared" si="6"/>
        <v>77759030</v>
      </c>
      <c r="J50" s="27">
        <f t="shared" si="7"/>
        <v>6.3707212249104417E-2</v>
      </c>
    </row>
    <row r="51" spans="1:10" x14ac:dyDescent="0.3">
      <c r="A51" s="5" t="s">
        <v>16</v>
      </c>
      <c r="B51" s="13" t="s">
        <v>89</v>
      </c>
      <c r="C51" s="117">
        <v>0.94096199999999997</v>
      </c>
      <c r="D51" s="118">
        <v>0.95169570000000003</v>
      </c>
      <c r="E51" s="118">
        <f t="shared" si="4"/>
        <v>-1.0733700000000068E-2</v>
      </c>
      <c r="F51" s="119">
        <f t="shared" si="5"/>
        <v>-1.1278500049963521E-2</v>
      </c>
      <c r="G51" s="120">
        <v>0</v>
      </c>
      <c r="H51" s="121">
        <v>0</v>
      </c>
      <c r="I51" s="121">
        <f t="shared" si="6"/>
        <v>0</v>
      </c>
      <c r="J51" s="122">
        <f t="shared" si="7"/>
        <v>0</v>
      </c>
    </row>
    <row r="52" spans="1:10" x14ac:dyDescent="0.3">
      <c r="A52" s="5" t="s">
        <v>17</v>
      </c>
      <c r="B52" s="13" t="s">
        <v>90</v>
      </c>
      <c r="C52" s="123">
        <v>292566266.19116366</v>
      </c>
      <c r="D52" s="124">
        <v>278871659.57839274</v>
      </c>
      <c r="E52" s="124">
        <f t="shared" si="4"/>
        <v>13694606.612770915</v>
      </c>
      <c r="F52" s="125">
        <f t="shared" si="5"/>
        <v>4.9107200901930541E-2</v>
      </c>
      <c r="G52" s="126">
        <v>1227970499</v>
      </c>
      <c r="H52" s="127">
        <v>1158263838</v>
      </c>
      <c r="I52" s="127">
        <f t="shared" si="6"/>
        <v>69706661</v>
      </c>
      <c r="J52" s="128">
        <f t="shared" si="7"/>
        <v>6.0182023053023954E-2</v>
      </c>
    </row>
    <row r="53" spans="1:10" x14ac:dyDescent="0.3">
      <c r="A53" s="5" t="s">
        <v>18</v>
      </c>
      <c r="B53" s="13" t="s">
        <v>91</v>
      </c>
      <c r="C53" s="129">
        <v>-22159249.863062024</v>
      </c>
      <c r="D53" s="130">
        <v>-17017454.739999998</v>
      </c>
      <c r="E53" s="130">
        <f t="shared" si="4"/>
        <v>-5141795.1230620258</v>
      </c>
      <c r="F53" s="131">
        <f t="shared" si="5"/>
        <v>0.30214830605519954</v>
      </c>
      <c r="G53" s="132">
        <v>5091027</v>
      </c>
      <c r="H53" s="133">
        <v>51099266</v>
      </c>
      <c r="I53" s="133">
        <f t="shared" si="6"/>
        <v>-46008239</v>
      </c>
      <c r="J53" s="134">
        <f t="shared" si="7"/>
        <v>-0.90036986049858325</v>
      </c>
    </row>
    <row r="54" spans="1:10" x14ac:dyDescent="0.3">
      <c r="A54" s="5" t="s">
        <v>19</v>
      </c>
      <c r="B54" s="13" t="s">
        <v>92</v>
      </c>
      <c r="C54" s="135">
        <v>-9410.6481744106204</v>
      </c>
      <c r="D54" s="136">
        <v>-8134.34</v>
      </c>
      <c r="E54" s="136">
        <f t="shared" si="4"/>
        <v>-1276.3081744106203</v>
      </c>
      <c r="F54" s="137">
        <f t="shared" si="5"/>
        <v>0.15690371614791368</v>
      </c>
      <c r="G54" s="138">
        <v>-64595</v>
      </c>
      <c r="H54" s="139">
        <v>-62596</v>
      </c>
      <c r="I54" s="139">
        <f t="shared" si="6"/>
        <v>-1999</v>
      </c>
      <c r="J54" s="140">
        <f t="shared" si="7"/>
        <v>3.1934947919994891E-2</v>
      </c>
    </row>
    <row r="55" spans="1:10" x14ac:dyDescent="0.3">
      <c r="A55" s="5" t="s">
        <v>20</v>
      </c>
      <c r="B55" s="13" t="s">
        <v>93</v>
      </c>
      <c r="C55" s="20">
        <v>-150578699.62</v>
      </c>
      <c r="D55" s="21">
        <v>-109711532.84999999</v>
      </c>
      <c r="E55" s="21">
        <f t="shared" si="4"/>
        <v>-40867166.770000011</v>
      </c>
      <c r="F55" s="26">
        <f t="shared" si="5"/>
        <v>0.37249654351174272</v>
      </c>
      <c r="G55" s="23">
        <v>-266660688</v>
      </c>
      <c r="H55" s="24">
        <v>-266660688</v>
      </c>
      <c r="I55" s="24">
        <f t="shared" si="6"/>
        <v>0</v>
      </c>
      <c r="J55" s="27">
        <f t="shared" si="7"/>
        <v>0</v>
      </c>
    </row>
    <row r="56" spans="1:10" x14ac:dyDescent="0.3">
      <c r="A56" s="5" t="s">
        <v>21</v>
      </c>
      <c r="B56" s="13" t="s">
        <v>94</v>
      </c>
      <c r="C56" s="141">
        <v>10088837</v>
      </c>
      <c r="D56" s="142">
        <v>10088837</v>
      </c>
      <c r="E56" s="142">
        <f t="shared" si="4"/>
        <v>0</v>
      </c>
      <c r="F56" s="143">
        <f t="shared" si="5"/>
        <v>0</v>
      </c>
      <c r="G56" s="144">
        <v>10088837</v>
      </c>
      <c r="H56" s="145">
        <v>10088837</v>
      </c>
      <c r="I56" s="145">
        <f t="shared" si="6"/>
        <v>0</v>
      </c>
      <c r="J56" s="146">
        <f t="shared" si="7"/>
        <v>0</v>
      </c>
    </row>
    <row r="57" spans="1:10" x14ac:dyDescent="0.3">
      <c r="A57" s="5" t="s">
        <v>22</v>
      </c>
      <c r="B57" s="13" t="s">
        <v>95</v>
      </c>
      <c r="C57" s="20">
        <v>-1261104.625</v>
      </c>
      <c r="D57" s="21">
        <v>-1261104.625</v>
      </c>
      <c r="E57" s="21">
        <f t="shared" si="4"/>
        <v>0</v>
      </c>
      <c r="F57" s="26">
        <f t="shared" si="5"/>
        <v>0</v>
      </c>
      <c r="G57" s="23">
        <v>-1261104.625</v>
      </c>
      <c r="H57" s="24">
        <v>-1261104.625</v>
      </c>
      <c r="I57" s="24">
        <f t="shared" si="6"/>
        <v>0</v>
      </c>
      <c r="J57" s="27">
        <f t="shared" si="7"/>
        <v>0</v>
      </c>
    </row>
    <row r="58" spans="1:10" x14ac:dyDescent="0.3">
      <c r="A58" s="5" t="s">
        <v>23</v>
      </c>
      <c r="B58" s="13" t="s">
        <v>96</v>
      </c>
      <c r="C58" s="20">
        <v>22221724</v>
      </c>
      <c r="D58" s="21">
        <v>22221724</v>
      </c>
      <c r="E58" s="21">
        <f t="shared" si="4"/>
        <v>0</v>
      </c>
      <c r="F58" s="26">
        <f t="shared" si="5"/>
        <v>0</v>
      </c>
      <c r="G58" s="23">
        <v>111108620</v>
      </c>
      <c r="H58" s="24">
        <v>111108620</v>
      </c>
      <c r="I58" s="24">
        <f t="shared" si="6"/>
        <v>0</v>
      </c>
      <c r="J58" s="27">
        <f t="shared" si="7"/>
        <v>0</v>
      </c>
    </row>
    <row r="59" spans="1:10" x14ac:dyDescent="0.3">
      <c r="A59" s="5" t="s">
        <v>24</v>
      </c>
      <c r="B59" s="147" t="s">
        <v>97</v>
      </c>
      <c r="C59" s="148">
        <v>-141697903.75623643</v>
      </c>
      <c r="D59" s="149">
        <v>-95687665.560000002</v>
      </c>
      <c r="E59" s="149">
        <f t="shared" si="4"/>
        <v>-46010238.196236432</v>
      </c>
      <c r="F59" s="150">
        <f t="shared" si="5"/>
        <v>0.48083771222724803</v>
      </c>
      <c r="G59" s="151">
        <v>-141697904</v>
      </c>
      <c r="H59" s="152">
        <v>-95687666</v>
      </c>
      <c r="I59" s="152">
        <f t="shared" si="6"/>
        <v>-46010238</v>
      </c>
      <c r="J59" s="153">
        <f t="shared" si="7"/>
        <v>0.4808377079654132</v>
      </c>
    </row>
    <row r="60" spans="1:10" x14ac:dyDescent="0.3">
      <c r="A60" s="5" t="s">
        <v>25</v>
      </c>
    </row>
    <row r="61" spans="1:10" x14ac:dyDescent="0.3">
      <c r="A61" s="5" t="s">
        <v>27</v>
      </c>
      <c r="B61" s="154" t="s">
        <v>98</v>
      </c>
      <c r="C61" s="155" t="s">
        <v>49</v>
      </c>
      <c r="D61" s="156" t="s">
        <v>49</v>
      </c>
      <c r="E61" s="156" t="s">
        <v>49</v>
      </c>
      <c r="F61" s="157" t="s">
        <v>49</v>
      </c>
      <c r="G61" s="158" t="s">
        <v>49</v>
      </c>
      <c r="H61" s="159" t="s">
        <v>49</v>
      </c>
      <c r="I61" s="159" t="s">
        <v>49</v>
      </c>
      <c r="J61" s="160" t="s">
        <v>49</v>
      </c>
    </row>
    <row r="62" spans="1:10" x14ac:dyDescent="0.3">
      <c r="A62" s="5" t="s">
        <v>29</v>
      </c>
      <c r="B62" s="13" t="s">
        <v>99</v>
      </c>
      <c r="C62" s="161">
        <v>-140489862.62</v>
      </c>
      <c r="D62" s="162">
        <v>0</v>
      </c>
      <c r="E62" s="162">
        <f t="shared" ref="E62:E71" si="8">C62 - D62</f>
        <v>-140489862.62</v>
      </c>
      <c r="F62" s="163">
        <f t="shared" ref="F62:F71" si="9">IF(D62 =0,0,( C62 - D62 ) / D62 )</f>
        <v>0</v>
      </c>
      <c r="G62" s="164">
        <v>0</v>
      </c>
      <c r="H62" s="165">
        <v>0</v>
      </c>
      <c r="I62" s="165">
        <f t="shared" ref="I62:I71" si="10">G62 - H62</f>
        <v>0</v>
      </c>
      <c r="J62" s="166">
        <f t="shared" ref="J62:J71" si="11">IF(H62 =0,0,( G62 - H62 ) / H62 )</f>
        <v>0</v>
      </c>
    </row>
    <row r="63" spans="1:10" x14ac:dyDescent="0.3">
      <c r="A63" s="5" t="s">
        <v>30</v>
      </c>
      <c r="B63" s="13" t="s">
        <v>100</v>
      </c>
      <c r="C63" s="167">
        <v>-141688493.10806203</v>
      </c>
      <c r="D63" s="168">
        <v>0</v>
      </c>
      <c r="E63" s="168">
        <f t="shared" si="8"/>
        <v>-141688493.10806203</v>
      </c>
      <c r="F63" s="169">
        <f t="shared" si="9"/>
        <v>0</v>
      </c>
      <c r="G63" s="170">
        <v>0</v>
      </c>
      <c r="H63" s="171">
        <v>0</v>
      </c>
      <c r="I63" s="171">
        <f t="shared" si="10"/>
        <v>0</v>
      </c>
      <c r="J63" s="172">
        <f t="shared" si="11"/>
        <v>0</v>
      </c>
    </row>
    <row r="64" spans="1:10" x14ac:dyDescent="0.3">
      <c r="A64" s="5" t="s">
        <v>32</v>
      </c>
      <c r="B64" s="13" t="s">
        <v>101</v>
      </c>
      <c r="C64" s="173">
        <v>-282178355.72806203</v>
      </c>
      <c r="D64" s="174">
        <v>0</v>
      </c>
      <c r="E64" s="174">
        <f t="shared" si="8"/>
        <v>-282178355.72806203</v>
      </c>
      <c r="F64" s="175">
        <f t="shared" si="9"/>
        <v>0</v>
      </c>
      <c r="G64" s="176">
        <v>0</v>
      </c>
      <c r="H64" s="177">
        <v>0</v>
      </c>
      <c r="I64" s="177">
        <f t="shared" si="10"/>
        <v>0</v>
      </c>
      <c r="J64" s="178">
        <f t="shared" si="11"/>
        <v>0</v>
      </c>
    </row>
    <row r="65" spans="1:10" x14ac:dyDescent="0.3">
      <c r="A65" s="5" t="s">
        <v>33</v>
      </c>
      <c r="B65" s="13" t="s">
        <v>102</v>
      </c>
      <c r="C65" s="179">
        <v>-141089177.86403102</v>
      </c>
      <c r="D65" s="180">
        <v>0</v>
      </c>
      <c r="E65" s="180">
        <f t="shared" si="8"/>
        <v>-141089177.86403102</v>
      </c>
      <c r="F65" s="181">
        <f t="shared" si="9"/>
        <v>0</v>
      </c>
      <c r="G65" s="182">
        <v>0</v>
      </c>
      <c r="H65" s="183">
        <v>0</v>
      </c>
      <c r="I65" s="183">
        <f t="shared" si="10"/>
        <v>0</v>
      </c>
      <c r="J65" s="184">
        <f t="shared" si="11"/>
        <v>0</v>
      </c>
    </row>
    <row r="66" spans="1:10" x14ac:dyDescent="0.3">
      <c r="A66" s="5" t="s">
        <v>34</v>
      </c>
      <c r="B66" s="13" t="s">
        <v>103</v>
      </c>
      <c r="C66" s="185">
        <v>5.9999999999999995E-4</v>
      </c>
      <c r="D66" s="186">
        <v>0</v>
      </c>
      <c r="E66" s="186">
        <f t="shared" si="8"/>
        <v>5.9999999999999995E-4</v>
      </c>
      <c r="F66" s="187">
        <f t="shared" si="9"/>
        <v>0</v>
      </c>
      <c r="G66" s="188">
        <v>0</v>
      </c>
      <c r="H66" s="189">
        <v>0</v>
      </c>
      <c r="I66" s="189">
        <f t="shared" si="10"/>
        <v>0</v>
      </c>
      <c r="J66" s="190">
        <f t="shared" si="11"/>
        <v>0</v>
      </c>
    </row>
    <row r="67" spans="1:10" x14ac:dyDescent="0.3">
      <c r="A67" s="5" t="s">
        <v>35</v>
      </c>
      <c r="B67" s="13" t="s">
        <v>104</v>
      </c>
      <c r="C67" s="191">
        <v>1E-3</v>
      </c>
      <c r="D67" s="192">
        <v>0</v>
      </c>
      <c r="E67" s="192">
        <f t="shared" si="8"/>
        <v>1E-3</v>
      </c>
      <c r="F67" s="193">
        <f t="shared" si="9"/>
        <v>0</v>
      </c>
      <c r="G67" s="194">
        <v>0</v>
      </c>
      <c r="H67" s="195">
        <v>0</v>
      </c>
      <c r="I67" s="195">
        <f t="shared" si="10"/>
        <v>0</v>
      </c>
      <c r="J67" s="196">
        <f t="shared" si="11"/>
        <v>0</v>
      </c>
    </row>
    <row r="68" spans="1:10" x14ac:dyDescent="0.3">
      <c r="A68" s="5" t="s">
        <v>36</v>
      </c>
      <c r="B68" s="13" t="s">
        <v>105</v>
      </c>
      <c r="C68" s="197">
        <v>1.5999999999999999E-3</v>
      </c>
      <c r="D68" s="198">
        <v>0</v>
      </c>
      <c r="E68" s="198">
        <f t="shared" si="8"/>
        <v>1.5999999999999999E-3</v>
      </c>
      <c r="F68" s="199">
        <f t="shared" si="9"/>
        <v>0</v>
      </c>
      <c r="G68" s="200">
        <v>0</v>
      </c>
      <c r="H68" s="201">
        <v>0</v>
      </c>
      <c r="I68" s="201">
        <f t="shared" si="10"/>
        <v>0</v>
      </c>
      <c r="J68" s="202">
        <f t="shared" si="11"/>
        <v>0</v>
      </c>
    </row>
    <row r="69" spans="1:10" x14ac:dyDescent="0.3">
      <c r="A69" s="5" t="s">
        <v>37</v>
      </c>
      <c r="B69" s="13" t="s">
        <v>106</v>
      </c>
      <c r="C69" s="203">
        <v>8.0000000000000004E-4</v>
      </c>
      <c r="D69" s="204">
        <v>0</v>
      </c>
      <c r="E69" s="204">
        <f t="shared" si="8"/>
        <v>8.0000000000000004E-4</v>
      </c>
      <c r="F69" s="205">
        <f t="shared" si="9"/>
        <v>0</v>
      </c>
      <c r="G69" s="206">
        <v>0</v>
      </c>
      <c r="H69" s="207">
        <v>0</v>
      </c>
      <c r="I69" s="207">
        <f t="shared" si="10"/>
        <v>0</v>
      </c>
      <c r="J69" s="208">
        <f t="shared" si="11"/>
        <v>0</v>
      </c>
    </row>
    <row r="70" spans="1:10" x14ac:dyDescent="0.3">
      <c r="A70" s="5" t="s">
        <v>38</v>
      </c>
      <c r="B70" s="13" t="s">
        <v>107</v>
      </c>
      <c r="C70" s="209">
        <v>6.6699999999999995E-5</v>
      </c>
      <c r="D70" s="210">
        <v>0</v>
      </c>
      <c r="E70" s="210">
        <f t="shared" si="8"/>
        <v>6.6699999999999995E-5</v>
      </c>
      <c r="F70" s="211">
        <f t="shared" si="9"/>
        <v>0</v>
      </c>
      <c r="G70" s="212">
        <v>0</v>
      </c>
      <c r="H70" s="213">
        <v>0</v>
      </c>
      <c r="I70" s="213">
        <f t="shared" si="10"/>
        <v>0</v>
      </c>
      <c r="J70" s="214">
        <f t="shared" si="11"/>
        <v>0</v>
      </c>
    </row>
    <row r="71" spans="1:10" x14ac:dyDescent="0.3">
      <c r="A71" s="5" t="s">
        <v>39</v>
      </c>
      <c r="B71" s="215" t="s">
        <v>108</v>
      </c>
      <c r="C71" s="216">
        <v>-9410.6481744106204</v>
      </c>
      <c r="D71" s="217">
        <v>0</v>
      </c>
      <c r="E71" s="217">
        <f t="shared" si="8"/>
        <v>-9410.6481744106204</v>
      </c>
      <c r="F71" s="218">
        <f t="shared" si="9"/>
        <v>0</v>
      </c>
      <c r="G71" s="219">
        <v>0</v>
      </c>
      <c r="H71" s="220">
        <v>0</v>
      </c>
      <c r="I71" s="220">
        <f t="shared" si="10"/>
        <v>0</v>
      </c>
      <c r="J71" s="221">
        <f t="shared" si="11"/>
        <v>0</v>
      </c>
    </row>
    <row r="72" spans="1:10" x14ac:dyDescent="0.3">
      <c r="A72" s="5" t="s">
        <v>40</v>
      </c>
      <c r="B72" s="222" t="s">
        <v>49</v>
      </c>
    </row>
    <row r="73" spans="1:10" x14ac:dyDescent="0.3">
      <c r="A73" s="5" t="s">
        <v>41</v>
      </c>
      <c r="B73" s="222" t="s">
        <v>109</v>
      </c>
    </row>
    <row r="74" spans="1:10" x14ac:dyDescent="0.3">
      <c r="A74" s="5" t="s">
        <v>42</v>
      </c>
      <c r="B74" s="222" t="s">
        <v>110</v>
      </c>
    </row>
    <row r="75" spans="1:10" x14ac:dyDescent="0.3">
      <c r="A75" s="5" t="s">
        <v>43</v>
      </c>
      <c r="B75" s="222" t="s">
        <v>111</v>
      </c>
    </row>
    <row r="76" spans="1:10" x14ac:dyDescent="0.3">
      <c r="A76" s="5" t="s">
        <v>44</v>
      </c>
      <c r="B76" s="222" t="s">
        <v>50</v>
      </c>
    </row>
    <row r="77" spans="1:10" x14ac:dyDescent="0.3">
      <c r="A77" s="5" t="s">
        <v>45</v>
      </c>
      <c r="B77" s="222" t="s">
        <v>51</v>
      </c>
    </row>
    <row r="78" spans="1:10" x14ac:dyDescent="0.3">
      <c r="A78" s="5" t="s">
        <v>46</v>
      </c>
      <c r="B78" s="223" t="s">
        <v>49</v>
      </c>
    </row>
    <row r="79" spans="1:10" x14ac:dyDescent="0.3">
      <c r="A79" s="5" t="s">
        <v>47</v>
      </c>
      <c r="B79" s="223" t="s">
        <v>112</v>
      </c>
    </row>
    <row r="80" spans="1:10" x14ac:dyDescent="0.3">
      <c r="A80" s="5" t="s">
        <v>48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4D24E5-31BE-4228-990F-CA8EE3C03258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43AD37B-C699-4588-81BD-9FFDF18B5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EF4289-4BE4-467E-8947-73C8071C08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A2_Schedule</vt:lpstr>
      <vt:lpstr>A2_Schedule!Print_Titles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2016-05-23T17:51:23Z</dcterms:created>
  <dcterms:modified xsi:type="dcterms:W3CDTF">2016-05-28T15:16:43Z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