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36" yWindow="636" windowWidth="19416" windowHeight="11016"/>
  </bookViews>
  <sheets>
    <sheet name="A2 Schedule" sheetId="1" r:id="rId1"/>
  </sheets>
  <definedNames>
    <definedName name="_xlnm.Print_Titles" localSheetId="0">'A2 Schedule'!$A:$B,'A2 Schedule'!$3:$9</definedName>
  </definedNames>
  <calcPr calcId="145621"/>
</workbook>
</file>

<file path=xl/calcChain.xml><?xml version="1.0" encoding="utf-8"?>
<calcChain xmlns="http://schemas.openxmlformats.org/spreadsheetml/2006/main">
  <c r="J69" i="1" l="1"/>
  <c r="I69" i="1"/>
  <c r="F69" i="1"/>
  <c r="E69" i="1"/>
  <c r="J68" i="1"/>
  <c r="I68" i="1"/>
  <c r="F68" i="1"/>
  <c r="E68" i="1"/>
  <c r="J67" i="1"/>
  <c r="I67" i="1"/>
  <c r="F67" i="1"/>
  <c r="E67" i="1"/>
  <c r="J66" i="1"/>
  <c r="I66" i="1"/>
  <c r="F66" i="1"/>
  <c r="E66" i="1"/>
  <c r="J65" i="1"/>
  <c r="I65" i="1"/>
  <c r="F65" i="1"/>
  <c r="E65" i="1"/>
  <c r="J64" i="1"/>
  <c r="I64" i="1"/>
  <c r="F64" i="1"/>
  <c r="E64" i="1"/>
  <c r="J63" i="1"/>
  <c r="I63" i="1"/>
  <c r="F63" i="1"/>
  <c r="E63" i="1"/>
  <c r="J62" i="1"/>
  <c r="I62" i="1"/>
  <c r="F62" i="1"/>
  <c r="E62" i="1"/>
  <c r="J61" i="1"/>
  <c r="I61" i="1"/>
  <c r="F61" i="1"/>
  <c r="E61" i="1"/>
  <c r="J60" i="1"/>
  <c r="I60" i="1"/>
  <c r="F60" i="1"/>
  <c r="E60" i="1"/>
  <c r="J57" i="1"/>
  <c r="I57" i="1"/>
  <c r="F57" i="1"/>
  <c r="E57" i="1"/>
  <c r="J56" i="1"/>
  <c r="I56" i="1"/>
  <c r="F56" i="1"/>
  <c r="E56" i="1"/>
  <c r="J55" i="1"/>
  <c r="I55" i="1"/>
  <c r="F55" i="1"/>
  <c r="E55" i="1"/>
  <c r="J54" i="1"/>
  <c r="I54" i="1"/>
  <c r="F54" i="1"/>
  <c r="E54" i="1"/>
  <c r="J53" i="1"/>
  <c r="I53" i="1"/>
  <c r="F53" i="1"/>
  <c r="E53" i="1"/>
  <c r="J52" i="1"/>
  <c r="I52" i="1"/>
  <c r="F52" i="1"/>
  <c r="E52" i="1"/>
  <c r="J51" i="1"/>
  <c r="I51" i="1"/>
  <c r="F51" i="1"/>
  <c r="E51" i="1"/>
  <c r="J50" i="1"/>
  <c r="I50" i="1"/>
  <c r="F50" i="1"/>
  <c r="E50" i="1"/>
  <c r="J49" i="1"/>
  <c r="I49" i="1"/>
  <c r="F49" i="1"/>
  <c r="E49" i="1"/>
  <c r="J48" i="1"/>
  <c r="I48" i="1"/>
  <c r="F48" i="1"/>
  <c r="E48" i="1"/>
  <c r="J47" i="1"/>
  <c r="I47" i="1"/>
  <c r="F47" i="1"/>
  <c r="E47" i="1"/>
  <c r="J46" i="1"/>
  <c r="I46" i="1"/>
  <c r="F46" i="1"/>
  <c r="E46" i="1"/>
  <c r="J44" i="1"/>
  <c r="I44" i="1"/>
  <c r="F44" i="1"/>
  <c r="E44" i="1"/>
  <c r="J41" i="1"/>
  <c r="I41" i="1"/>
  <c r="F41" i="1"/>
  <c r="E41" i="1"/>
  <c r="J38" i="1"/>
  <c r="I38" i="1"/>
  <c r="F38" i="1"/>
  <c r="E38" i="1"/>
  <c r="J37" i="1"/>
  <c r="I37" i="1"/>
  <c r="F37" i="1"/>
  <c r="E37" i="1"/>
  <c r="J36" i="1"/>
  <c r="I36" i="1"/>
  <c r="F36" i="1"/>
  <c r="E36" i="1"/>
  <c r="J35" i="1"/>
  <c r="I35" i="1"/>
  <c r="F35" i="1"/>
  <c r="E35" i="1"/>
  <c r="J34" i="1"/>
  <c r="I34" i="1"/>
  <c r="F34" i="1"/>
  <c r="E34" i="1"/>
  <c r="J33" i="1"/>
  <c r="I33" i="1"/>
  <c r="F33" i="1"/>
  <c r="E33" i="1"/>
  <c r="J30" i="1"/>
  <c r="I30" i="1"/>
  <c r="F30" i="1"/>
  <c r="E30" i="1"/>
  <c r="J29" i="1"/>
  <c r="I29" i="1"/>
  <c r="F29" i="1"/>
  <c r="E29" i="1"/>
  <c r="J28" i="1"/>
  <c r="I28" i="1"/>
  <c r="F28" i="1"/>
  <c r="E28" i="1"/>
  <c r="J27" i="1"/>
  <c r="I27" i="1"/>
  <c r="F27" i="1"/>
  <c r="E27" i="1"/>
  <c r="J26" i="1"/>
  <c r="I26" i="1"/>
  <c r="F26" i="1"/>
  <c r="E26" i="1"/>
  <c r="J24" i="1"/>
  <c r="I24" i="1"/>
  <c r="F24" i="1"/>
  <c r="E24" i="1"/>
  <c r="J23" i="1"/>
  <c r="I23" i="1"/>
  <c r="F23" i="1"/>
  <c r="E23" i="1"/>
  <c r="J22" i="1"/>
  <c r="I22" i="1"/>
  <c r="F22" i="1"/>
  <c r="E22" i="1"/>
  <c r="J21" i="1"/>
  <c r="I21" i="1"/>
  <c r="F21" i="1"/>
  <c r="E21" i="1"/>
  <c r="J19" i="1"/>
  <c r="I19" i="1"/>
  <c r="F19" i="1"/>
  <c r="E19" i="1"/>
  <c r="J18" i="1"/>
  <c r="I18" i="1"/>
  <c r="F18" i="1"/>
  <c r="E18" i="1"/>
  <c r="J17" i="1"/>
  <c r="I17" i="1"/>
  <c r="F17" i="1"/>
  <c r="E17" i="1"/>
  <c r="J16" i="1"/>
  <c r="I16" i="1"/>
  <c r="F16" i="1"/>
  <c r="E16" i="1"/>
  <c r="J15" i="1"/>
  <c r="I15" i="1"/>
  <c r="F15" i="1"/>
  <c r="E15" i="1"/>
  <c r="J14" i="1"/>
  <c r="I14" i="1"/>
  <c r="F14" i="1"/>
  <c r="E14" i="1"/>
  <c r="J13" i="1"/>
  <c r="I13" i="1"/>
  <c r="F13" i="1"/>
  <c r="E13" i="1"/>
  <c r="J12" i="1"/>
  <c r="I12" i="1"/>
  <c r="F12" i="1"/>
  <c r="E12" i="1"/>
  <c r="J11" i="1"/>
  <c r="I11" i="1"/>
  <c r="F11" i="1"/>
  <c r="E11" i="1"/>
</calcChain>
</file>

<file path=xl/sharedStrings.xml><?xml version="1.0" encoding="utf-8"?>
<sst xmlns="http://schemas.openxmlformats.org/spreadsheetml/2006/main" count="206" uniqueCount="117">
  <si>
    <t>FOR THE MONTH OF:  October 2013</t>
  </si>
  <si>
    <t>(1)</t>
  </si>
  <si>
    <t>(2)</t>
  </si>
  <si>
    <t>(3)</t>
  </si>
  <si>
    <t>(4)</t>
  </si>
  <si>
    <t>(5)</t>
  </si>
  <si>
    <t>(6)</t>
  </si>
  <si>
    <t>(7)</t>
  </si>
  <si>
    <t>(8)</t>
  </si>
  <si>
    <t>(9)</t>
  </si>
  <si>
    <t>Current Month</t>
  </si>
  <si>
    <t>Year To Date</t>
  </si>
  <si>
    <t>Line No.</t>
  </si>
  <si>
    <t/>
  </si>
  <si>
    <t>Actual</t>
  </si>
  <si>
    <t>Estimate</t>
  </si>
  <si>
    <t>$ Diff</t>
  </si>
  <si>
    <t>% Diff</t>
  </si>
  <si>
    <t>1</t>
  </si>
  <si>
    <t>Fuel Costs &amp; Net Power Transactions</t>
  </si>
  <si>
    <t>2</t>
  </si>
  <si>
    <t>Fuel Cost of System Net Generation</t>
  </si>
  <si>
    <t>3</t>
  </si>
  <si>
    <t>Nuclear Fuel Disposal Costs</t>
  </si>
  <si>
    <t>4</t>
  </si>
  <si>
    <t>Coal Cars Depreciation &amp; Return</t>
  </si>
  <si>
    <t>5</t>
  </si>
  <si>
    <t>Fuel Cost of Power Sold (Per A6)</t>
  </si>
  <si>
    <t>6</t>
  </si>
  <si>
    <r>
      <t>Gains from Off-System Sales (Per A6)</t>
    </r>
    <r>
      <rPr>
        <vertAlign val="superscript"/>
        <sz val="8"/>
        <rFont val="Arial"/>
        <family val="2"/>
      </rPr>
      <t xml:space="preserve"> (1)(5)</t>
    </r>
  </si>
  <si>
    <t>7</t>
  </si>
  <si>
    <t>Fuel Cost of Purchased Power (Per A7)</t>
  </si>
  <si>
    <t>8</t>
  </si>
  <si>
    <t>Energy Payments to Qualifying Facilities (Per A8)</t>
  </si>
  <si>
    <t>9</t>
  </si>
  <si>
    <t>Energy Cost of Economy Purchases (Per A9)</t>
  </si>
  <si>
    <t>10</t>
  </si>
  <si>
    <t>Total Fuel Costs &amp; Net Power Transactions</t>
  </si>
  <si>
    <t>11</t>
  </si>
  <si>
    <t>12</t>
  </si>
  <si>
    <r>
      <t>Incremental Optimization Costs</t>
    </r>
    <r>
      <rPr>
        <vertAlign val="superscript"/>
        <sz val="8"/>
        <rFont val="Arial"/>
        <family val="2"/>
      </rPr>
      <t xml:space="preserve"> (2)</t>
    </r>
  </si>
  <si>
    <t>13</t>
  </si>
  <si>
    <t>Incremental Personnel, Software, ad Hardware Costs</t>
  </si>
  <si>
    <t>14</t>
  </si>
  <si>
    <r>
      <t>Variable Power Plant O&amp;M Costs over 514,000 MW Threshold (Per A6)</t>
    </r>
    <r>
      <rPr>
        <vertAlign val="superscript"/>
        <sz val="8"/>
        <rFont val="Arial"/>
        <family val="2"/>
      </rPr>
      <t xml:space="preserve"> (1)</t>
    </r>
  </si>
  <si>
    <t>15</t>
  </si>
  <si>
    <t>Total</t>
  </si>
  <si>
    <t>16</t>
  </si>
  <si>
    <t>Adjustments to Fuel Cost</t>
  </si>
  <si>
    <t>17</t>
  </si>
  <si>
    <t>Sales to City of Key West (CKW)</t>
  </si>
  <si>
    <t>18</t>
  </si>
  <si>
    <t>Reactive and Voltage Control Fuel Revenue</t>
  </si>
  <si>
    <t>19</t>
  </si>
  <si>
    <t>Inventory Adjustments</t>
  </si>
  <si>
    <t>20</t>
  </si>
  <si>
    <t>Non Recoverable Oil/Tank Bottoms</t>
  </si>
  <si>
    <t>21</t>
  </si>
  <si>
    <t>Adjusted Total Fuel Costs &amp; Net Power Transactions</t>
  </si>
  <si>
    <t>22</t>
  </si>
  <si>
    <t>23</t>
  </si>
  <si>
    <t>kWh Sales</t>
  </si>
  <si>
    <t>24</t>
  </si>
  <si>
    <t>Jurisdictional kWh Sales</t>
  </si>
  <si>
    <t>25</t>
  </si>
  <si>
    <t>Sale for Resale (Excluding CKW)</t>
  </si>
  <si>
    <t>26</t>
  </si>
  <si>
    <t>Sub-Total Sales (Excluding CKW)</t>
  </si>
  <si>
    <t>27</t>
  </si>
  <si>
    <t>Sales to CKW</t>
  </si>
  <si>
    <t>28</t>
  </si>
  <si>
    <t>Total Sales</t>
  </si>
  <si>
    <t>29</t>
  </si>
  <si>
    <t>Jurisdictional % of Total kWh Sales (Line 24 / Line 26)</t>
  </si>
  <si>
    <t>30</t>
  </si>
  <si>
    <t>31</t>
  </si>
  <si>
    <t>True-up Calculation</t>
  </si>
  <si>
    <t>32</t>
  </si>
  <si>
    <t>Jurisdictional Fuel Revenues (Net of Revenue Taxes)</t>
  </si>
  <si>
    <t>33</t>
  </si>
  <si>
    <t>34</t>
  </si>
  <si>
    <t>Fuel Adjustment Revenues Not Applicable to Period</t>
  </si>
  <si>
    <t>35</t>
  </si>
  <si>
    <t>Prior Period True-up Collected/(Refunded) This Period</t>
  </si>
  <si>
    <r>
      <t>GPIF, Net of Revenue Taxes</t>
    </r>
    <r>
      <rPr>
        <vertAlign val="superscript"/>
        <sz val="8"/>
        <rFont val="Arial"/>
        <family val="2"/>
      </rPr>
      <t xml:space="preserve"> (3)</t>
    </r>
  </si>
  <si>
    <t>Jurisdictional Fuel Revenues Applicable to Period</t>
  </si>
  <si>
    <t>Adjusted Total Fuel Costs &amp; Net Power Transactions (Page 1, Line 20)</t>
  </si>
  <si>
    <t>Adj. Total Fuel Costs &amp; Net Power Transactions - Excluding 100% Retail Items</t>
  </si>
  <si>
    <t>Jurisdictional Sales % of Total kWh Sales(Pg 1, Ln 28)</t>
  </si>
  <si>
    <r>
      <t>Jurisdictional Total Fuel Costs &amp; Net Power Transactions</t>
    </r>
    <r>
      <rPr>
        <vertAlign val="superscript"/>
        <sz val="8"/>
        <rFont val="Arial"/>
        <family val="2"/>
      </rPr>
      <t xml:space="preserve"> (4)</t>
    </r>
  </si>
  <si>
    <t>True-up Provision for the Month - Over/(Under) Recovery (Line 2- Line 6)</t>
  </si>
  <si>
    <t>Interest Provision for the Month (Line 24)</t>
  </si>
  <si>
    <t>True-up &amp; Interest Provision Beg of Period-Over/(Under) Recovery</t>
  </si>
  <si>
    <t>Deferred True-up Beginning of Period - Over/(Under) Recovery</t>
  </si>
  <si>
    <t>Prior Period True-up (Collected)/Refunded This Period</t>
  </si>
  <si>
    <t>End of Period  Net True-up Amount Over/(Under) Recovery (Lines 7 through 11)</t>
  </si>
  <si>
    <t>Interest Provision</t>
  </si>
  <si>
    <t>Beginning True-up Amount (Lines 9+10)</t>
  </si>
  <si>
    <t>Ending True-up Amount Before Interest (Lines 7+9+10+11)</t>
  </si>
  <si>
    <t xml:space="preserve">Total of Beginning &amp; Ending True-up Amount </t>
  </si>
  <si>
    <t>Average True-up Amount (50% of Line 17)</t>
  </si>
  <si>
    <t>Interest Rate - First Day Reporting Business Month</t>
  </si>
  <si>
    <t>Interest Rate - First Day Subsequent Business Month</t>
  </si>
  <si>
    <t>Total (Lines 19+20)</t>
  </si>
  <si>
    <t>Average Interest Rate (50% of Line 21)</t>
  </si>
  <si>
    <t>Monthly Average Interest Rate (Line 22/12)</t>
  </si>
  <si>
    <t>Interest Provision (Line 17 x Line 23)</t>
  </si>
  <si>
    <r>
      <rPr>
        <vertAlign val="superscript"/>
        <sz val="8"/>
        <rFont val="Arial"/>
        <family val="2"/>
      </rPr>
      <t xml:space="preserve">(1) </t>
    </r>
    <r>
      <rPr>
        <sz val="8"/>
        <rFont val="Arial"/>
        <family val="2"/>
      </rPr>
      <t>Net gains from Off-System Sales as shown on A6 equals Page 1, Line 6 plus Line 14.</t>
    </r>
  </si>
  <si>
    <r>
      <rPr>
        <vertAlign val="superscript"/>
        <sz val="8"/>
        <rFont val="Arial"/>
        <family val="2"/>
      </rPr>
      <t xml:space="preserve">(2) </t>
    </r>
    <r>
      <rPr>
        <sz val="8"/>
        <rFont val="Arial"/>
        <family val="2"/>
      </rPr>
      <t>Amounts reflected in this section are in accordance with FPL’s Stipulation and Settlement approved by the Commission in Order No. PSC-13-0023-S-EI, Docket No. 120015-EI.</t>
    </r>
  </si>
  <si>
    <r>
      <rPr>
        <vertAlign val="superscript"/>
        <sz val="8"/>
        <rFont val="Arial"/>
        <family val="2"/>
      </rPr>
      <t xml:space="preserve">(3) </t>
    </r>
    <r>
      <rPr>
        <sz val="8"/>
        <rFont val="Arial"/>
        <family val="2"/>
      </rPr>
      <t xml:space="preserve">Generation Performance Incentive Factor is ((7,703,912/ 12) x 99.9280%) - See Order No. PSC-12-0664-FOF-EI. </t>
    </r>
  </si>
  <si>
    <r>
      <rPr>
        <vertAlign val="superscript"/>
        <sz val="8"/>
        <rFont val="Arial"/>
        <family val="2"/>
      </rPr>
      <t xml:space="preserve">(4) </t>
    </r>
    <r>
      <rPr>
        <sz val="8"/>
        <rFont val="Arial"/>
        <family val="2"/>
      </rPr>
      <t>Line 4 x Line 5 x 1.00081</t>
    </r>
  </si>
  <si>
    <r>
      <rPr>
        <vertAlign val="superscript"/>
        <sz val="8"/>
        <rFont val="Arial"/>
        <family val="2"/>
      </rPr>
      <t xml:space="preserve">(5) </t>
    </r>
    <r>
      <rPr>
        <sz val="8"/>
        <rFont val="Arial"/>
        <family val="2"/>
      </rPr>
      <t>The sum of gains from off-system sales and variable power plant O&amp;M costs does not agree to the total gains from off-system sales on Schedule A6. The Schedule A6-gains are offset by $2,425 of transmission expense incurred by FPL related to economy</t>
    </r>
  </si>
  <si>
    <t>sales that is recoverable through FPL's capacity clause.</t>
  </si>
  <si>
    <t xml:space="preserve">NOTE: The Fuel Cost of System Net Generation reflected on Schedules A1 and A2 does not tie to the amount on Schedules A3 and A4 due to due to the reversal and correction of ($20,532) for a fuel related entry </t>
  </si>
  <si>
    <t>incorrectly booked in September 2013.</t>
  </si>
  <si>
    <t>FPL RC-16</t>
  </si>
  <si>
    <t>STAFF 000683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</si>
</sst>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_);\(\$#,##0\)"/>
    <numFmt numFmtId="165" formatCode="#,##0.0%_);\(#,##0.0%\);&quot;N/A&quot;"/>
    <numFmt numFmtId="166" formatCode="#,##0.0%_);\(#,##0.0%\)"/>
    <numFmt numFmtId="167" formatCode="&quot;N/A&quot;;&quot;N/A&quot;;&quot;N/A&quot;"/>
    <numFmt numFmtId="168" formatCode="#,##0_);[Red]\(#,##0\);&quot; &quot;"/>
    <numFmt numFmtId="169" formatCode="#,##0.00000%_);\(#,##0.00000%\)"/>
  </numFmts>
  <fonts count="225" x14ac:knownFonts="1">
    <font>
      <sz val="11"/>
      <color indexed="8"/>
      <name val="Calibri"/>
      <family val="2"/>
      <scheme val="minor"/>
    </font>
    <font>
      <sz val="8"/>
      <name val="Arial"/>
      <family val="2"/>
    </font>
    <font>
      <sz val="8"/>
      <name val="Arial"/>
      <family val="2"/>
    </font>
    <font>
      <sz val="8"/>
      <name val="Arial"/>
      <family val="2"/>
    </font>
    <font>
      <sz val="8"/>
      <name val="Arial"/>
      <family val="2"/>
    </font>
    <font>
      <vertAlign val="superscrip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11"/>
      <color indexed="8"/>
      <name val="Calibri"/>
      <family val="2"/>
      <scheme val="minor"/>
    </font>
  </fonts>
  <fills count="2">
    <fill>
      <patternFill patternType="none"/>
    </fill>
    <fill>
      <patternFill patternType="gray125"/>
    </fill>
  </fills>
  <borders count="6">
    <border>
      <left/>
      <right/>
      <top/>
      <bottom/>
      <diagonal/>
    </border>
    <border>
      <left/>
      <right/>
      <top/>
      <bottom style="medium">
        <color auto="1"/>
      </bottom>
      <diagonal/>
    </border>
    <border>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right/>
      <top/>
      <bottom style="double">
        <color indexed="8"/>
      </bottom>
      <diagonal/>
    </border>
    <border>
      <left/>
      <right/>
      <top style="medium">
        <color indexed="8"/>
      </top>
      <bottom style="double">
        <color indexed="8"/>
      </bottom>
      <diagonal/>
    </border>
  </borders>
  <cellStyleXfs count="1">
    <xf numFmtId="0" fontId="0" fillId="0" borderId="0"/>
  </cellStyleXfs>
  <cellXfs count="227">
    <xf numFmtId="0" fontId="0" fillId="0" borderId="0" xfId="0"/>
    <xf numFmtId="0" fontId="0" fillId="0" borderId="1" xfId="0" applyBorder="1"/>
    <xf numFmtId="0" fontId="1" fillId="0" borderId="0" xfId="0" applyFont="1"/>
    <xf numFmtId="0" fontId="2" fillId="0" borderId="0" xfId="0" applyFont="1" applyAlignment="1">
      <alignment horizontal="center"/>
    </xf>
    <xf numFmtId="0" fontId="3" fillId="0" borderId="3" xfId="0" applyFont="1" applyBorder="1" applyAlignment="1">
      <alignment horizontal="center" vertical="center" wrapText="1"/>
    </xf>
    <xf numFmtId="0" fontId="6" fillId="0" borderId="0" xfId="0" applyFont="1" applyAlignment="1">
      <alignment horizontal="center"/>
    </xf>
    <xf numFmtId="0" fontId="7" fillId="0" borderId="0" xfId="0" applyFont="1" applyAlignment="1">
      <alignment horizontal="center"/>
    </xf>
    <xf numFmtId="0" fontId="8" fillId="0" borderId="0" xfId="0" applyNumberFormat="1" applyFont="1" applyAlignment="1">
      <alignment horizontal="right"/>
    </xf>
    <xf numFmtId="0" fontId="9" fillId="0" borderId="0" xfId="0" applyNumberFormat="1" applyFont="1" applyAlignment="1">
      <alignment horizontal="right"/>
    </xf>
    <xf numFmtId="0" fontId="10" fillId="0" borderId="0" xfId="0" applyNumberFormat="1" applyFont="1" applyAlignment="1">
      <alignment horizontal="right"/>
    </xf>
    <xf numFmtId="0" fontId="11" fillId="0" borderId="0" xfId="0" applyNumberFormat="1" applyFont="1" applyAlignment="1">
      <alignment horizontal="right"/>
    </xf>
    <xf numFmtId="0" fontId="12" fillId="0" borderId="0" xfId="0" applyNumberFormat="1" applyFont="1" applyAlignment="1">
      <alignment horizontal="right"/>
    </xf>
    <xf numFmtId="0" fontId="13" fillId="0" borderId="0" xfId="0" applyNumberFormat="1" applyFont="1" applyAlignment="1">
      <alignment horizontal="right"/>
    </xf>
    <xf numFmtId="0" fontId="14" fillId="0" borderId="0" xfId="0" applyFont="1" applyAlignment="1">
      <alignment horizontal="left" wrapText="1"/>
    </xf>
    <xf numFmtId="164" fontId="15" fillId="0" borderId="0" xfId="0" applyNumberFormat="1" applyFont="1" applyAlignment="1">
      <alignment horizontal="right"/>
    </xf>
    <xf numFmtId="164" fontId="16" fillId="0" borderId="0" xfId="0" applyNumberFormat="1" applyFont="1" applyAlignment="1">
      <alignment horizontal="right"/>
    </xf>
    <xf numFmtId="165" fontId="17" fillId="0" borderId="0" xfId="0" applyNumberFormat="1" applyFont="1" applyAlignment="1">
      <alignment horizontal="right"/>
    </xf>
    <xf numFmtId="164" fontId="18" fillId="0" borderId="0" xfId="0" applyNumberFormat="1" applyFont="1" applyAlignment="1">
      <alignment horizontal="right"/>
    </xf>
    <xf numFmtId="164" fontId="19" fillId="0" borderId="0" xfId="0" applyNumberFormat="1" applyFont="1" applyAlignment="1">
      <alignment horizontal="right"/>
    </xf>
    <xf numFmtId="165" fontId="20" fillId="0" borderId="0" xfId="0" applyNumberFormat="1" applyFont="1" applyAlignment="1">
      <alignment horizontal="right"/>
    </xf>
    <xf numFmtId="37" fontId="21" fillId="0" borderId="0" xfId="0" applyNumberFormat="1" applyFont="1" applyAlignment="1">
      <alignment horizontal="right"/>
    </xf>
    <xf numFmtId="37" fontId="22" fillId="0" borderId="0" xfId="0" applyNumberFormat="1" applyFont="1" applyAlignment="1">
      <alignment horizontal="right"/>
    </xf>
    <xf numFmtId="166" fontId="23" fillId="0" borderId="0" xfId="0" applyNumberFormat="1" applyFont="1" applyAlignment="1">
      <alignment horizontal="right"/>
    </xf>
    <xf numFmtId="37" fontId="24" fillId="0" borderId="0" xfId="0" applyNumberFormat="1" applyFont="1" applyAlignment="1">
      <alignment horizontal="right"/>
    </xf>
    <xf numFmtId="37" fontId="25" fillId="0" borderId="0" xfId="0" applyNumberFormat="1" applyFont="1" applyAlignment="1">
      <alignment horizontal="right"/>
    </xf>
    <xf numFmtId="166" fontId="26" fillId="0" borderId="0" xfId="0" applyNumberFormat="1" applyFont="1" applyAlignment="1">
      <alignment horizontal="right"/>
    </xf>
    <xf numFmtId="167" fontId="27" fillId="0" borderId="0" xfId="0" applyNumberFormat="1" applyFont="1" applyAlignment="1">
      <alignment horizontal="right"/>
    </xf>
    <xf numFmtId="167" fontId="28" fillId="0" borderId="0" xfId="0" applyNumberFormat="1" applyFont="1" applyAlignment="1">
      <alignment horizontal="right"/>
    </xf>
    <xf numFmtId="0" fontId="29" fillId="0" borderId="0" xfId="0" applyFont="1" applyAlignment="1">
      <alignment horizontal="left" indent="1"/>
    </xf>
    <xf numFmtId="164" fontId="30" fillId="0" borderId="2" xfId="0" applyNumberFormat="1" applyFont="1" applyBorder="1" applyAlignment="1">
      <alignment horizontal="right"/>
    </xf>
    <xf numFmtId="164" fontId="31" fillId="0" borderId="2" xfId="0" applyNumberFormat="1" applyFont="1" applyBorder="1" applyAlignment="1">
      <alignment horizontal="right"/>
    </xf>
    <xf numFmtId="165" fontId="32" fillId="0" borderId="0" xfId="0" applyNumberFormat="1" applyFont="1" applyAlignment="1">
      <alignment horizontal="right"/>
    </xf>
    <xf numFmtId="164" fontId="33" fillId="0" borderId="2" xfId="0" applyNumberFormat="1" applyFont="1" applyBorder="1" applyAlignment="1">
      <alignment horizontal="right"/>
    </xf>
    <xf numFmtId="164" fontId="34" fillId="0" borderId="2" xfId="0" applyNumberFormat="1" applyFont="1" applyBorder="1" applyAlignment="1">
      <alignment horizontal="right"/>
    </xf>
    <xf numFmtId="165" fontId="35" fillId="0" borderId="0" xfId="0" applyNumberFormat="1" applyFont="1" applyAlignment="1">
      <alignment horizontal="right"/>
    </xf>
    <xf numFmtId="0" fontId="36" fillId="0" borderId="0" xfId="0" applyFont="1" applyAlignment="1">
      <alignment horizontal="center"/>
    </xf>
    <xf numFmtId="168" fontId="37" fillId="0" borderId="0" xfId="0" applyNumberFormat="1" applyFont="1" applyAlignment="1">
      <alignment horizontal="right"/>
    </xf>
    <xf numFmtId="168" fontId="38" fillId="0" borderId="0" xfId="0" applyNumberFormat="1" applyFont="1" applyAlignment="1">
      <alignment horizontal="right"/>
    </xf>
    <xf numFmtId="168" fontId="39" fillId="0" borderId="0" xfId="0" applyNumberFormat="1" applyFont="1" applyAlignment="1">
      <alignment horizontal="right"/>
    </xf>
    <xf numFmtId="168" fontId="40" fillId="0" borderId="0" xfId="0" applyNumberFormat="1" applyFont="1" applyAlignment="1">
      <alignment horizontal="right"/>
    </xf>
    <xf numFmtId="168" fontId="41" fillId="0" borderId="0" xfId="0" applyNumberFormat="1" applyFont="1" applyAlignment="1">
      <alignment horizontal="right"/>
    </xf>
    <xf numFmtId="168" fontId="42" fillId="0" borderId="0" xfId="0" applyNumberFormat="1" applyFont="1" applyAlignment="1">
      <alignment horizontal="right"/>
    </xf>
    <xf numFmtId="168" fontId="43" fillId="0" borderId="0" xfId="0" applyNumberFormat="1" applyFont="1" applyAlignment="1">
      <alignment horizontal="right"/>
    </xf>
    <xf numFmtId="168" fontId="44" fillId="0" borderId="0" xfId="0" applyNumberFormat="1" applyFont="1" applyAlignment="1">
      <alignment horizontal="right"/>
    </xf>
    <xf numFmtId="0" fontId="45" fillId="0" borderId="0" xfId="0" applyFont="1" applyAlignment="1">
      <alignment horizontal="center"/>
    </xf>
    <xf numFmtId="0" fontId="46" fillId="0" borderId="0" xfId="0" applyNumberFormat="1" applyFont="1" applyAlignment="1">
      <alignment horizontal="right"/>
    </xf>
    <xf numFmtId="0" fontId="47" fillId="0" borderId="0" xfId="0" applyNumberFormat="1" applyFont="1" applyAlignment="1">
      <alignment horizontal="right"/>
    </xf>
    <xf numFmtId="0" fontId="48" fillId="0" borderId="0" xfId="0" applyNumberFormat="1" applyFont="1" applyAlignment="1">
      <alignment horizontal="right"/>
    </xf>
    <xf numFmtId="0" fontId="49" fillId="0" borderId="0" xfId="0" applyNumberFormat="1" applyFont="1" applyAlignment="1">
      <alignment horizontal="right"/>
    </xf>
    <xf numFmtId="0" fontId="50" fillId="0" borderId="0" xfId="0" applyNumberFormat="1" applyFont="1" applyAlignment="1">
      <alignment horizontal="right"/>
    </xf>
    <xf numFmtId="0" fontId="51" fillId="0" borderId="0" xfId="0" applyNumberFormat="1" applyFont="1" applyAlignment="1">
      <alignment horizontal="right"/>
    </xf>
    <xf numFmtId="167" fontId="52" fillId="0" borderId="0" xfId="0" applyNumberFormat="1" applyFont="1" applyAlignment="1">
      <alignment horizontal="right"/>
    </xf>
    <xf numFmtId="167" fontId="53" fillId="0" borderId="0" xfId="0" applyNumberFormat="1" applyFont="1" applyAlignment="1">
      <alignment horizontal="right"/>
    </xf>
    <xf numFmtId="167" fontId="54" fillId="0" borderId="0" xfId="0" applyNumberFormat="1" applyFont="1" applyAlignment="1">
      <alignment horizontal="right"/>
    </xf>
    <xf numFmtId="167" fontId="55" fillId="0" borderId="0" xfId="0" applyNumberFormat="1" applyFont="1" applyAlignment="1">
      <alignment horizontal="right"/>
    </xf>
    <xf numFmtId="167" fontId="56" fillId="0" borderId="0" xfId="0" applyNumberFormat="1" applyFont="1" applyAlignment="1">
      <alignment horizontal="right"/>
    </xf>
    <xf numFmtId="167" fontId="57" fillId="0" borderId="0" xfId="0" applyNumberFormat="1" applyFont="1" applyAlignment="1">
      <alignment horizontal="right"/>
    </xf>
    <xf numFmtId="0" fontId="58" fillId="0" borderId="0" xfId="0" applyFont="1" applyAlignment="1">
      <alignment horizontal="left" indent="1"/>
    </xf>
    <xf numFmtId="164" fontId="59" fillId="0" borderId="5" xfId="0" applyNumberFormat="1" applyFont="1" applyBorder="1" applyAlignment="1">
      <alignment horizontal="right"/>
    </xf>
    <xf numFmtId="164" fontId="60" fillId="0" borderId="5" xfId="0" applyNumberFormat="1" applyFont="1" applyBorder="1" applyAlignment="1">
      <alignment horizontal="right"/>
    </xf>
    <xf numFmtId="165" fontId="61" fillId="0" borderId="0" xfId="0" applyNumberFormat="1" applyFont="1" applyAlignment="1">
      <alignment horizontal="right"/>
    </xf>
    <xf numFmtId="164" fontId="62" fillId="0" borderId="5" xfId="0" applyNumberFormat="1" applyFont="1" applyBorder="1" applyAlignment="1">
      <alignment horizontal="right"/>
    </xf>
    <xf numFmtId="164" fontId="63" fillId="0" borderId="5" xfId="0" applyNumberFormat="1" applyFont="1" applyBorder="1" applyAlignment="1">
      <alignment horizontal="right"/>
    </xf>
    <xf numFmtId="165" fontId="64" fillId="0" borderId="0" xfId="0" applyNumberFormat="1" applyFont="1" applyAlignment="1">
      <alignment horizontal="right"/>
    </xf>
    <xf numFmtId="0" fontId="65" fillId="0" borderId="0" xfId="0" applyFont="1" applyAlignment="1">
      <alignment horizontal="center"/>
    </xf>
    <xf numFmtId="0" fontId="66" fillId="0" borderId="0" xfId="0" applyNumberFormat="1" applyFont="1" applyAlignment="1">
      <alignment horizontal="right"/>
    </xf>
    <xf numFmtId="0" fontId="67" fillId="0" borderId="0" xfId="0" applyNumberFormat="1" applyFont="1" applyAlignment="1">
      <alignment horizontal="right"/>
    </xf>
    <xf numFmtId="0" fontId="68" fillId="0" borderId="0" xfId="0" applyNumberFormat="1" applyFont="1" applyAlignment="1">
      <alignment horizontal="right"/>
    </xf>
    <xf numFmtId="0" fontId="69" fillId="0" borderId="0" xfId="0" applyNumberFormat="1" applyFont="1" applyAlignment="1">
      <alignment horizontal="right"/>
    </xf>
    <xf numFmtId="0" fontId="70" fillId="0" borderId="0" xfId="0" applyNumberFormat="1" applyFont="1" applyAlignment="1">
      <alignment horizontal="right"/>
    </xf>
    <xf numFmtId="0" fontId="71" fillId="0" borderId="0" xfId="0" applyNumberFormat="1" applyFont="1" applyAlignment="1">
      <alignment horizontal="right"/>
    </xf>
    <xf numFmtId="37" fontId="72" fillId="0" borderId="2" xfId="0" applyNumberFormat="1" applyFont="1" applyBorder="1" applyAlignment="1">
      <alignment horizontal="right"/>
    </xf>
    <xf numFmtId="37" fontId="73" fillId="0" borderId="2" xfId="0" applyNumberFormat="1" applyFont="1" applyBorder="1" applyAlignment="1">
      <alignment horizontal="right"/>
    </xf>
    <xf numFmtId="165" fontId="74" fillId="0" borderId="0" xfId="0" applyNumberFormat="1" applyFont="1" applyAlignment="1">
      <alignment horizontal="right"/>
    </xf>
    <xf numFmtId="37" fontId="75" fillId="0" borderId="2" xfId="0" applyNumberFormat="1" applyFont="1" applyBorder="1" applyAlignment="1">
      <alignment horizontal="right"/>
    </xf>
    <xf numFmtId="37" fontId="76" fillId="0" borderId="2" xfId="0" applyNumberFormat="1" applyFont="1" applyBorder="1" applyAlignment="1">
      <alignment horizontal="right"/>
    </xf>
    <xf numFmtId="165" fontId="77" fillId="0" borderId="0" xfId="0" applyNumberFormat="1" applyFont="1" applyAlignment="1">
      <alignment horizontal="right"/>
    </xf>
    <xf numFmtId="0" fontId="78" fillId="0" borderId="0" xfId="0" applyFont="1" applyAlignment="1">
      <alignment horizontal="left" indent="1"/>
    </xf>
    <xf numFmtId="37" fontId="79" fillId="0" borderId="5" xfId="0" applyNumberFormat="1" applyFont="1" applyBorder="1" applyAlignment="1">
      <alignment horizontal="right"/>
    </xf>
    <xf numFmtId="37" fontId="80" fillId="0" borderId="5" xfId="0" applyNumberFormat="1" applyFont="1" applyBorder="1" applyAlignment="1">
      <alignment horizontal="right"/>
    </xf>
    <xf numFmtId="165" fontId="81" fillId="0" borderId="0" xfId="0" applyNumberFormat="1" applyFont="1" applyAlignment="1">
      <alignment horizontal="right"/>
    </xf>
    <xf numFmtId="37" fontId="82" fillId="0" borderId="5" xfId="0" applyNumberFormat="1" applyFont="1" applyBorder="1" applyAlignment="1">
      <alignment horizontal="right"/>
    </xf>
    <xf numFmtId="37" fontId="83" fillId="0" borderId="5" xfId="0" applyNumberFormat="1" applyFont="1" applyBorder="1" applyAlignment="1">
      <alignment horizontal="right"/>
    </xf>
    <xf numFmtId="165" fontId="84" fillId="0" borderId="0" xfId="0" applyNumberFormat="1" applyFont="1" applyAlignment="1">
      <alignment horizontal="right"/>
    </xf>
    <xf numFmtId="169" fontId="85" fillId="0" borderId="4" xfId="0" applyNumberFormat="1" applyFont="1" applyBorder="1" applyAlignment="1">
      <alignment horizontal="right"/>
    </xf>
    <xf numFmtId="169" fontId="86" fillId="0" borderId="4" xfId="0" applyNumberFormat="1" applyFont="1" applyBorder="1" applyAlignment="1">
      <alignment horizontal="right"/>
    </xf>
    <xf numFmtId="165" fontId="87" fillId="0" borderId="0" xfId="0" applyNumberFormat="1" applyFont="1" applyAlignment="1">
      <alignment horizontal="right"/>
    </xf>
    <xf numFmtId="167" fontId="88" fillId="0" borderId="4" xfId="0" applyNumberFormat="1" applyFont="1" applyBorder="1" applyAlignment="1">
      <alignment horizontal="right"/>
    </xf>
    <xf numFmtId="167" fontId="89" fillId="0" borderId="4" xfId="0" applyNumberFormat="1" applyFont="1" applyBorder="1" applyAlignment="1">
      <alignment horizontal="right"/>
    </xf>
    <xf numFmtId="167" fontId="90" fillId="0" borderId="0" xfId="0" applyNumberFormat="1" applyFont="1" applyAlignment="1">
      <alignment horizontal="right"/>
    </xf>
    <xf numFmtId="0" fontId="91" fillId="0" borderId="0" xfId="0" applyFont="1" applyAlignment="1">
      <alignment horizontal="center"/>
    </xf>
    <xf numFmtId="0" fontId="92" fillId="0" borderId="0" xfId="0" applyNumberFormat="1" applyFont="1" applyAlignment="1">
      <alignment horizontal="right"/>
    </xf>
    <xf numFmtId="0" fontId="93" fillId="0" borderId="0" xfId="0" applyNumberFormat="1" applyFont="1" applyAlignment="1">
      <alignment horizontal="right"/>
    </xf>
    <xf numFmtId="0" fontId="94" fillId="0" borderId="0" xfId="0" applyNumberFormat="1" applyFont="1" applyAlignment="1">
      <alignment horizontal="right"/>
    </xf>
    <xf numFmtId="0" fontId="95" fillId="0" borderId="0" xfId="0" applyNumberFormat="1" applyFont="1" applyAlignment="1">
      <alignment horizontal="right"/>
    </xf>
    <xf numFmtId="0" fontId="96" fillId="0" borderId="0" xfId="0" applyNumberFormat="1" applyFont="1" applyAlignment="1">
      <alignment horizontal="right"/>
    </xf>
    <xf numFmtId="0" fontId="97" fillId="0" borderId="0" xfId="0" applyNumberFormat="1" applyFont="1" applyAlignment="1">
      <alignment horizontal="right"/>
    </xf>
    <xf numFmtId="0" fontId="98" fillId="0" borderId="0" xfId="0" applyFont="1" applyAlignment="1">
      <alignment horizontal="center"/>
    </xf>
    <xf numFmtId="0" fontId="99" fillId="0" borderId="0" xfId="0" applyNumberFormat="1" applyFont="1" applyAlignment="1">
      <alignment horizontal="right"/>
    </xf>
    <xf numFmtId="0" fontId="100" fillId="0" borderId="0" xfId="0" applyNumberFormat="1" applyFont="1" applyAlignment="1">
      <alignment horizontal="right"/>
    </xf>
    <xf numFmtId="0" fontId="101" fillId="0" borderId="0" xfId="0" applyNumberFormat="1" applyFont="1" applyAlignment="1">
      <alignment horizontal="right"/>
    </xf>
    <xf numFmtId="0" fontId="102" fillId="0" borderId="0" xfId="0" applyNumberFormat="1" applyFont="1" applyAlignment="1">
      <alignment horizontal="right"/>
    </xf>
    <xf numFmtId="0" fontId="103" fillId="0" borderId="0" xfId="0" applyNumberFormat="1" applyFont="1" applyAlignment="1">
      <alignment horizontal="right"/>
    </xf>
    <xf numFmtId="0" fontId="104" fillId="0" borderId="0" xfId="0" applyNumberFormat="1" applyFont="1" applyAlignment="1">
      <alignment horizontal="right"/>
    </xf>
    <xf numFmtId="0" fontId="105" fillId="0" borderId="0" xfId="0" applyFont="1" applyAlignment="1">
      <alignment horizontal="left" indent="1"/>
    </xf>
    <xf numFmtId="164" fontId="106" fillId="0" borderId="5" xfId="0" applyNumberFormat="1" applyFont="1" applyBorder="1" applyAlignment="1">
      <alignment horizontal="right"/>
    </xf>
    <xf numFmtId="164" fontId="107" fillId="0" borderId="5" xfId="0" applyNumberFormat="1" applyFont="1" applyBorder="1" applyAlignment="1">
      <alignment horizontal="right"/>
    </xf>
    <xf numFmtId="166" fontId="108" fillId="0" borderId="0" xfId="0" applyNumberFormat="1" applyFont="1" applyAlignment="1">
      <alignment horizontal="right"/>
    </xf>
    <xf numFmtId="164" fontId="109" fillId="0" borderId="5" xfId="0" applyNumberFormat="1" applyFont="1" applyBorder="1" applyAlignment="1">
      <alignment horizontal="right"/>
    </xf>
    <xf numFmtId="164" fontId="110" fillId="0" borderId="5" xfId="0" applyNumberFormat="1" applyFont="1" applyBorder="1" applyAlignment="1">
      <alignment horizontal="right"/>
    </xf>
    <xf numFmtId="166" fontId="111" fillId="0" borderId="0" xfId="0" applyNumberFormat="1" applyFont="1" applyAlignment="1">
      <alignment horizontal="right"/>
    </xf>
    <xf numFmtId="164" fontId="112" fillId="0" borderId="0" xfId="0" applyNumberFormat="1" applyFont="1" applyAlignment="1">
      <alignment horizontal="right"/>
    </xf>
    <xf numFmtId="164" fontId="113" fillId="0" borderId="0" xfId="0" applyNumberFormat="1" applyFont="1" applyAlignment="1">
      <alignment horizontal="right"/>
    </xf>
    <xf numFmtId="166" fontId="114" fillId="0" borderId="0" xfId="0" applyNumberFormat="1" applyFont="1" applyAlignment="1">
      <alignment horizontal="right"/>
    </xf>
    <xf numFmtId="164" fontId="115" fillId="0" borderId="0" xfId="0" applyNumberFormat="1" applyFont="1" applyAlignment="1">
      <alignment horizontal="right"/>
    </xf>
    <xf numFmtId="164" fontId="116" fillId="0" borderId="0" xfId="0" applyNumberFormat="1" applyFont="1" applyAlignment="1">
      <alignment horizontal="right"/>
    </xf>
    <xf numFmtId="166" fontId="117" fillId="0" borderId="0" xfId="0" applyNumberFormat="1" applyFont="1" applyAlignment="1">
      <alignment horizontal="right"/>
    </xf>
    <xf numFmtId="169" fontId="118" fillId="0" borderId="0" xfId="0" applyNumberFormat="1" applyFont="1" applyAlignment="1">
      <alignment horizontal="right"/>
    </xf>
    <xf numFmtId="169" fontId="119" fillId="0" borderId="0" xfId="0" applyNumberFormat="1" applyFont="1" applyAlignment="1">
      <alignment horizontal="right"/>
    </xf>
    <xf numFmtId="167" fontId="120" fillId="0" borderId="0" xfId="0" applyNumberFormat="1" applyFont="1" applyAlignment="1">
      <alignment horizontal="right"/>
    </xf>
    <xf numFmtId="167" fontId="121" fillId="0" borderId="0" xfId="0" applyNumberFormat="1" applyFont="1" applyAlignment="1">
      <alignment horizontal="right"/>
    </xf>
    <xf numFmtId="167" fontId="122" fillId="0" borderId="0" xfId="0" applyNumberFormat="1" applyFont="1" applyAlignment="1">
      <alignment horizontal="right"/>
    </xf>
    <xf numFmtId="167" fontId="123" fillId="0" borderId="0" xfId="0" applyNumberFormat="1" applyFont="1" applyAlignment="1">
      <alignment horizontal="right"/>
    </xf>
    <xf numFmtId="164" fontId="124" fillId="0" borderId="5" xfId="0" applyNumberFormat="1" applyFont="1" applyBorder="1" applyAlignment="1">
      <alignment horizontal="right"/>
    </xf>
    <xf numFmtId="164" fontId="125" fillId="0" borderId="5" xfId="0" applyNumberFormat="1" applyFont="1" applyBorder="1" applyAlignment="1">
      <alignment horizontal="right"/>
    </xf>
    <xf numFmtId="166" fontId="126" fillId="0" borderId="0" xfId="0" applyNumberFormat="1" applyFont="1" applyAlignment="1">
      <alignment horizontal="right"/>
    </xf>
    <xf numFmtId="164" fontId="127" fillId="0" borderId="5" xfId="0" applyNumberFormat="1" applyFont="1" applyBorder="1" applyAlignment="1">
      <alignment horizontal="right"/>
    </xf>
    <xf numFmtId="164" fontId="128" fillId="0" borderId="5" xfId="0" applyNumberFormat="1" applyFont="1" applyBorder="1" applyAlignment="1">
      <alignment horizontal="right"/>
    </xf>
    <xf numFmtId="166" fontId="129" fillId="0" borderId="0" xfId="0" applyNumberFormat="1" applyFont="1" applyAlignment="1">
      <alignment horizontal="right"/>
    </xf>
    <xf numFmtId="164" fontId="130" fillId="0" borderId="0" xfId="0" applyNumberFormat="1" applyFont="1" applyAlignment="1">
      <alignment horizontal="right"/>
    </xf>
    <xf numFmtId="164" fontId="131" fillId="0" borderId="0" xfId="0" applyNumberFormat="1" applyFont="1" applyAlignment="1">
      <alignment horizontal="right"/>
    </xf>
    <xf numFmtId="166" fontId="132" fillId="0" borderId="0" xfId="0" applyNumberFormat="1" applyFont="1" applyAlignment="1">
      <alignment horizontal="right"/>
    </xf>
    <xf numFmtId="164" fontId="133" fillId="0" borderId="0" xfId="0" applyNumberFormat="1" applyFont="1" applyAlignment="1">
      <alignment horizontal="right"/>
    </xf>
    <xf numFmtId="164" fontId="134" fillId="0" borderId="0" xfId="0" applyNumberFormat="1" applyFont="1" applyAlignment="1">
      <alignment horizontal="right"/>
    </xf>
    <xf numFmtId="166" fontId="135" fillId="0" borderId="0" xfId="0" applyNumberFormat="1" applyFont="1" applyAlignment="1">
      <alignment horizontal="right"/>
    </xf>
    <xf numFmtId="37" fontId="136" fillId="0" borderId="0" xfId="0" applyNumberFormat="1" applyFont="1" applyAlignment="1">
      <alignment horizontal="right"/>
    </xf>
    <xf numFmtId="37" fontId="137" fillId="0" borderId="0" xfId="0" applyNumberFormat="1" applyFont="1" applyAlignment="1">
      <alignment horizontal="right"/>
    </xf>
    <xf numFmtId="165" fontId="138" fillId="0" borderId="0" xfId="0" applyNumberFormat="1" applyFont="1" applyAlignment="1">
      <alignment horizontal="right"/>
    </xf>
    <xf numFmtId="37" fontId="139" fillId="0" borderId="0" xfId="0" applyNumberFormat="1" applyFont="1" applyAlignment="1">
      <alignment horizontal="right"/>
    </xf>
    <xf numFmtId="37" fontId="140" fillId="0" borderId="0" xfId="0" applyNumberFormat="1" applyFont="1" applyAlignment="1">
      <alignment horizontal="right"/>
    </xf>
    <xf numFmtId="165" fontId="141" fillId="0" borderId="0" xfId="0" applyNumberFormat="1" applyFont="1" applyAlignment="1">
      <alignment horizontal="right"/>
    </xf>
    <xf numFmtId="37" fontId="142" fillId="0" borderId="0" xfId="0" applyNumberFormat="1" applyFont="1" applyAlignment="1">
      <alignment horizontal="right"/>
    </xf>
    <xf numFmtId="37" fontId="143" fillId="0" borderId="0" xfId="0" applyNumberFormat="1" applyFont="1" applyAlignment="1">
      <alignment horizontal="right"/>
    </xf>
    <xf numFmtId="165" fontId="144" fillId="0" borderId="0" xfId="0" applyNumberFormat="1" applyFont="1" applyAlignment="1">
      <alignment horizontal="right"/>
    </xf>
    <xf numFmtId="37" fontId="145" fillId="0" borderId="0" xfId="0" applyNumberFormat="1" applyFont="1" applyAlignment="1">
      <alignment horizontal="right"/>
    </xf>
    <xf numFmtId="37" fontId="146" fillId="0" borderId="0" xfId="0" applyNumberFormat="1" applyFont="1" applyAlignment="1">
      <alignment horizontal="right"/>
    </xf>
    <xf numFmtId="165" fontId="147" fillId="0" borderId="0" xfId="0" applyNumberFormat="1" applyFont="1" applyAlignment="1">
      <alignment horizontal="right"/>
    </xf>
    <xf numFmtId="0" fontId="148" fillId="0" borderId="0" xfId="0" applyFont="1" applyAlignment="1">
      <alignment horizontal="left" indent="1"/>
    </xf>
    <xf numFmtId="164" fontId="149" fillId="0" borderId="5" xfId="0" applyNumberFormat="1" applyFont="1" applyBorder="1" applyAlignment="1">
      <alignment horizontal="right"/>
    </xf>
    <xf numFmtId="164" fontId="150" fillId="0" borderId="5" xfId="0" applyNumberFormat="1" applyFont="1" applyBorder="1" applyAlignment="1">
      <alignment horizontal="right"/>
    </xf>
    <xf numFmtId="166" fontId="151" fillId="0" borderId="0" xfId="0" applyNumberFormat="1" applyFont="1" applyAlignment="1">
      <alignment horizontal="right"/>
    </xf>
    <xf numFmtId="164" fontId="152" fillId="0" borderId="5" xfId="0" applyNumberFormat="1" applyFont="1" applyBorder="1" applyAlignment="1">
      <alignment horizontal="right"/>
    </xf>
    <xf numFmtId="164" fontId="153" fillId="0" borderId="5" xfId="0" applyNumberFormat="1" applyFont="1" applyBorder="1" applyAlignment="1">
      <alignment horizontal="right"/>
    </xf>
    <xf numFmtId="166" fontId="154" fillId="0" borderId="0" xfId="0" applyNumberFormat="1" applyFont="1" applyAlignment="1">
      <alignment horizontal="right"/>
    </xf>
    <xf numFmtId="0" fontId="155" fillId="0" borderId="0" xfId="0" applyFont="1" applyAlignment="1">
      <alignment horizontal="center"/>
    </xf>
    <xf numFmtId="0" fontId="156" fillId="0" borderId="0" xfId="0" applyNumberFormat="1" applyFont="1" applyAlignment="1">
      <alignment horizontal="right"/>
    </xf>
    <xf numFmtId="0" fontId="157" fillId="0" borderId="0" xfId="0" applyNumberFormat="1" applyFont="1" applyAlignment="1">
      <alignment horizontal="right"/>
    </xf>
    <xf numFmtId="0" fontId="158" fillId="0" borderId="0" xfId="0" applyNumberFormat="1" applyFont="1" applyAlignment="1">
      <alignment horizontal="right"/>
    </xf>
    <xf numFmtId="0" fontId="159" fillId="0" borderId="0" xfId="0" applyNumberFormat="1" applyFont="1" applyAlignment="1">
      <alignment horizontal="right"/>
    </xf>
    <xf numFmtId="0" fontId="160" fillId="0" borderId="0" xfId="0" applyNumberFormat="1" applyFont="1" applyAlignment="1">
      <alignment horizontal="right"/>
    </xf>
    <xf numFmtId="0" fontId="161" fillId="0" borderId="0" xfId="0" applyNumberFormat="1" applyFont="1" applyAlignment="1">
      <alignment horizontal="right"/>
    </xf>
    <xf numFmtId="164" fontId="162" fillId="0" borderId="0" xfId="0" applyNumberFormat="1" applyFont="1" applyAlignment="1">
      <alignment horizontal="right"/>
    </xf>
    <xf numFmtId="167" fontId="163" fillId="0" borderId="0" xfId="0" applyNumberFormat="1" applyFont="1" applyAlignment="1">
      <alignment horizontal="right"/>
    </xf>
    <xf numFmtId="167" fontId="164" fillId="0" borderId="0" xfId="0" applyNumberFormat="1" applyFont="1" applyAlignment="1">
      <alignment horizontal="right"/>
    </xf>
    <xf numFmtId="167" fontId="165" fillId="0" borderId="0" xfId="0" applyNumberFormat="1" applyFont="1" applyAlignment="1">
      <alignment horizontal="right"/>
    </xf>
    <xf numFmtId="167" fontId="166" fillId="0" borderId="0" xfId="0" applyNumberFormat="1" applyFont="1" applyAlignment="1">
      <alignment horizontal="right"/>
    </xf>
    <xf numFmtId="167" fontId="167" fillId="0" borderId="0" xfId="0" applyNumberFormat="1" applyFont="1" applyAlignment="1">
      <alignment horizontal="right"/>
    </xf>
    <xf numFmtId="164" fontId="168" fillId="0" borderId="0" xfId="0" applyNumberFormat="1" applyFont="1" applyAlignment="1">
      <alignment horizontal="right"/>
    </xf>
    <xf numFmtId="167" fontId="169" fillId="0" borderId="0" xfId="0" applyNumberFormat="1" applyFont="1" applyAlignment="1">
      <alignment horizontal="right"/>
    </xf>
    <xf numFmtId="167" fontId="170" fillId="0" borderId="0" xfId="0" applyNumberFormat="1" applyFont="1" applyAlignment="1">
      <alignment horizontal="right"/>
    </xf>
    <xf numFmtId="167" fontId="171" fillId="0" borderId="0" xfId="0" applyNumberFormat="1" applyFont="1" applyAlignment="1">
      <alignment horizontal="right"/>
    </xf>
    <xf numFmtId="167" fontId="172" fillId="0" borderId="0" xfId="0" applyNumberFormat="1" applyFont="1" applyAlignment="1">
      <alignment horizontal="right"/>
    </xf>
    <xf numFmtId="167" fontId="173" fillId="0" borderId="0" xfId="0" applyNumberFormat="1" applyFont="1" applyAlignment="1">
      <alignment horizontal="right"/>
    </xf>
    <xf numFmtId="164" fontId="174" fillId="0" borderId="0" xfId="0" applyNumberFormat="1" applyFont="1" applyAlignment="1">
      <alignment horizontal="right"/>
    </xf>
    <xf numFmtId="167" fontId="175" fillId="0" borderId="0" xfId="0" applyNumberFormat="1" applyFont="1" applyAlignment="1">
      <alignment horizontal="right"/>
    </xf>
    <xf numFmtId="167" fontId="176" fillId="0" borderId="0" xfId="0" applyNumberFormat="1" applyFont="1" applyAlignment="1">
      <alignment horizontal="right"/>
    </xf>
    <xf numFmtId="167" fontId="177" fillId="0" borderId="0" xfId="0" applyNumberFormat="1" applyFont="1" applyAlignment="1">
      <alignment horizontal="right"/>
    </xf>
    <xf numFmtId="167" fontId="178" fillId="0" borderId="0" xfId="0" applyNumberFormat="1" applyFont="1" applyAlignment="1">
      <alignment horizontal="right"/>
    </xf>
    <xf numFmtId="167" fontId="179" fillId="0" borderId="0" xfId="0" applyNumberFormat="1" applyFont="1" applyAlignment="1">
      <alignment horizontal="right"/>
    </xf>
    <xf numFmtId="164" fontId="180" fillId="0" borderId="0" xfId="0" applyNumberFormat="1" applyFont="1" applyAlignment="1">
      <alignment horizontal="right"/>
    </xf>
    <xf numFmtId="167" fontId="181" fillId="0" borderId="0" xfId="0" applyNumberFormat="1" applyFont="1" applyAlignment="1">
      <alignment horizontal="right"/>
    </xf>
    <xf numFmtId="167" fontId="182" fillId="0" borderId="0" xfId="0" applyNumberFormat="1" applyFont="1" applyAlignment="1">
      <alignment horizontal="right"/>
    </xf>
    <xf numFmtId="167" fontId="183" fillId="0" borderId="0" xfId="0" applyNumberFormat="1" applyFont="1" applyAlignment="1">
      <alignment horizontal="right"/>
    </xf>
    <xf numFmtId="167" fontId="184" fillId="0" borderId="0" xfId="0" applyNumberFormat="1" applyFont="1" applyAlignment="1">
      <alignment horizontal="right"/>
    </xf>
    <xf numFmtId="167" fontId="185" fillId="0" borderId="0" xfId="0" applyNumberFormat="1" applyFont="1" applyAlignment="1">
      <alignment horizontal="right"/>
    </xf>
    <xf numFmtId="169" fontId="186" fillId="0" borderId="0" xfId="0" applyNumberFormat="1" applyFont="1" applyAlignment="1">
      <alignment horizontal="right"/>
    </xf>
    <xf numFmtId="167" fontId="187" fillId="0" borderId="0" xfId="0" applyNumberFormat="1" applyFont="1" applyAlignment="1">
      <alignment horizontal="right"/>
    </xf>
    <xf numFmtId="167" fontId="188" fillId="0" borderId="0" xfId="0" applyNumberFormat="1" applyFont="1" applyAlignment="1">
      <alignment horizontal="right"/>
    </xf>
    <xf numFmtId="167" fontId="189" fillId="0" borderId="0" xfId="0" applyNumberFormat="1" applyFont="1" applyAlignment="1">
      <alignment horizontal="right"/>
    </xf>
    <xf numFmtId="167" fontId="190" fillId="0" borderId="0" xfId="0" applyNumberFormat="1" applyFont="1" applyAlignment="1">
      <alignment horizontal="right"/>
    </xf>
    <xf numFmtId="167" fontId="191" fillId="0" borderId="0" xfId="0" applyNumberFormat="1" applyFont="1" applyAlignment="1">
      <alignment horizontal="right"/>
    </xf>
    <xf numFmtId="169" fontId="192" fillId="0" borderId="0" xfId="0" applyNumberFormat="1" applyFont="1" applyAlignment="1">
      <alignment horizontal="right"/>
    </xf>
    <xf numFmtId="167" fontId="193" fillId="0" borderId="0" xfId="0" applyNumberFormat="1" applyFont="1" applyAlignment="1">
      <alignment horizontal="right"/>
    </xf>
    <xf numFmtId="167" fontId="194" fillId="0" borderId="0" xfId="0" applyNumberFormat="1" applyFont="1" applyAlignment="1">
      <alignment horizontal="right"/>
    </xf>
    <xf numFmtId="167" fontId="195" fillId="0" borderId="0" xfId="0" applyNumberFormat="1" applyFont="1" applyAlignment="1">
      <alignment horizontal="right"/>
    </xf>
    <xf numFmtId="167" fontId="196" fillId="0" borderId="0" xfId="0" applyNumberFormat="1" applyFont="1" applyAlignment="1">
      <alignment horizontal="right"/>
    </xf>
    <xf numFmtId="167" fontId="197" fillId="0" borderId="0" xfId="0" applyNumberFormat="1" applyFont="1" applyAlignment="1">
      <alignment horizontal="right"/>
    </xf>
    <xf numFmtId="169" fontId="198" fillId="0" borderId="0" xfId="0" applyNumberFormat="1" applyFont="1" applyAlignment="1">
      <alignment horizontal="right"/>
    </xf>
    <xf numFmtId="167" fontId="199" fillId="0" borderId="0" xfId="0" applyNumberFormat="1" applyFont="1" applyAlignment="1">
      <alignment horizontal="right"/>
    </xf>
    <xf numFmtId="167" fontId="200" fillId="0" borderId="0" xfId="0" applyNumberFormat="1" applyFont="1" applyAlignment="1">
      <alignment horizontal="right"/>
    </xf>
    <xf numFmtId="167" fontId="201" fillId="0" borderId="0" xfId="0" applyNumberFormat="1" applyFont="1" applyAlignment="1">
      <alignment horizontal="right"/>
    </xf>
    <xf numFmtId="167" fontId="202" fillId="0" borderId="0" xfId="0" applyNumberFormat="1" applyFont="1" applyAlignment="1">
      <alignment horizontal="right"/>
    </xf>
    <xf numFmtId="167" fontId="203" fillId="0" borderId="0" xfId="0" applyNumberFormat="1" applyFont="1" applyAlignment="1">
      <alignment horizontal="right"/>
    </xf>
    <xf numFmtId="169" fontId="204" fillId="0" borderId="0" xfId="0" applyNumberFormat="1" applyFont="1" applyAlignment="1">
      <alignment horizontal="right"/>
    </xf>
    <xf numFmtId="167" fontId="205" fillId="0" borderId="0" xfId="0" applyNumberFormat="1" applyFont="1" applyAlignment="1">
      <alignment horizontal="right"/>
    </xf>
    <xf numFmtId="167" fontId="206" fillId="0" borderId="0" xfId="0" applyNumberFormat="1" applyFont="1" applyAlignment="1">
      <alignment horizontal="right"/>
    </xf>
    <xf numFmtId="167" fontId="207" fillId="0" borderId="0" xfId="0" applyNumberFormat="1" applyFont="1" applyAlignment="1">
      <alignment horizontal="right"/>
    </xf>
    <xf numFmtId="167" fontId="208" fillId="0" borderId="0" xfId="0" applyNumberFormat="1" applyFont="1" applyAlignment="1">
      <alignment horizontal="right"/>
    </xf>
    <xf numFmtId="167" fontId="209" fillId="0" borderId="0" xfId="0" applyNumberFormat="1" applyFont="1" applyAlignment="1">
      <alignment horizontal="right"/>
    </xf>
    <xf numFmtId="169" fontId="210" fillId="0" borderId="0" xfId="0" applyNumberFormat="1" applyFont="1" applyAlignment="1">
      <alignment horizontal="right"/>
    </xf>
    <xf numFmtId="167" fontId="211" fillId="0" borderId="0" xfId="0" applyNumberFormat="1" applyFont="1" applyAlignment="1">
      <alignment horizontal="right"/>
    </xf>
    <xf numFmtId="167" fontId="212" fillId="0" borderId="0" xfId="0" applyNumberFormat="1" applyFont="1" applyAlignment="1">
      <alignment horizontal="right"/>
    </xf>
    <xf numFmtId="167" fontId="213" fillId="0" borderId="0" xfId="0" applyNumberFormat="1" applyFont="1" applyAlignment="1">
      <alignment horizontal="right"/>
    </xf>
    <xf numFmtId="167" fontId="214" fillId="0" borderId="0" xfId="0" applyNumberFormat="1" applyFont="1" applyAlignment="1">
      <alignment horizontal="right"/>
    </xf>
    <xf numFmtId="167" fontId="215" fillId="0" borderId="0" xfId="0" applyNumberFormat="1" applyFont="1" applyAlignment="1">
      <alignment horizontal="right"/>
    </xf>
    <xf numFmtId="0" fontId="216" fillId="0" borderId="0" xfId="0" applyFont="1" applyAlignment="1">
      <alignment horizontal="left" indent="1"/>
    </xf>
    <xf numFmtId="164" fontId="217" fillId="0" borderId="5" xfId="0" applyNumberFormat="1" applyFont="1" applyBorder="1" applyAlignment="1">
      <alignment horizontal="right"/>
    </xf>
    <xf numFmtId="167" fontId="218" fillId="0" borderId="0" xfId="0" applyNumberFormat="1" applyFont="1" applyAlignment="1">
      <alignment horizontal="right"/>
    </xf>
    <xf numFmtId="167" fontId="219" fillId="0" borderId="0" xfId="0" applyNumberFormat="1" applyFont="1" applyAlignment="1">
      <alignment horizontal="right"/>
    </xf>
    <xf numFmtId="167" fontId="220" fillId="0" borderId="0" xfId="0" applyNumberFormat="1" applyFont="1" applyAlignment="1">
      <alignment horizontal="right"/>
    </xf>
    <xf numFmtId="167" fontId="221" fillId="0" borderId="0" xfId="0" applyNumberFormat="1" applyFont="1" applyAlignment="1">
      <alignment horizontal="right"/>
    </xf>
    <xf numFmtId="167" fontId="222" fillId="0" borderId="0" xfId="0" applyNumberFormat="1" applyFont="1" applyAlignment="1">
      <alignment horizontal="right"/>
    </xf>
    <xf numFmtId="0" fontId="4" fillId="0" borderId="0" xfId="0" applyFont="1"/>
    <xf numFmtId="0" fontId="223" fillId="0" borderId="0" xfId="0" applyFont="1"/>
    <xf numFmtId="0" fontId="3" fillId="0" borderId="3" xfId="0" applyFont="1" applyBorder="1" applyAlignment="1">
      <alignment horizontal="center" vertical="center" wrapText="1"/>
    </xf>
    <xf numFmtId="0" fontId="0" fillId="0" borderId="0" xfId="0"/>
    <xf numFmtId="0" fontId="22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81"/>
  <sheetViews>
    <sheetView showGridLines="0" tabSelected="1" workbookViewId="0">
      <pane xSplit="2" ySplit="9" topLeftCell="C10" activePane="bottomRight" state="frozen"/>
      <selection pane="topRight"/>
      <selection pane="bottomLeft"/>
      <selection pane="bottomRight" activeCell="B2" sqref="B2"/>
    </sheetView>
  </sheetViews>
  <sheetFormatPr defaultRowHeight="14.4" x14ac:dyDescent="0.3"/>
  <cols>
    <col min="1" max="1" width="5.44140625" customWidth="1"/>
    <col min="2" max="2" width="54.6640625" customWidth="1"/>
    <col min="3" max="10" width="13.6640625" customWidth="1"/>
  </cols>
  <sheetData>
    <row r="1" spans="1:10" s="226" customFormat="1" x14ac:dyDescent="0.3">
      <c r="B1" s="226" t="s">
        <v>116</v>
      </c>
    </row>
    <row r="2" spans="1:10" s="226" customFormat="1" x14ac:dyDescent="0.3">
      <c r="B2" s="226" t="s">
        <v>115</v>
      </c>
    </row>
    <row r="3" spans="1:10" x14ac:dyDescent="0.3">
      <c r="A3" s="1"/>
      <c r="B3" s="1"/>
      <c r="C3" s="1"/>
      <c r="D3" s="1"/>
      <c r="E3" s="1"/>
      <c r="F3" s="1"/>
      <c r="G3" s="1"/>
      <c r="H3" s="1"/>
      <c r="I3" s="1"/>
      <c r="J3" s="1"/>
    </row>
    <row r="4" spans="1:10" x14ac:dyDescent="0.3">
      <c r="D4" s="2" t="s">
        <v>0</v>
      </c>
    </row>
    <row r="5" spans="1:10" x14ac:dyDescent="0.3">
      <c r="A5" s="1"/>
      <c r="B5" s="1"/>
      <c r="C5" s="1"/>
      <c r="D5" s="1"/>
      <c r="E5" s="1"/>
      <c r="F5" s="1"/>
      <c r="G5" s="1"/>
      <c r="H5" s="1"/>
      <c r="I5" s="1"/>
      <c r="J5" s="1"/>
    </row>
    <row r="6" spans="1:10" x14ac:dyDescent="0.3">
      <c r="B6" s="3" t="s">
        <v>1</v>
      </c>
      <c r="C6" s="3" t="s">
        <v>2</v>
      </c>
      <c r="D6" s="3" t="s">
        <v>3</v>
      </c>
      <c r="E6" s="3" t="s">
        <v>4</v>
      </c>
      <c r="F6" s="3" t="s">
        <v>5</v>
      </c>
      <c r="G6" s="3" t="s">
        <v>6</v>
      </c>
      <c r="H6" s="3" t="s">
        <v>7</v>
      </c>
      <c r="I6" s="3" t="s">
        <v>8</v>
      </c>
      <c r="J6" s="3" t="s">
        <v>9</v>
      </c>
    </row>
    <row r="7" spans="1:10" x14ac:dyDescent="0.3">
      <c r="A7" s="1"/>
      <c r="B7" s="1"/>
      <c r="C7" s="1"/>
      <c r="D7" s="1"/>
      <c r="E7" s="1"/>
      <c r="F7" s="1"/>
      <c r="G7" s="1"/>
      <c r="H7" s="1"/>
      <c r="I7" s="1"/>
      <c r="J7" s="1"/>
    </row>
    <row r="8" spans="1:10" x14ac:dyDescent="0.3">
      <c r="A8" s="224" t="s">
        <v>12</v>
      </c>
      <c r="B8" s="224" t="s">
        <v>13</v>
      </c>
      <c r="C8" s="224" t="s">
        <v>10</v>
      </c>
      <c r="D8" s="225"/>
      <c r="E8" s="225"/>
      <c r="F8" s="225"/>
      <c r="G8" s="224" t="s">
        <v>11</v>
      </c>
      <c r="H8" s="225"/>
      <c r="I8" s="225"/>
      <c r="J8" s="224"/>
    </row>
    <row r="9" spans="1:10" x14ac:dyDescent="0.3">
      <c r="A9" s="224"/>
      <c r="B9" s="224"/>
      <c r="C9" s="4" t="s">
        <v>14</v>
      </c>
      <c r="D9" s="4" t="s">
        <v>15</v>
      </c>
      <c r="E9" s="4" t="s">
        <v>16</v>
      </c>
      <c r="F9" s="4" t="s">
        <v>17</v>
      </c>
      <c r="G9" s="4" t="s">
        <v>14</v>
      </c>
      <c r="H9" s="4" t="s">
        <v>15</v>
      </c>
      <c r="I9" s="4" t="s">
        <v>16</v>
      </c>
      <c r="J9" s="4" t="s">
        <v>17</v>
      </c>
    </row>
    <row r="10" spans="1:10" x14ac:dyDescent="0.3">
      <c r="A10" s="5" t="s">
        <v>18</v>
      </c>
      <c r="B10" s="6" t="s">
        <v>19</v>
      </c>
      <c r="C10" s="7" t="s">
        <v>13</v>
      </c>
      <c r="D10" s="8" t="s">
        <v>13</v>
      </c>
      <c r="E10" s="8" t="s">
        <v>13</v>
      </c>
      <c r="F10" s="9" t="s">
        <v>13</v>
      </c>
      <c r="G10" s="10" t="s">
        <v>13</v>
      </c>
      <c r="H10" s="11" t="s">
        <v>13</v>
      </c>
      <c r="I10" s="11" t="s">
        <v>13</v>
      </c>
      <c r="J10" s="12" t="s">
        <v>13</v>
      </c>
    </row>
    <row r="11" spans="1:10" x14ac:dyDescent="0.3">
      <c r="A11" s="5" t="s">
        <v>20</v>
      </c>
      <c r="B11" s="13" t="s">
        <v>21</v>
      </c>
      <c r="C11" s="14">
        <v>271357868</v>
      </c>
      <c r="D11" s="15">
        <v>267474908</v>
      </c>
      <c r="E11" s="15">
        <f t="shared" ref="E11:E19" si="0">C11 - D11</f>
        <v>3882960</v>
      </c>
      <c r="F11" s="16">
        <f t="shared" ref="F11:F19" si="1">IF(D11 =0,0,( C11 - D11 ) / D11 )</f>
        <v>1.4517100048876361E-2</v>
      </c>
      <c r="G11" s="17">
        <v>2603364283</v>
      </c>
      <c r="H11" s="18">
        <v>2629838894</v>
      </c>
      <c r="I11" s="18">
        <f t="shared" ref="I11:I19" si="2">G11 - H11</f>
        <v>-26474611</v>
      </c>
      <c r="J11" s="19">
        <f t="shared" ref="J11:J19" si="3">IF(H11 =0,0,( G11 - H11 ) / H11 )</f>
        <v>-1.0067008690304967E-2</v>
      </c>
    </row>
    <row r="12" spans="1:10" x14ac:dyDescent="0.3">
      <c r="A12" s="5" t="s">
        <v>22</v>
      </c>
      <c r="B12" s="13" t="s">
        <v>23</v>
      </c>
      <c r="C12" s="20">
        <v>1713969</v>
      </c>
      <c r="D12" s="21">
        <v>1675564</v>
      </c>
      <c r="E12" s="21">
        <f t="shared" si="0"/>
        <v>38405</v>
      </c>
      <c r="F12" s="22">
        <f t="shared" si="1"/>
        <v>2.2920640453005674E-2</v>
      </c>
      <c r="G12" s="23">
        <v>19414465</v>
      </c>
      <c r="H12" s="24">
        <v>19241206</v>
      </c>
      <c r="I12" s="24">
        <f t="shared" si="2"/>
        <v>173259</v>
      </c>
      <c r="J12" s="25">
        <f t="shared" si="3"/>
        <v>9.0045811057789197E-3</v>
      </c>
    </row>
    <row r="13" spans="1:10" x14ac:dyDescent="0.3">
      <c r="A13" s="5" t="s">
        <v>24</v>
      </c>
      <c r="B13" s="13" t="s">
        <v>25</v>
      </c>
      <c r="C13" s="20">
        <v>0</v>
      </c>
      <c r="D13" s="21">
        <v>0</v>
      </c>
      <c r="E13" s="21">
        <f t="shared" si="0"/>
        <v>0</v>
      </c>
      <c r="F13" s="26">
        <f t="shared" si="1"/>
        <v>0</v>
      </c>
      <c r="G13" s="23">
        <v>-153744</v>
      </c>
      <c r="H13" s="24">
        <v>-100655</v>
      </c>
      <c r="I13" s="24">
        <f t="shared" si="2"/>
        <v>-53089</v>
      </c>
      <c r="J13" s="27">
        <f t="shared" si="3"/>
        <v>0.52743529879290652</v>
      </c>
    </row>
    <row r="14" spans="1:10" x14ac:dyDescent="0.3">
      <c r="A14" s="5" t="s">
        <v>26</v>
      </c>
      <c r="B14" s="13" t="s">
        <v>27</v>
      </c>
      <c r="C14" s="20">
        <v>-2535310</v>
      </c>
      <c r="D14" s="21">
        <v>-1792000</v>
      </c>
      <c r="E14" s="21">
        <f t="shared" si="0"/>
        <v>-743310</v>
      </c>
      <c r="F14" s="22">
        <f t="shared" si="1"/>
        <v>0.41479352678571429</v>
      </c>
      <c r="G14" s="23">
        <v>-44768359</v>
      </c>
      <c r="H14" s="24">
        <v>-46182453.475553751</v>
      </c>
      <c r="I14" s="24">
        <f t="shared" si="2"/>
        <v>1414094.475553751</v>
      </c>
      <c r="J14" s="25">
        <f t="shared" si="3"/>
        <v>-3.0619734750608012E-2</v>
      </c>
    </row>
    <row r="15" spans="1:10" x14ac:dyDescent="0.3">
      <c r="A15" s="5" t="s">
        <v>28</v>
      </c>
      <c r="B15" s="13" t="s">
        <v>29</v>
      </c>
      <c r="C15" s="20">
        <v>-689423</v>
      </c>
      <c r="D15" s="21">
        <v>-312500</v>
      </c>
      <c r="E15" s="21">
        <f t="shared" si="0"/>
        <v>-376923</v>
      </c>
      <c r="F15" s="22">
        <f t="shared" si="1"/>
        <v>1.2061535999999999</v>
      </c>
      <c r="G15" s="23">
        <v>-10209949</v>
      </c>
      <c r="H15" s="24">
        <v>-9531569</v>
      </c>
      <c r="I15" s="24">
        <f t="shared" si="2"/>
        <v>-678380</v>
      </c>
      <c r="J15" s="25">
        <f t="shared" si="3"/>
        <v>7.117191303971046E-2</v>
      </c>
    </row>
    <row r="16" spans="1:10" x14ac:dyDescent="0.3">
      <c r="A16" s="5" t="s">
        <v>30</v>
      </c>
      <c r="B16" s="13" t="s">
        <v>31</v>
      </c>
      <c r="C16" s="20">
        <v>21478113</v>
      </c>
      <c r="D16" s="21">
        <v>14461104.090295913</v>
      </c>
      <c r="E16" s="21">
        <f t="shared" si="0"/>
        <v>7017008.9097040873</v>
      </c>
      <c r="F16" s="22">
        <f t="shared" si="1"/>
        <v>0.4852332758197096</v>
      </c>
      <c r="G16" s="23">
        <v>157947326</v>
      </c>
      <c r="H16" s="24">
        <v>141915350.44666478</v>
      </c>
      <c r="I16" s="24">
        <f t="shared" si="2"/>
        <v>16031975.55333522</v>
      </c>
      <c r="J16" s="25">
        <f t="shared" si="3"/>
        <v>0.11296857952910755</v>
      </c>
    </row>
    <row r="17" spans="1:10" x14ac:dyDescent="0.3">
      <c r="A17" s="5" t="s">
        <v>32</v>
      </c>
      <c r="B17" s="13" t="s">
        <v>33</v>
      </c>
      <c r="C17" s="20">
        <v>5729241</v>
      </c>
      <c r="D17" s="21">
        <v>10077668.687835883</v>
      </c>
      <c r="E17" s="21">
        <f t="shared" si="0"/>
        <v>-4348427.6878358833</v>
      </c>
      <c r="F17" s="22">
        <f t="shared" si="1"/>
        <v>-0.43149143145424057</v>
      </c>
      <c r="G17" s="23">
        <v>76959767</v>
      </c>
      <c r="H17" s="24">
        <v>90109072.501039565</v>
      </c>
      <c r="I17" s="24">
        <f t="shared" si="2"/>
        <v>-13149305.501039565</v>
      </c>
      <c r="J17" s="25">
        <f t="shared" si="3"/>
        <v>-0.14592654364395843</v>
      </c>
    </row>
    <row r="18" spans="1:10" x14ac:dyDescent="0.3">
      <c r="A18" s="5" t="s">
        <v>34</v>
      </c>
      <c r="B18" s="13" t="s">
        <v>35</v>
      </c>
      <c r="C18" s="20">
        <v>1746818</v>
      </c>
      <c r="D18" s="21">
        <v>1225000</v>
      </c>
      <c r="E18" s="21">
        <f t="shared" si="0"/>
        <v>521818</v>
      </c>
      <c r="F18" s="22">
        <f t="shared" si="1"/>
        <v>0.4259738775510204</v>
      </c>
      <c r="G18" s="23">
        <v>6585762</v>
      </c>
      <c r="H18" s="24">
        <v>5470851</v>
      </c>
      <c r="I18" s="24">
        <f t="shared" si="2"/>
        <v>1114911</v>
      </c>
      <c r="J18" s="25">
        <f t="shared" si="3"/>
        <v>0.20379114693491013</v>
      </c>
    </row>
    <row r="19" spans="1:10" x14ac:dyDescent="0.3">
      <c r="A19" s="5" t="s">
        <v>36</v>
      </c>
      <c r="B19" s="28" t="s">
        <v>37</v>
      </c>
      <c r="C19" s="29">
        <v>298801276</v>
      </c>
      <c r="D19" s="30">
        <v>292809744.74034679</v>
      </c>
      <c r="E19" s="30">
        <f t="shared" si="0"/>
        <v>5991531.2596532106</v>
      </c>
      <c r="F19" s="31">
        <f t="shared" si="1"/>
        <v>2.0462198978269272E-2</v>
      </c>
      <c r="G19" s="32">
        <v>2809139551</v>
      </c>
      <c r="H19" s="33">
        <v>2830760695.241137</v>
      </c>
      <c r="I19" s="33">
        <f t="shared" si="2"/>
        <v>-21621144.241137028</v>
      </c>
      <c r="J19" s="34">
        <f t="shared" si="3"/>
        <v>-7.6379272460172553E-3</v>
      </c>
    </row>
    <row r="20" spans="1:10" x14ac:dyDescent="0.3">
      <c r="A20" s="5" t="s">
        <v>38</v>
      </c>
    </row>
    <row r="21" spans="1:10" x14ac:dyDescent="0.3">
      <c r="A21" s="5" t="s">
        <v>39</v>
      </c>
      <c r="B21" s="35" t="s">
        <v>40</v>
      </c>
      <c r="C21" s="36">
        <v>0</v>
      </c>
      <c r="D21" s="37">
        <v>0</v>
      </c>
      <c r="E21" s="38">
        <f>C21 - D21</f>
        <v>0</v>
      </c>
      <c r="F21" s="39">
        <f>IF(D21 =0,0,( C21 - D21 ) / D21 )</f>
        <v>0</v>
      </c>
      <c r="G21" s="40">
        <v>0</v>
      </c>
      <c r="H21" s="41">
        <v>0</v>
      </c>
      <c r="I21" s="42">
        <f>G21 - H21</f>
        <v>0</v>
      </c>
      <c r="J21" s="43">
        <f>IF(H21 =0,0,( G21 - H21 ) / H21 )</f>
        <v>0</v>
      </c>
    </row>
    <row r="22" spans="1:10" x14ac:dyDescent="0.3">
      <c r="A22" s="5" t="s">
        <v>41</v>
      </c>
      <c r="B22" s="13" t="s">
        <v>42</v>
      </c>
      <c r="C22" s="20">
        <v>33542</v>
      </c>
      <c r="D22" s="21">
        <v>33671.613666666701</v>
      </c>
      <c r="E22" s="21">
        <f>C22 - D22</f>
        <v>-129.61366666670074</v>
      </c>
      <c r="F22" s="22">
        <f>IF(D22 =0,0,( C22 - D22 ) / D22 )</f>
        <v>-3.8493452660099898E-3</v>
      </c>
      <c r="G22" s="23">
        <v>199846</v>
      </c>
      <c r="H22" s="24">
        <v>200335.7840000001</v>
      </c>
      <c r="I22" s="24">
        <f>G22 - H22</f>
        <v>-489.78400000010151</v>
      </c>
      <c r="J22" s="25">
        <f>IF(H22 =0,0,( G22 - H22 ) / H22 )</f>
        <v>-2.4448153506120567E-3</v>
      </c>
    </row>
    <row r="23" spans="1:10" x14ac:dyDescent="0.3">
      <c r="A23" s="5" t="s">
        <v>43</v>
      </c>
      <c r="B23" s="13" t="s">
        <v>44</v>
      </c>
      <c r="C23" s="20">
        <v>145729</v>
      </c>
      <c r="D23" s="21">
        <v>60400</v>
      </c>
      <c r="E23" s="21">
        <f>C23 - D23</f>
        <v>85329</v>
      </c>
      <c r="F23" s="22">
        <f>IF(D23 =0,0,( C23 - D23 ) / D23 )</f>
        <v>1.4127317880794703</v>
      </c>
      <c r="G23" s="23">
        <v>1594734</v>
      </c>
      <c r="H23" s="24">
        <v>1415492</v>
      </c>
      <c r="I23" s="24">
        <f>G23 - H23</f>
        <v>179242</v>
      </c>
      <c r="J23" s="25">
        <f>IF(H23 =0,0,( G23 - H23 ) / H23 )</f>
        <v>0.12662876229607797</v>
      </c>
    </row>
    <row r="24" spans="1:10" x14ac:dyDescent="0.3">
      <c r="A24" s="5" t="s">
        <v>45</v>
      </c>
      <c r="B24" s="13" t="s">
        <v>46</v>
      </c>
      <c r="C24" s="20">
        <v>179271</v>
      </c>
      <c r="D24" s="21">
        <v>94071.613666666701</v>
      </c>
      <c r="E24" s="21">
        <f>C24 - D24</f>
        <v>85199.386333333299</v>
      </c>
      <c r="F24" s="22">
        <f>IF(D24 =0,0,( C24 - D24 ) / D24 )</f>
        <v>0.90568645537673831</v>
      </c>
      <c r="G24" s="23">
        <v>1794580</v>
      </c>
      <c r="H24" s="24">
        <v>1615827.7840000002</v>
      </c>
      <c r="I24" s="24">
        <f>G24 - H24</f>
        <v>178752.21599999978</v>
      </c>
      <c r="J24" s="25">
        <f>IF(H24 =0,0,( G24 - H24 ) / H24 )</f>
        <v>0.11062578436267299</v>
      </c>
    </row>
    <row r="25" spans="1:10" x14ac:dyDescent="0.3">
      <c r="A25" s="5" t="s">
        <v>47</v>
      </c>
      <c r="B25" s="44" t="s">
        <v>48</v>
      </c>
      <c r="C25" s="45" t="s">
        <v>13</v>
      </c>
      <c r="D25" s="46" t="s">
        <v>13</v>
      </c>
      <c r="E25" s="46" t="s">
        <v>13</v>
      </c>
      <c r="F25" s="47" t="s">
        <v>13</v>
      </c>
      <c r="G25" s="48" t="s">
        <v>13</v>
      </c>
      <c r="H25" s="49" t="s">
        <v>13</v>
      </c>
      <c r="I25" s="49" t="s">
        <v>13</v>
      </c>
      <c r="J25" s="50" t="s">
        <v>13</v>
      </c>
    </row>
    <row r="26" spans="1:10" x14ac:dyDescent="0.3">
      <c r="A26" s="5" t="s">
        <v>49</v>
      </c>
      <c r="B26" s="13" t="s">
        <v>50</v>
      </c>
      <c r="C26" s="20">
        <v>0</v>
      </c>
      <c r="D26" s="21">
        <v>0</v>
      </c>
      <c r="E26" s="21">
        <f>C26 - D26</f>
        <v>0</v>
      </c>
      <c r="F26" s="22">
        <f>IF(D26 =0,0,( C26 - D26 ) / D26 )</f>
        <v>0</v>
      </c>
      <c r="G26" s="23">
        <v>-3845522</v>
      </c>
      <c r="H26" s="24">
        <v>-3845522</v>
      </c>
      <c r="I26" s="24">
        <f>G26 - H26</f>
        <v>0</v>
      </c>
      <c r="J26" s="25">
        <f>IF(H26 =0,0,( G26 - H26 ) / H26 )</f>
        <v>0</v>
      </c>
    </row>
    <row r="27" spans="1:10" x14ac:dyDescent="0.3">
      <c r="A27" s="5" t="s">
        <v>51</v>
      </c>
      <c r="B27" s="13" t="s">
        <v>52</v>
      </c>
      <c r="C27" s="20">
        <v>-28592</v>
      </c>
      <c r="D27" s="21">
        <v>0</v>
      </c>
      <c r="E27" s="21">
        <f>C27 - D27</f>
        <v>-28592</v>
      </c>
      <c r="F27" s="51">
        <f>IF(D27 =0,0,( C27 - D27 ) / D27 )</f>
        <v>0</v>
      </c>
      <c r="G27" s="23">
        <v>526120</v>
      </c>
      <c r="H27" s="24">
        <v>423684</v>
      </c>
      <c r="I27" s="24">
        <f>G27 - H27</f>
        <v>102436</v>
      </c>
      <c r="J27" s="52">
        <f>IF(H27 =0,0,( G27 - H27 ) / H27 )</f>
        <v>0.24177453007430066</v>
      </c>
    </row>
    <row r="28" spans="1:10" x14ac:dyDescent="0.3">
      <c r="A28" s="5" t="s">
        <v>53</v>
      </c>
      <c r="B28" s="13" t="s">
        <v>54</v>
      </c>
      <c r="C28" s="20">
        <v>-145605</v>
      </c>
      <c r="D28" s="21">
        <v>0</v>
      </c>
      <c r="E28" s="21">
        <f>C28 - D28</f>
        <v>-145605</v>
      </c>
      <c r="F28" s="53">
        <f>IF(D28 =0,0,( C28 - D28 ) / D28 )</f>
        <v>0</v>
      </c>
      <c r="G28" s="23">
        <v>-5025565</v>
      </c>
      <c r="H28" s="24">
        <v>-4502899</v>
      </c>
      <c r="I28" s="24">
        <f>G28 - H28</f>
        <v>-522666</v>
      </c>
      <c r="J28" s="54">
        <f>IF(H28 =0,0,( G28 - H28 ) / H28 )</f>
        <v>0.11607322305030604</v>
      </c>
    </row>
    <row r="29" spans="1:10" x14ac:dyDescent="0.3">
      <c r="A29" s="5" t="s">
        <v>55</v>
      </c>
      <c r="B29" s="13" t="s">
        <v>56</v>
      </c>
      <c r="C29" s="20">
        <v>0</v>
      </c>
      <c r="D29" s="21">
        <v>0</v>
      </c>
      <c r="E29" s="21">
        <f>C29 - D29</f>
        <v>0</v>
      </c>
      <c r="F29" s="55">
        <f>IF(D29 =0,0,( C29 - D29 ) / D29 )</f>
        <v>0</v>
      </c>
      <c r="G29" s="23">
        <v>1863522</v>
      </c>
      <c r="H29" s="24">
        <v>1397630</v>
      </c>
      <c r="I29" s="24">
        <f>G29 - H29</f>
        <v>465892</v>
      </c>
      <c r="J29" s="56">
        <f>IF(H29 =0,0,( G29 - H29 ) / H29 )</f>
        <v>0.33334430428654221</v>
      </c>
    </row>
    <row r="30" spans="1:10" x14ac:dyDescent="0.3">
      <c r="A30" s="5" t="s">
        <v>57</v>
      </c>
      <c r="B30" s="57" t="s">
        <v>58</v>
      </c>
      <c r="C30" s="58">
        <v>298806350</v>
      </c>
      <c r="D30" s="59">
        <v>292903816</v>
      </c>
      <c r="E30" s="59">
        <f>C30 - D30</f>
        <v>5902534</v>
      </c>
      <c r="F30" s="60">
        <f>IF(D30 =0,0,( C30 - D30 ) / D30 )</f>
        <v>2.0151782522355392E-2</v>
      </c>
      <c r="G30" s="61">
        <v>2804452686</v>
      </c>
      <c r="H30" s="62">
        <v>2825849416</v>
      </c>
      <c r="I30" s="62">
        <f>G30 - H30</f>
        <v>-21396730</v>
      </c>
      <c r="J30" s="63">
        <f>IF(H30 =0,0,( G30 - H30 ) / H30 )</f>
        <v>-7.5717870452867752E-3</v>
      </c>
    </row>
    <row r="31" spans="1:10" x14ac:dyDescent="0.3">
      <c r="A31" s="5" t="s">
        <v>59</v>
      </c>
    </row>
    <row r="32" spans="1:10" x14ac:dyDescent="0.3">
      <c r="A32" s="5" t="s">
        <v>60</v>
      </c>
      <c r="B32" s="64" t="s">
        <v>61</v>
      </c>
      <c r="C32" s="65" t="s">
        <v>13</v>
      </c>
      <c r="D32" s="66" t="s">
        <v>13</v>
      </c>
      <c r="E32" s="66" t="s">
        <v>13</v>
      </c>
      <c r="F32" s="67" t="s">
        <v>13</v>
      </c>
      <c r="G32" s="68" t="s">
        <v>13</v>
      </c>
      <c r="H32" s="69" t="s">
        <v>13</v>
      </c>
      <c r="I32" s="69" t="s">
        <v>13</v>
      </c>
      <c r="J32" s="70" t="s">
        <v>13</v>
      </c>
    </row>
    <row r="33" spans="1:10" x14ac:dyDescent="0.3">
      <c r="A33" s="5" t="s">
        <v>62</v>
      </c>
      <c r="B33" s="13" t="s">
        <v>63</v>
      </c>
      <c r="C33" s="20">
        <v>9076196297</v>
      </c>
      <c r="D33" s="21">
        <v>9104618770</v>
      </c>
      <c r="E33" s="21">
        <f t="shared" ref="E33:E38" si="4">C33 - D33</f>
        <v>-28422473</v>
      </c>
      <c r="F33" s="22">
        <f t="shared" ref="F33:F38" si="5">IF(D33 =0,0,( C33 - D33 ) / D33 )</f>
        <v>-3.1217642075968E-3</v>
      </c>
      <c r="G33" s="23">
        <v>86621899748</v>
      </c>
      <c r="H33" s="24">
        <v>85842207357</v>
      </c>
      <c r="I33" s="24">
        <f t="shared" ref="I33:I38" si="6">G33 - H33</f>
        <v>779692391</v>
      </c>
      <c r="J33" s="25">
        <f t="shared" ref="J33:J38" si="7">IF(H33 =0,0,( G33 - H33 ) / H33 )</f>
        <v>9.0828558002640884E-3</v>
      </c>
    </row>
    <row r="34" spans="1:10" x14ac:dyDescent="0.3">
      <c r="A34" s="5" t="s">
        <v>64</v>
      </c>
      <c r="B34" s="13" t="s">
        <v>65</v>
      </c>
      <c r="C34" s="20">
        <v>183181514</v>
      </c>
      <c r="D34" s="21">
        <v>192550041</v>
      </c>
      <c r="E34" s="21">
        <f t="shared" si="4"/>
        <v>-9368527</v>
      </c>
      <c r="F34" s="22">
        <f t="shared" si="5"/>
        <v>-4.8655024695632237E-2</v>
      </c>
      <c r="G34" s="23">
        <v>1717467219</v>
      </c>
      <c r="H34" s="24">
        <v>1746328011</v>
      </c>
      <c r="I34" s="24">
        <f t="shared" si="6"/>
        <v>-28860792</v>
      </c>
      <c r="J34" s="25">
        <f t="shared" si="7"/>
        <v>-1.6526558480541947E-2</v>
      </c>
    </row>
    <row r="35" spans="1:10" x14ac:dyDescent="0.3">
      <c r="A35" s="5" t="s">
        <v>66</v>
      </c>
      <c r="B35" s="13" t="s">
        <v>67</v>
      </c>
      <c r="C35" s="71">
        <v>9259377811</v>
      </c>
      <c r="D35" s="72">
        <v>9297168811</v>
      </c>
      <c r="E35" s="72">
        <f t="shared" si="4"/>
        <v>-37791000</v>
      </c>
      <c r="F35" s="73">
        <f t="shared" si="5"/>
        <v>-4.0647858254748859E-3</v>
      </c>
      <c r="G35" s="74">
        <v>88339366967</v>
      </c>
      <c r="H35" s="75">
        <v>87588535368</v>
      </c>
      <c r="I35" s="75">
        <f t="shared" si="6"/>
        <v>750831599</v>
      </c>
      <c r="J35" s="76">
        <f t="shared" si="7"/>
        <v>8.572258867503707E-3</v>
      </c>
    </row>
    <row r="36" spans="1:10" x14ac:dyDescent="0.3">
      <c r="A36" s="5" t="s">
        <v>68</v>
      </c>
      <c r="B36" s="13" t="s">
        <v>69</v>
      </c>
      <c r="C36" s="20">
        <v>0</v>
      </c>
      <c r="D36" s="21">
        <v>0</v>
      </c>
      <c r="E36" s="21">
        <f t="shared" si="4"/>
        <v>0</v>
      </c>
      <c r="F36" s="22">
        <f t="shared" si="5"/>
        <v>0</v>
      </c>
      <c r="G36" s="23">
        <v>102285000</v>
      </c>
      <c r="H36" s="24">
        <v>102285000</v>
      </c>
      <c r="I36" s="24">
        <f t="shared" si="6"/>
        <v>0</v>
      </c>
      <c r="J36" s="25">
        <f t="shared" si="7"/>
        <v>0</v>
      </c>
    </row>
    <row r="37" spans="1:10" x14ac:dyDescent="0.3">
      <c r="A37" s="5" t="s">
        <v>70</v>
      </c>
      <c r="B37" s="77" t="s">
        <v>71</v>
      </c>
      <c r="C37" s="78">
        <v>9259377811</v>
      </c>
      <c r="D37" s="79">
        <v>9297168811</v>
      </c>
      <c r="E37" s="79">
        <f t="shared" si="4"/>
        <v>-37791000</v>
      </c>
      <c r="F37" s="80">
        <f t="shared" si="5"/>
        <v>-4.0647858254748859E-3</v>
      </c>
      <c r="G37" s="81">
        <v>88441651967</v>
      </c>
      <c r="H37" s="82">
        <v>87690820368</v>
      </c>
      <c r="I37" s="82">
        <f t="shared" si="6"/>
        <v>750831599</v>
      </c>
      <c r="J37" s="83">
        <f t="shared" si="7"/>
        <v>8.5622599474960807E-3</v>
      </c>
    </row>
    <row r="38" spans="1:10" x14ac:dyDescent="0.3">
      <c r="A38" s="5" t="s">
        <v>72</v>
      </c>
      <c r="B38" s="13" t="s">
        <v>73</v>
      </c>
      <c r="C38" s="84">
        <v>0.98021659999999999</v>
      </c>
      <c r="D38" s="85">
        <v>0.97928939999999998</v>
      </c>
      <c r="E38" s="85">
        <f t="shared" si="4"/>
        <v>9.272000000000169E-4</v>
      </c>
      <c r="F38" s="86">
        <f t="shared" si="5"/>
        <v>9.4680898210479651E-4</v>
      </c>
      <c r="G38" s="87">
        <v>0.98055829999999999</v>
      </c>
      <c r="H38" s="88">
        <v>0.98006210000000005</v>
      </c>
      <c r="I38" s="88">
        <f t="shared" si="6"/>
        <v>4.9619999999994668E-4</v>
      </c>
      <c r="J38" s="89">
        <f t="shared" si="7"/>
        <v>5.0629444807624604E-4</v>
      </c>
    </row>
    <row r="39" spans="1:10" x14ac:dyDescent="0.3">
      <c r="A39" s="5" t="s">
        <v>74</v>
      </c>
    </row>
    <row r="40" spans="1:10" x14ac:dyDescent="0.3">
      <c r="A40" s="5" t="s">
        <v>75</v>
      </c>
      <c r="B40" s="90" t="s">
        <v>76</v>
      </c>
      <c r="C40" s="91" t="s">
        <v>13</v>
      </c>
      <c r="D40" s="92" t="s">
        <v>13</v>
      </c>
      <c r="E40" s="92" t="s">
        <v>13</v>
      </c>
      <c r="F40" s="93" t="s">
        <v>13</v>
      </c>
      <c r="G40" s="94" t="s">
        <v>13</v>
      </c>
      <c r="H40" s="95" t="s">
        <v>13</v>
      </c>
      <c r="I40" s="95" t="s">
        <v>13</v>
      </c>
      <c r="J40" s="96" t="s">
        <v>13</v>
      </c>
    </row>
    <row r="41" spans="1:10" x14ac:dyDescent="0.3">
      <c r="A41" s="5" t="s">
        <v>77</v>
      </c>
      <c r="B41" s="13" t="s">
        <v>78</v>
      </c>
      <c r="C41" s="20">
        <v>266585139.951924</v>
      </c>
      <c r="D41" s="21">
        <v>268392871.61232516</v>
      </c>
      <c r="E41" s="21">
        <f>C41 - D41</f>
        <v>-1807731.6604011655</v>
      </c>
      <c r="F41" s="22">
        <f>IF(D41 =0,0,( C41 - D41 ) / D41 )</f>
        <v>-6.7353937142276572E-3</v>
      </c>
      <c r="G41" s="23">
        <v>2581124386.6926055</v>
      </c>
      <c r="H41" s="24">
        <v>2553237747.8998857</v>
      </c>
      <c r="I41" s="24">
        <f>G41 - H41</f>
        <v>27886638.792719841</v>
      </c>
      <c r="J41" s="25">
        <f>IF(H41 =0,0,( G41 - H41 ) / H41 )</f>
        <v>1.0922068975228584E-2</v>
      </c>
    </row>
    <row r="42" spans="1:10" x14ac:dyDescent="0.3">
      <c r="A42" s="5" t="s">
        <v>79</v>
      </c>
    </row>
    <row r="43" spans="1:10" x14ac:dyDescent="0.3">
      <c r="A43" s="5" t="s">
        <v>80</v>
      </c>
      <c r="B43" s="97" t="s">
        <v>81</v>
      </c>
      <c r="C43" s="98" t="s">
        <v>13</v>
      </c>
      <c r="D43" s="99" t="s">
        <v>13</v>
      </c>
      <c r="E43" s="99" t="s">
        <v>13</v>
      </c>
      <c r="F43" s="100" t="s">
        <v>13</v>
      </c>
      <c r="G43" s="101" t="s">
        <v>13</v>
      </c>
      <c r="H43" s="102" t="s">
        <v>13</v>
      </c>
      <c r="I43" s="102" t="s">
        <v>13</v>
      </c>
      <c r="J43" s="103" t="s">
        <v>13</v>
      </c>
    </row>
    <row r="44" spans="1:10" x14ac:dyDescent="0.3">
      <c r="A44" s="5" t="s">
        <v>82</v>
      </c>
      <c r="B44" s="13" t="s">
        <v>83</v>
      </c>
      <c r="C44" s="20">
        <v>4007108</v>
      </c>
      <c r="D44" s="21">
        <v>4007108</v>
      </c>
      <c r="E44" s="21">
        <f>C44 - D44</f>
        <v>0</v>
      </c>
      <c r="F44" s="22">
        <f>IF(D44 =0,0,( C44 - D44 ) / D44 )</f>
        <v>0</v>
      </c>
      <c r="G44" s="23">
        <v>40071080</v>
      </c>
      <c r="H44" s="24">
        <v>40071080</v>
      </c>
      <c r="I44" s="24">
        <f>G44 - H44</f>
        <v>0</v>
      </c>
      <c r="J44" s="25">
        <f>IF(H44 =0,0,( G44 - H44 ) / H44 )</f>
        <v>0</v>
      </c>
    </row>
    <row r="45" spans="1:10" x14ac:dyDescent="0.3">
      <c r="A45" s="1"/>
      <c r="B45" s="1"/>
      <c r="C45" s="1"/>
      <c r="D45" s="1"/>
      <c r="E45" s="1"/>
      <c r="F45" s="1"/>
      <c r="G45" s="1"/>
      <c r="H45" s="1"/>
      <c r="I45" s="1"/>
      <c r="J45" s="1"/>
    </row>
    <row r="46" spans="1:10" x14ac:dyDescent="0.3">
      <c r="A46" s="5" t="s">
        <v>18</v>
      </c>
      <c r="B46" s="13" t="s">
        <v>84</v>
      </c>
      <c r="C46" s="20">
        <v>-641530</v>
      </c>
      <c r="D46" s="21">
        <v>-641531</v>
      </c>
      <c r="E46" s="21">
        <f t="shared" ref="E46:E57" si="8">C46 - D46</f>
        <v>1</v>
      </c>
      <c r="F46" s="22">
        <f t="shared" ref="F46:F57" si="9">IF(D46 =0,0,( C46 - D46 ) / D46 )</f>
        <v>-1.5587711271941651E-6</v>
      </c>
      <c r="G46" s="23">
        <v>-6415300</v>
      </c>
      <c r="H46" s="24">
        <v>-6415303</v>
      </c>
      <c r="I46" s="24">
        <f t="shared" ref="I46:I57" si="10">G46 - H46</f>
        <v>3</v>
      </c>
      <c r="J46" s="25">
        <f t="shared" ref="J46:J57" si="11">IF(H46 =0,0,( G46 - H46 ) / H46 )</f>
        <v>-4.67631848409966E-7</v>
      </c>
    </row>
    <row r="47" spans="1:10" x14ac:dyDescent="0.3">
      <c r="A47" s="5" t="s">
        <v>20</v>
      </c>
      <c r="B47" s="104" t="s">
        <v>85</v>
      </c>
      <c r="C47" s="105">
        <v>269950717.95192397</v>
      </c>
      <c r="D47" s="106">
        <v>271758449</v>
      </c>
      <c r="E47" s="106">
        <f t="shared" si="8"/>
        <v>-1807731.0480760336</v>
      </c>
      <c r="F47" s="107">
        <f t="shared" si="9"/>
        <v>-6.6519773524172324E-3</v>
      </c>
      <c r="G47" s="108">
        <v>2614780166.6926055</v>
      </c>
      <c r="H47" s="109">
        <v>2586893526</v>
      </c>
      <c r="I47" s="109">
        <f t="shared" si="10"/>
        <v>27886640.692605495</v>
      </c>
      <c r="J47" s="110">
        <f t="shared" si="11"/>
        <v>1.0779972353839156E-2</v>
      </c>
    </row>
    <row r="48" spans="1:10" x14ac:dyDescent="0.3">
      <c r="A48" s="5" t="s">
        <v>22</v>
      </c>
      <c r="B48" s="13" t="s">
        <v>86</v>
      </c>
      <c r="C48" s="111">
        <v>298806350</v>
      </c>
      <c r="D48" s="112">
        <v>292903816.35401344</v>
      </c>
      <c r="E48" s="112">
        <f t="shared" si="8"/>
        <v>5902533.645986557</v>
      </c>
      <c r="F48" s="113">
        <f t="shared" si="9"/>
        <v>2.0151781289365501E-2</v>
      </c>
      <c r="G48" s="114">
        <v>2804452686</v>
      </c>
      <c r="H48" s="115">
        <v>2825849416.0251369</v>
      </c>
      <c r="I48" s="115">
        <f t="shared" si="10"/>
        <v>-21396730.025136948</v>
      </c>
      <c r="J48" s="116">
        <f t="shared" si="11"/>
        <v>-7.5717870541147812E-3</v>
      </c>
    </row>
    <row r="49" spans="1:10" x14ac:dyDescent="0.3">
      <c r="A49" s="5" t="s">
        <v>24</v>
      </c>
      <c r="B49" s="13" t="s">
        <v>87</v>
      </c>
      <c r="C49" s="20">
        <v>298806350</v>
      </c>
      <c r="D49" s="21">
        <v>292903816</v>
      </c>
      <c r="E49" s="21">
        <f t="shared" si="8"/>
        <v>5902534</v>
      </c>
      <c r="F49" s="22">
        <f t="shared" si="9"/>
        <v>2.0151782522355392E-2</v>
      </c>
      <c r="G49" s="23">
        <v>2804452686</v>
      </c>
      <c r="H49" s="24">
        <v>2825849416</v>
      </c>
      <c r="I49" s="24">
        <f t="shared" si="10"/>
        <v>-21396730</v>
      </c>
      <c r="J49" s="25">
        <f t="shared" si="11"/>
        <v>-7.5717870452867752E-3</v>
      </c>
    </row>
    <row r="50" spans="1:10" x14ac:dyDescent="0.3">
      <c r="A50" s="5" t="s">
        <v>26</v>
      </c>
      <c r="B50" s="13" t="s">
        <v>88</v>
      </c>
      <c r="C50" s="117">
        <v>0.98021659999999999</v>
      </c>
      <c r="D50" s="118">
        <v>0.97928939999999998</v>
      </c>
      <c r="E50" s="118">
        <f t="shared" si="8"/>
        <v>9.272000000000169E-4</v>
      </c>
      <c r="F50" s="119">
        <f t="shared" si="9"/>
        <v>9.4680898210479651E-4</v>
      </c>
      <c r="G50" s="120">
        <v>0</v>
      </c>
      <c r="H50" s="121">
        <v>0</v>
      </c>
      <c r="I50" s="121">
        <f t="shared" si="10"/>
        <v>0</v>
      </c>
      <c r="J50" s="122">
        <f t="shared" si="11"/>
        <v>0</v>
      </c>
    </row>
    <row r="51" spans="1:10" x14ac:dyDescent="0.3">
      <c r="A51" s="5" t="s">
        <v>28</v>
      </c>
      <c r="B51" s="13" t="s">
        <v>89</v>
      </c>
      <c r="C51" s="123">
        <v>293132189.36041886</v>
      </c>
      <c r="D51" s="124">
        <v>287069940.68615538</v>
      </c>
      <c r="E51" s="124">
        <f t="shared" si="8"/>
        <v>6062248.6742634773</v>
      </c>
      <c r="F51" s="125">
        <f t="shared" si="9"/>
        <v>2.1117671393157619E-2</v>
      </c>
      <c r="G51" s="126">
        <v>2752174984.3888912</v>
      </c>
      <c r="H51" s="127">
        <v>2771798121.1434379</v>
      </c>
      <c r="I51" s="127">
        <f t="shared" si="10"/>
        <v>-19623136.754546642</v>
      </c>
      <c r="J51" s="128">
        <f t="shared" si="11"/>
        <v>-7.0795692532079485E-3</v>
      </c>
    </row>
    <row r="52" spans="1:10" x14ac:dyDescent="0.3">
      <c r="A52" s="5" t="s">
        <v>30</v>
      </c>
      <c r="B52" s="13" t="s">
        <v>90</v>
      </c>
      <c r="C52" s="129">
        <v>-23181471.40849489</v>
      </c>
      <c r="D52" s="130">
        <v>-15311491.686155379</v>
      </c>
      <c r="E52" s="130">
        <f t="shared" si="8"/>
        <v>-7869979.7223395109</v>
      </c>
      <c r="F52" s="131">
        <f t="shared" si="9"/>
        <v>0.51399170529253735</v>
      </c>
      <c r="G52" s="132">
        <v>-137394817.69628569</v>
      </c>
      <c r="H52" s="133">
        <v>-184904595</v>
      </c>
      <c r="I52" s="133">
        <f t="shared" si="10"/>
        <v>47509777.303714305</v>
      </c>
      <c r="J52" s="134">
        <f t="shared" si="11"/>
        <v>-0.25694211278910783</v>
      </c>
    </row>
    <row r="53" spans="1:10" x14ac:dyDescent="0.3">
      <c r="A53" s="5" t="s">
        <v>32</v>
      </c>
      <c r="B53" s="13" t="s">
        <v>91</v>
      </c>
      <c r="C53" s="135">
        <v>-5018.2916880182947</v>
      </c>
      <c r="D53" s="136">
        <v>-7163.56</v>
      </c>
      <c r="E53" s="136">
        <f t="shared" si="8"/>
        <v>2145.2683119817057</v>
      </c>
      <c r="F53" s="137">
        <f t="shared" si="9"/>
        <v>-0.29946958104374161</v>
      </c>
      <c r="G53" s="138">
        <v>-10777.172198475162</v>
      </c>
      <c r="H53" s="139">
        <v>-13506.369999999999</v>
      </c>
      <c r="I53" s="139">
        <f t="shared" si="10"/>
        <v>2729.1978015248369</v>
      </c>
      <c r="J53" s="140">
        <f t="shared" si="11"/>
        <v>-0.20206745421048269</v>
      </c>
    </row>
    <row r="54" spans="1:10" x14ac:dyDescent="0.3">
      <c r="A54" s="5" t="s">
        <v>34</v>
      </c>
      <c r="B54" s="13" t="s">
        <v>92</v>
      </c>
      <c r="C54" s="20">
        <v>-102197781.16830125</v>
      </c>
      <c r="D54" s="21">
        <v>-157578123</v>
      </c>
      <c r="E54" s="21">
        <f t="shared" si="8"/>
        <v>55380341.831698745</v>
      </c>
      <c r="F54" s="22">
        <f t="shared" si="9"/>
        <v>-0.3514468936255748</v>
      </c>
      <c r="G54" s="23">
        <v>48085296</v>
      </c>
      <c r="H54" s="24">
        <v>48085296</v>
      </c>
      <c r="I54" s="24">
        <f t="shared" si="10"/>
        <v>0</v>
      </c>
      <c r="J54" s="25">
        <f t="shared" si="11"/>
        <v>0</v>
      </c>
    </row>
    <row r="55" spans="1:10" x14ac:dyDescent="0.3">
      <c r="A55" s="5" t="s">
        <v>36</v>
      </c>
      <c r="B55" s="13" t="s">
        <v>93</v>
      </c>
      <c r="C55" s="141">
        <v>-4550654</v>
      </c>
      <c r="D55" s="142">
        <v>-4550654</v>
      </c>
      <c r="E55" s="142">
        <f t="shared" si="8"/>
        <v>0</v>
      </c>
      <c r="F55" s="143">
        <f t="shared" si="9"/>
        <v>0</v>
      </c>
      <c r="G55" s="144">
        <v>-4550654</v>
      </c>
      <c r="H55" s="145">
        <v>-4550654</v>
      </c>
      <c r="I55" s="145">
        <f t="shared" si="10"/>
        <v>0</v>
      </c>
      <c r="J55" s="146">
        <f t="shared" si="11"/>
        <v>0</v>
      </c>
    </row>
    <row r="56" spans="1:10" x14ac:dyDescent="0.3">
      <c r="A56" s="5" t="s">
        <v>38</v>
      </c>
      <c r="B56" s="13" t="s">
        <v>94</v>
      </c>
      <c r="C56" s="20">
        <v>-4007108</v>
      </c>
      <c r="D56" s="21">
        <v>-4007108</v>
      </c>
      <c r="E56" s="21">
        <f t="shared" si="8"/>
        <v>0</v>
      </c>
      <c r="F56" s="22">
        <f t="shared" si="9"/>
        <v>0</v>
      </c>
      <c r="G56" s="23">
        <v>-40071080</v>
      </c>
      <c r="H56" s="24">
        <v>-40071080</v>
      </c>
      <c r="I56" s="24">
        <f t="shared" si="10"/>
        <v>0</v>
      </c>
      <c r="J56" s="25">
        <f t="shared" si="11"/>
        <v>0</v>
      </c>
    </row>
    <row r="57" spans="1:10" x14ac:dyDescent="0.3">
      <c r="A57" s="5" t="s">
        <v>39</v>
      </c>
      <c r="B57" s="147" t="s">
        <v>95</v>
      </c>
      <c r="C57" s="148">
        <v>-133942032.86848417</v>
      </c>
      <c r="D57" s="149">
        <v>-181454541</v>
      </c>
      <c r="E57" s="149">
        <f t="shared" si="8"/>
        <v>47512508.131515831</v>
      </c>
      <c r="F57" s="150">
        <f t="shared" si="9"/>
        <v>-0.26184248611069938</v>
      </c>
      <c r="G57" s="151">
        <v>-133942033</v>
      </c>
      <c r="H57" s="152">
        <v>-181454540</v>
      </c>
      <c r="I57" s="152">
        <f t="shared" si="10"/>
        <v>47512507</v>
      </c>
      <c r="J57" s="153">
        <f t="shared" si="11"/>
        <v>-0.26184248131791027</v>
      </c>
    </row>
    <row r="58" spans="1:10" x14ac:dyDescent="0.3">
      <c r="A58" s="5" t="s">
        <v>41</v>
      </c>
    </row>
    <row r="59" spans="1:10" x14ac:dyDescent="0.3">
      <c r="A59" s="5" t="s">
        <v>43</v>
      </c>
      <c r="B59" s="154" t="s">
        <v>96</v>
      </c>
      <c r="C59" s="155" t="s">
        <v>13</v>
      </c>
      <c r="D59" s="156" t="s">
        <v>13</v>
      </c>
      <c r="E59" s="156" t="s">
        <v>13</v>
      </c>
      <c r="F59" s="157" t="s">
        <v>13</v>
      </c>
      <c r="G59" s="158" t="s">
        <v>13</v>
      </c>
      <c r="H59" s="159" t="s">
        <v>13</v>
      </c>
      <c r="I59" s="159" t="s">
        <v>13</v>
      </c>
      <c r="J59" s="160" t="s">
        <v>13</v>
      </c>
    </row>
    <row r="60" spans="1:10" x14ac:dyDescent="0.3">
      <c r="A60" s="5" t="s">
        <v>45</v>
      </c>
      <c r="B60" s="13" t="s">
        <v>97</v>
      </c>
      <c r="C60" s="161">
        <v>-106748435.16830125</v>
      </c>
      <c r="D60" s="162">
        <v>0</v>
      </c>
      <c r="E60" s="162">
        <f t="shared" ref="E60:E69" si="12">C60 - D60</f>
        <v>-106748435.16830125</v>
      </c>
      <c r="F60" s="163">
        <f t="shared" ref="F60:F69" si="13">IF(D60 =0,0,( C60 - D60 ) / D60 )</f>
        <v>0</v>
      </c>
      <c r="G60" s="164">
        <v>0</v>
      </c>
      <c r="H60" s="165">
        <v>0</v>
      </c>
      <c r="I60" s="165">
        <f t="shared" ref="I60:I69" si="14">G60 - H60</f>
        <v>0</v>
      </c>
      <c r="J60" s="166">
        <f t="shared" ref="J60:J69" si="15">IF(H60 =0,0,( G60 - H60 ) / H60 )</f>
        <v>0</v>
      </c>
    </row>
    <row r="61" spans="1:10" x14ac:dyDescent="0.3">
      <c r="A61" s="5" t="s">
        <v>47</v>
      </c>
      <c r="B61" s="13" t="s">
        <v>98</v>
      </c>
      <c r="C61" s="167">
        <v>-133937014.57679614</v>
      </c>
      <c r="D61" s="168">
        <v>0</v>
      </c>
      <c r="E61" s="168">
        <f t="shared" si="12"/>
        <v>-133937014.57679614</v>
      </c>
      <c r="F61" s="169">
        <f t="shared" si="13"/>
        <v>0</v>
      </c>
      <c r="G61" s="170">
        <v>0</v>
      </c>
      <c r="H61" s="171">
        <v>0</v>
      </c>
      <c r="I61" s="171">
        <f t="shared" si="14"/>
        <v>0</v>
      </c>
      <c r="J61" s="172">
        <f t="shared" si="15"/>
        <v>0</v>
      </c>
    </row>
    <row r="62" spans="1:10" x14ac:dyDescent="0.3">
      <c r="A62" s="5" t="s">
        <v>49</v>
      </c>
      <c r="B62" s="13" t="s">
        <v>99</v>
      </c>
      <c r="C62" s="173">
        <v>-240685449.7450974</v>
      </c>
      <c r="D62" s="174">
        <v>0</v>
      </c>
      <c r="E62" s="174">
        <f t="shared" si="12"/>
        <v>-240685449.7450974</v>
      </c>
      <c r="F62" s="175">
        <f t="shared" si="13"/>
        <v>0</v>
      </c>
      <c r="G62" s="176">
        <v>0</v>
      </c>
      <c r="H62" s="177">
        <v>0</v>
      </c>
      <c r="I62" s="177">
        <f t="shared" si="14"/>
        <v>0</v>
      </c>
      <c r="J62" s="178">
        <f t="shared" si="15"/>
        <v>0</v>
      </c>
    </row>
    <row r="63" spans="1:10" x14ac:dyDescent="0.3">
      <c r="A63" s="5" t="s">
        <v>51</v>
      </c>
      <c r="B63" s="13" t="s">
        <v>100</v>
      </c>
      <c r="C63" s="179">
        <v>-120342724.8725487</v>
      </c>
      <c r="D63" s="180">
        <v>0</v>
      </c>
      <c r="E63" s="180">
        <f t="shared" si="12"/>
        <v>-120342724.8725487</v>
      </c>
      <c r="F63" s="181">
        <f t="shared" si="13"/>
        <v>0</v>
      </c>
      <c r="G63" s="182">
        <v>0</v>
      </c>
      <c r="H63" s="183">
        <v>0</v>
      </c>
      <c r="I63" s="183">
        <f t="shared" si="14"/>
        <v>0</v>
      </c>
      <c r="J63" s="184">
        <f t="shared" si="15"/>
        <v>0</v>
      </c>
    </row>
    <row r="64" spans="1:10" x14ac:dyDescent="0.3">
      <c r="A64" s="5" t="s">
        <v>53</v>
      </c>
      <c r="B64" s="13" t="s">
        <v>101</v>
      </c>
      <c r="C64" s="185">
        <v>5.0000000000000001E-4</v>
      </c>
      <c r="D64" s="186">
        <v>0</v>
      </c>
      <c r="E64" s="186">
        <f t="shared" si="12"/>
        <v>5.0000000000000001E-4</v>
      </c>
      <c r="F64" s="187">
        <f t="shared" si="13"/>
        <v>0</v>
      </c>
      <c r="G64" s="188">
        <v>0</v>
      </c>
      <c r="H64" s="189">
        <v>0</v>
      </c>
      <c r="I64" s="189">
        <f t="shared" si="14"/>
        <v>0</v>
      </c>
      <c r="J64" s="190">
        <f t="shared" si="15"/>
        <v>0</v>
      </c>
    </row>
    <row r="65" spans="1:10" x14ac:dyDescent="0.3">
      <c r="A65" s="5" t="s">
        <v>55</v>
      </c>
      <c r="B65" s="13" t="s">
        <v>102</v>
      </c>
      <c r="C65" s="191">
        <v>5.0000000000000001E-4</v>
      </c>
      <c r="D65" s="192">
        <v>0</v>
      </c>
      <c r="E65" s="192">
        <f t="shared" si="12"/>
        <v>5.0000000000000001E-4</v>
      </c>
      <c r="F65" s="193">
        <f t="shared" si="13"/>
        <v>0</v>
      </c>
      <c r="G65" s="194">
        <v>0</v>
      </c>
      <c r="H65" s="195">
        <v>0</v>
      </c>
      <c r="I65" s="195">
        <f t="shared" si="14"/>
        <v>0</v>
      </c>
      <c r="J65" s="196">
        <f t="shared" si="15"/>
        <v>0</v>
      </c>
    </row>
    <row r="66" spans="1:10" x14ac:dyDescent="0.3">
      <c r="A66" s="5" t="s">
        <v>57</v>
      </c>
      <c r="B66" s="13" t="s">
        <v>103</v>
      </c>
      <c r="C66" s="197">
        <v>1E-3</v>
      </c>
      <c r="D66" s="198">
        <v>0</v>
      </c>
      <c r="E66" s="198">
        <f t="shared" si="12"/>
        <v>1E-3</v>
      </c>
      <c r="F66" s="199">
        <f t="shared" si="13"/>
        <v>0</v>
      </c>
      <c r="G66" s="200">
        <v>0</v>
      </c>
      <c r="H66" s="201">
        <v>0</v>
      </c>
      <c r="I66" s="201">
        <f t="shared" si="14"/>
        <v>0</v>
      </c>
      <c r="J66" s="202">
        <f t="shared" si="15"/>
        <v>0</v>
      </c>
    </row>
    <row r="67" spans="1:10" x14ac:dyDescent="0.3">
      <c r="A67" s="5" t="s">
        <v>59</v>
      </c>
      <c r="B67" s="13" t="s">
        <v>104</v>
      </c>
      <c r="C67" s="203">
        <v>5.0000000000000001E-4</v>
      </c>
      <c r="D67" s="204">
        <v>0</v>
      </c>
      <c r="E67" s="204">
        <f t="shared" si="12"/>
        <v>5.0000000000000001E-4</v>
      </c>
      <c r="F67" s="205">
        <f t="shared" si="13"/>
        <v>0</v>
      </c>
      <c r="G67" s="206">
        <v>0</v>
      </c>
      <c r="H67" s="207">
        <v>0</v>
      </c>
      <c r="I67" s="207">
        <f t="shared" si="14"/>
        <v>0</v>
      </c>
      <c r="J67" s="208">
        <f t="shared" si="15"/>
        <v>0</v>
      </c>
    </row>
    <row r="68" spans="1:10" x14ac:dyDescent="0.3">
      <c r="A68" s="5" t="s">
        <v>60</v>
      </c>
      <c r="B68" s="13" t="s">
        <v>105</v>
      </c>
      <c r="C68" s="209">
        <v>4.1699999999999997E-5</v>
      </c>
      <c r="D68" s="210">
        <v>0</v>
      </c>
      <c r="E68" s="210">
        <f t="shared" si="12"/>
        <v>4.1699999999999997E-5</v>
      </c>
      <c r="F68" s="211">
        <f t="shared" si="13"/>
        <v>0</v>
      </c>
      <c r="G68" s="212">
        <v>0</v>
      </c>
      <c r="H68" s="213">
        <v>0</v>
      </c>
      <c r="I68" s="213">
        <f t="shared" si="14"/>
        <v>0</v>
      </c>
      <c r="J68" s="214">
        <f t="shared" si="15"/>
        <v>0</v>
      </c>
    </row>
    <row r="69" spans="1:10" x14ac:dyDescent="0.3">
      <c r="A69" s="5" t="s">
        <v>62</v>
      </c>
      <c r="B69" s="215" t="s">
        <v>106</v>
      </c>
      <c r="C69" s="216">
        <v>-5018.2916880182947</v>
      </c>
      <c r="D69" s="217">
        <v>0</v>
      </c>
      <c r="E69" s="217">
        <f t="shared" si="12"/>
        <v>-5018.2916880182947</v>
      </c>
      <c r="F69" s="218">
        <f t="shared" si="13"/>
        <v>0</v>
      </c>
      <c r="G69" s="219">
        <v>0</v>
      </c>
      <c r="H69" s="220">
        <v>0</v>
      </c>
      <c r="I69" s="220">
        <f t="shared" si="14"/>
        <v>0</v>
      </c>
      <c r="J69" s="221">
        <f t="shared" si="15"/>
        <v>0</v>
      </c>
    </row>
    <row r="70" spans="1:10" x14ac:dyDescent="0.3">
      <c r="A70" s="5" t="s">
        <v>64</v>
      </c>
      <c r="B70" s="222" t="s">
        <v>13</v>
      </c>
    </row>
    <row r="71" spans="1:10" x14ac:dyDescent="0.3">
      <c r="A71" s="5" t="s">
        <v>66</v>
      </c>
      <c r="B71" s="222" t="s">
        <v>107</v>
      </c>
    </row>
    <row r="72" spans="1:10" x14ac:dyDescent="0.3">
      <c r="A72" s="5" t="s">
        <v>68</v>
      </c>
      <c r="B72" s="222" t="s">
        <v>108</v>
      </c>
    </row>
    <row r="73" spans="1:10" x14ac:dyDescent="0.3">
      <c r="A73" s="5" t="s">
        <v>70</v>
      </c>
      <c r="B73" s="222" t="s">
        <v>109</v>
      </c>
    </row>
    <row r="74" spans="1:10" x14ac:dyDescent="0.3">
      <c r="A74" s="5" t="s">
        <v>72</v>
      </c>
      <c r="B74" s="222" t="s">
        <v>110</v>
      </c>
    </row>
    <row r="75" spans="1:10" x14ac:dyDescent="0.3">
      <c r="A75" s="5" t="s">
        <v>74</v>
      </c>
      <c r="B75" s="222" t="s">
        <v>111</v>
      </c>
    </row>
    <row r="76" spans="1:10" x14ac:dyDescent="0.3">
      <c r="A76" s="5" t="s">
        <v>75</v>
      </c>
      <c r="B76" s="222" t="s">
        <v>112</v>
      </c>
    </row>
    <row r="77" spans="1:10" x14ac:dyDescent="0.3">
      <c r="A77" s="5" t="s">
        <v>77</v>
      </c>
      <c r="B77" s="223" t="s">
        <v>13</v>
      </c>
    </row>
    <row r="78" spans="1:10" x14ac:dyDescent="0.3">
      <c r="A78" s="5" t="s">
        <v>79</v>
      </c>
      <c r="B78" s="223" t="s">
        <v>113</v>
      </c>
    </row>
    <row r="79" spans="1:10" x14ac:dyDescent="0.3">
      <c r="A79" s="5" t="s">
        <v>80</v>
      </c>
      <c r="B79" s="223" t="s">
        <v>114</v>
      </c>
    </row>
    <row r="80" spans="1:10" x14ac:dyDescent="0.3">
      <c r="A80" s="5" t="s">
        <v>82</v>
      </c>
    </row>
    <row r="81" spans="1:10" x14ac:dyDescent="0.3">
      <c r="A81" s="1"/>
      <c r="B81" s="1"/>
      <c r="C81" s="1"/>
      <c r="D81" s="1"/>
      <c r="E81" s="1"/>
      <c r="F81" s="1"/>
      <c r="G81" s="1"/>
      <c r="H81" s="1"/>
      <c r="I81" s="1"/>
      <c r="J81" s="1"/>
    </row>
  </sheetData>
  <mergeCells count="4">
    <mergeCell ref="C8:F8"/>
    <mergeCell ref="G8:J8"/>
    <mergeCell ref="A8:A9"/>
    <mergeCell ref="B8:B9"/>
  </mergeCells>
  <pageMargins left="0.5" right="0.5" top="1" bottom="0.5" header="0.75" footer="0.5"/>
  <pageSetup scale="73" orientation="landscape" r:id="rId1"/>
  <headerFooter>
    <oddHeader>&amp;C&amp;8&amp;"Arial,"FLORIDA POWER &amp;&amp; LIGHT COMPANY
&amp;8&amp;"Arial,"CALCULATION OF TRUE-UP AND INTEREST PROVISION&amp;R&amp;8&amp;"Arial,"SCHEDULE: A2</oddHeader>
  </headerFooter>
  <rowBreaks count="1" manualBreakCount="1">
    <brk id="4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Status xmlns="c85253b9-0a55-49a1-98ad-b5b6252d7079">Draft</Document_x0020_Status>
    <Comments xmlns="c85253b9-0a55-49a1-98ad-b5b6252d7079" xsi:nil="true"/>
    <Document_x0020_Type xmlns="c85253b9-0a55-49a1-98ad-b5b6252d7079">Question</Document_x0020_Typ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6890FA0594C894CA5FB442BF9B9E8C0" ma:contentTypeVersion="" ma:contentTypeDescription="Create a new document." ma:contentTypeScope="" ma:versionID="4dccd53ca2c6167a9242119e3cbc4134">
  <xsd:schema xmlns:xsd="http://www.w3.org/2001/XMLSchema" xmlns:xs="http://www.w3.org/2001/XMLSchema" xmlns:p="http://schemas.microsoft.com/office/2006/metadata/properties" xmlns:ns2="c85253b9-0a55-49a1-98ad-b5b6252d7079" targetNamespace="http://schemas.microsoft.com/office/2006/metadata/properties" ma:root="true" ma:fieldsID="ce7e9296015639994c0241091a34abd8" ns2:_="">
    <xsd:import namespace="c85253b9-0a55-49a1-98ad-b5b6252d7079"/>
    <xsd:element name="properties">
      <xsd:complexType>
        <xsd:sequence>
          <xsd:element name="documentManagement">
            <xsd:complexType>
              <xsd:all>
                <xsd:element ref="ns2:Comments" minOccurs="0"/>
                <xsd:element ref="ns2:Document_x0020_Status" minOccurs="0"/>
                <xsd:element ref="ns2: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253b9-0a55-49a1-98ad-b5b6252d7079"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Document_x0020_Status" ma:index="9" nillable="true" ma:displayName="Document Status" ma:default="Draft" ma:format="Dropdown" ma:internalName="Document_x0020_Status">
      <xsd:simpleType>
        <xsd:restriction base="dms:Choice">
          <xsd:enumeration value="Draft"/>
          <xsd:enumeration value="Final"/>
        </xsd:restriction>
      </xsd:simpleType>
    </xsd:element>
    <xsd:element name="Document_x0020_Type" ma:index="10" nillable="true" ma:displayName="Document Type" ma:default="Question" ma:format="Dropdown" ma:internalName="Document_x0020_Type">
      <xsd:simpleType>
        <xsd:restriction base="dms:Choice">
          <xsd:enumeration value="Answer"/>
          <xsd:enumeration value="Questio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B07624-65D9-4ACC-BD05-9C2842C83460}">
  <ds:schemaRefs>
    <ds:schemaRef ds:uri="http://schemas.microsoft.com/office/2006/metadata/properties"/>
    <ds:schemaRef ds:uri="http://schemas.microsoft.com/office/infopath/2007/PartnerControls"/>
    <ds:schemaRef ds:uri="c85253b9-0a55-49a1-98ad-b5b6252d7079"/>
  </ds:schemaRefs>
</ds:datastoreItem>
</file>

<file path=customXml/itemProps2.xml><?xml version="1.0" encoding="utf-8"?>
<ds:datastoreItem xmlns:ds="http://schemas.openxmlformats.org/officeDocument/2006/customXml" ds:itemID="{A55983DF-2185-4416-93B4-9895628315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253b9-0a55-49a1-98ad-b5b6252d70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6BA906-DBC6-482C-961F-69B2FB2BC0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A2 Schedule</vt:lpstr>
      <vt:lpstr>'A2 Schedule'!Print_Titles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2016-05-23T18:10:12Z</dcterms:created>
  <dcterms:modified xsi:type="dcterms:W3CDTF">2016-05-28T14:49:25Z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0x010100A6890FA0594C894CA5FB442BF9B9E8C0</vt:lpwstr>
  </property>
</Properties>
</file>