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5210" windowHeight="8850"/>
  </bookViews>
  <sheets>
    <sheet name="GI Factors" sheetId="2" r:id="rId1"/>
    <sheet name="May 2016" sheetId="1" r:id="rId2"/>
  </sheets>
  <externalReferences>
    <externalReference r:id="rId3"/>
  </externalReferences>
  <definedNames>
    <definedName name="\0">'[1]Input 1'!#REF!</definedName>
    <definedName name="\d">'[1]Input 1'!#REF!</definedName>
    <definedName name="\h">'[1]Input 1'!#REF!</definedName>
    <definedName name="\l">'[1]Input 1'!#REF!</definedName>
    <definedName name="\p">'[1]Monthly Accrual'!#REF!</definedName>
    <definedName name="\s">'[1]Input 1'!#REF!</definedName>
    <definedName name="LOCATE">'[1]Input 1'!#REF!</definedName>
    <definedName name="_xlnm.Print_Area" localSheetId="1">'May 2016'!$A$1:$G$20</definedName>
  </definedNames>
  <calcPr calcId="145621"/>
</workbook>
</file>

<file path=xl/calcChain.xml><?xml version="1.0" encoding="utf-8"?>
<calcChain xmlns="http://schemas.openxmlformats.org/spreadsheetml/2006/main">
  <c r="AM32" i="1" l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I32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I30" i="1"/>
  <c r="I43" i="2" l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C43" i="2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M13" i="2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J13" i="2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J45" i="2" s="1"/>
  <c r="J46" i="2" s="1"/>
  <c r="J47" i="2" s="1"/>
  <c r="J48" i="2" s="1"/>
  <c r="J49" i="2" s="1"/>
  <c r="J50" i="2" s="1"/>
  <c r="J51" i="2" s="1"/>
  <c r="J52" i="2" s="1"/>
  <c r="J53" i="2" s="1"/>
  <c r="J54" i="2" s="1"/>
  <c r="J55" i="2" s="1"/>
  <c r="J56" i="2" s="1"/>
  <c r="J57" i="2" s="1"/>
  <c r="J58" i="2" s="1"/>
  <c r="J59" i="2" s="1"/>
  <c r="J60" i="2" s="1"/>
  <c r="J61" i="2" s="1"/>
  <c r="J62" i="2" s="1"/>
  <c r="J63" i="2" s="1"/>
  <c r="J64" i="2" s="1"/>
  <c r="J65" i="2" s="1"/>
  <c r="J66" i="2" s="1"/>
  <c r="J67" i="2" s="1"/>
  <c r="J68" i="2" s="1"/>
  <c r="J69" i="2" s="1"/>
  <c r="J70" i="2" s="1"/>
  <c r="J71" i="2" s="1"/>
  <c r="J72" i="2" s="1"/>
  <c r="G13" i="2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D13" i="2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J29" i="1" l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G29" i="1"/>
  <c r="H29" i="1"/>
  <c r="I29" i="1"/>
  <c r="G30" i="1"/>
  <c r="H30" i="1"/>
  <c r="G31" i="1"/>
  <c r="H31" i="1"/>
  <c r="I31" i="1"/>
  <c r="G32" i="1"/>
  <c r="H32" i="1"/>
  <c r="D32" i="1"/>
  <c r="E32" i="1"/>
  <c r="F32" i="1"/>
  <c r="C32" i="1"/>
  <c r="D31" i="1"/>
  <c r="E31" i="1"/>
  <c r="F31" i="1"/>
  <c r="C31" i="1"/>
  <c r="D30" i="1"/>
  <c r="E30" i="1"/>
  <c r="F30" i="1"/>
  <c r="C30" i="1"/>
  <c r="D29" i="1"/>
  <c r="E29" i="1"/>
  <c r="F29" i="1"/>
  <c r="C29" i="1"/>
  <c r="AL9" i="1" l="1"/>
  <c r="AM9" i="1"/>
  <c r="D26" i="1" l="1"/>
  <c r="AK9" i="1" l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M26" i="1" l="1"/>
  <c r="L26" i="1"/>
  <c r="K26" i="1"/>
  <c r="J26" i="1"/>
  <c r="I26" i="1"/>
  <c r="H26" i="1"/>
  <c r="AL26" i="1" l="1"/>
  <c r="AM26" i="1"/>
  <c r="G26" i="1"/>
  <c r="AK26" i="1"/>
  <c r="AJ26" i="1"/>
  <c r="E26" i="1"/>
  <c r="F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N26" i="1" l="1"/>
  <c r="O26" i="1"/>
</calcChain>
</file>

<file path=xl/sharedStrings.xml><?xml version="1.0" encoding="utf-8"?>
<sst xmlns="http://schemas.openxmlformats.org/spreadsheetml/2006/main" count="78" uniqueCount="53">
  <si>
    <t>Summary of the U.S. Economy</t>
  </si>
  <si>
    <t>Prices &amp; Wages, Percent Change, Annual Rate</t>
  </si>
  <si>
    <t>PCJPGDP</t>
  </si>
  <si>
    <t>GDP Deflator</t>
  </si>
  <si>
    <t>DATE</t>
  </si>
  <si>
    <t>Billions of Dollars</t>
  </si>
  <si>
    <t>GDPR</t>
  </si>
  <si>
    <t>GDP</t>
  </si>
  <si>
    <t>PCWPISOP2000</t>
  </si>
  <si>
    <t>Intermediate Materials</t>
  </si>
  <si>
    <t>WPISOP2000</t>
  </si>
  <si>
    <t>WPI10</t>
  </si>
  <si>
    <t>JWSSNF</t>
  </si>
  <si>
    <t>Compensation per Hour</t>
  </si>
  <si>
    <t>PCJWSSNF</t>
  </si>
  <si>
    <t>PCJECIWSSP</t>
  </si>
  <si>
    <t>Employment Cost Index - Total Comp.</t>
  </si>
  <si>
    <t>Producer price index--metals &amp; metal products, 1982=1.0, BLS</t>
  </si>
  <si>
    <t>Consumer Prices (1982-84=1.000)</t>
  </si>
  <si>
    <t>All-Urban</t>
  </si>
  <si>
    <t>CPI</t>
  </si>
  <si>
    <t>CPI  - Percent Change</t>
  </si>
  <si>
    <t>PCCSVTS</t>
  </si>
  <si>
    <t xml:space="preserve">      Transportation Services</t>
  </si>
  <si>
    <t>GDP Deflator (Base 2009)</t>
  </si>
  <si>
    <t>Total compensation per hour in nonfarm business, index, 2009=1.0, BLS</t>
  </si>
  <si>
    <t>Real gross domestic product, billions of chained 2009 dollars, annual rate, BEA</t>
  </si>
  <si>
    <t>Gross domestic product, billions of dollars, annual rate, BEA</t>
  </si>
  <si>
    <t>Producer price index--intermediate materials, 1982=1.0, BLS</t>
  </si>
  <si>
    <t>PCWPI10</t>
  </si>
  <si>
    <t>May 2016</t>
  </si>
  <si>
    <t>Compensation</t>
  </si>
  <si>
    <t>M &amp; M Products</t>
  </si>
  <si>
    <t>Price Index</t>
  </si>
  <si>
    <t>INFLATION FORECAST</t>
  </si>
  <si>
    <t>The U.S. Economy</t>
  </si>
  <si>
    <t>GLOBAL INSIGHT</t>
  </si>
  <si>
    <t>Compensation per Hour (Non-Farm)</t>
  </si>
  <si>
    <t>Producer Price Index (Intermediate Materials)</t>
  </si>
  <si>
    <t>GDP Deflator (Implicit)</t>
  </si>
  <si>
    <t>METAL &amp; METAL PRODUCTS</t>
  </si>
  <si>
    <t xml:space="preserve"> </t>
  </si>
  <si>
    <t>ANNUAL</t>
  </si>
  <si>
    <t>COMPOUNDED</t>
  </si>
  <si>
    <t>RATE OF</t>
  </si>
  <si>
    <t>MULTIPLIER</t>
  </si>
  <si>
    <t>YEAR</t>
  </si>
  <si>
    <t>CHANGE</t>
  </si>
  <si>
    <t xml:space="preserve">  FROM 2015</t>
  </si>
  <si>
    <t>30 Year Outlook  (May 2016)</t>
  </si>
  <si>
    <t>STAFF 000988</t>
  </si>
  <si>
    <t>FPL RC-16</t>
  </si>
  <si>
    <t>STAFF 000989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</si>
</sst>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00"/>
    <numFmt numFmtId="166" formatCode="_(* #,##0_);_(* \(#,##0\);_(* &quot;-&quot;??_);_(@_)"/>
    <numFmt numFmtId="167" formatCode="0.0%"/>
    <numFmt numFmtId="168" formatCode="0_)"/>
    <numFmt numFmtId="169" formatCode="_([$€-2]* #,##0.00_);_([$€-2]* \(#,##0.00\);_([$€-2]* &quot;-&quot;??_)"/>
    <numFmt numFmtId="170" formatCode="0.000_)"/>
    <numFmt numFmtId="171" formatCode="0."/>
    <numFmt numFmtId="172" formatCode="m\o\n\th\ d\,\ yyyy"/>
    <numFmt numFmtId="173" formatCode="#.00"/>
    <numFmt numFmtId="174" formatCode="#."/>
    <numFmt numFmtId="175" formatCode="0.00_)"/>
    <numFmt numFmtId="176" formatCode="0.0_)"/>
    <numFmt numFmtId="177" formatCode="General_)"/>
    <numFmt numFmtId="178" formatCode="0.000000"/>
    <numFmt numFmtId="179" formatCode="0.000000_)"/>
    <numFmt numFmtId="180" formatCode="_(* #,##0.000_);_(* \(#,##0.000\);_(* &quot;-&quot;??_);_(@_)"/>
  </numFmts>
  <fonts count="64">
    <font>
      <sz val="10"/>
      <name val="Arial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sz val="10"/>
      <name val="?? ??"/>
      <family val="1"/>
      <charset val="128"/>
    </font>
    <font>
      <sz val="12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Tms Rm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7"/>
      <name val="Small Fonts"/>
      <family val="2"/>
    </font>
    <font>
      <sz val="10"/>
      <color rgb="FF000000"/>
      <name val="Times New Roman"/>
      <family val="1"/>
    </font>
    <font>
      <sz val="11"/>
      <name val="Arial"/>
      <family val="2"/>
    </font>
    <font>
      <sz val="1"/>
      <color indexed="8"/>
      <name val="Courier"/>
      <family val="3"/>
    </font>
    <font>
      <sz val="12"/>
      <name val="SWISS"/>
    </font>
    <font>
      <sz val="11"/>
      <color rgb="FF006100"/>
      <name val="Calibri"/>
      <family val="2"/>
      <scheme val="minor"/>
    </font>
    <font>
      <i/>
      <sz val="11"/>
      <color indexed="55"/>
      <name val="Arial"/>
      <family val="2"/>
    </font>
    <font>
      <b/>
      <sz val="1"/>
      <color indexed="8"/>
      <name val="Courier"/>
      <family val="3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0"/>
      <color indexed="17"/>
      <name val="MS Sans Serif"/>
      <family val="2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0"/>
      <name val="Helv"/>
    </font>
    <font>
      <sz val="10"/>
      <color indexed="21"/>
      <name val="Helv"/>
    </font>
    <font>
      <sz val="10"/>
      <color indexed="18"/>
      <name val="MS Sans Serif"/>
      <family val="2"/>
    </font>
    <font>
      <sz val="8"/>
      <color indexed="16"/>
      <name val="MS Sans Serif"/>
      <family val="2"/>
    </font>
    <font>
      <sz val="10"/>
      <color indexed="16"/>
      <name val="MS Sans Serif"/>
      <family val="2"/>
    </font>
    <font>
      <sz val="12"/>
      <name val="Helv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0"/>
      <color indexed="8"/>
      <name val="Arial"/>
      <family val="2"/>
    </font>
    <font>
      <b/>
      <u val="singleAccounting"/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10"/>
      <color indexed="8"/>
      <name val="Arial"/>
      <family val="2"/>
    </font>
    <font>
      <b/>
      <u val="doubleAccounting"/>
      <sz val="11"/>
      <name val="Arial"/>
      <family val="2"/>
    </font>
    <font>
      <b/>
      <u val="singleAccounting"/>
      <sz val="11"/>
      <name val="Arial"/>
      <family val="2"/>
    </font>
    <font>
      <sz val="10"/>
      <color indexed="39"/>
      <name val="Arial"/>
      <family val="2"/>
    </font>
    <font>
      <b/>
      <u val="singleAccounting"/>
      <sz val="14"/>
      <color indexed="8"/>
      <name val="Arial"/>
      <family val="2"/>
    </font>
    <font>
      <sz val="10"/>
      <color indexed="14"/>
      <name val="MS Sans Serif"/>
      <family val="2"/>
    </font>
    <font>
      <sz val="8"/>
      <name val="Times New Roman"/>
      <family val="1"/>
    </font>
    <font>
      <sz val="10"/>
      <name val="ＭＳ 明朝"/>
      <family val="1"/>
      <charset val="128"/>
    </font>
    <font>
      <i/>
      <sz val="8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10"/>
      <name val="Calibri"/>
      <family val="2"/>
      <scheme val="minor"/>
    </font>
    <font>
      <i/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indexed="12"/>
      <name val="Calibri"/>
      <family val="2"/>
      <scheme val="minor"/>
    </font>
    <font>
      <b/>
      <sz val="1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20">
    <xf numFmtId="0" fontId="0" fillId="0" borderId="0"/>
    <xf numFmtId="9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1" fontId="6" fillId="0" borderId="0"/>
    <xf numFmtId="1" fontId="6" fillId="0" borderId="0"/>
    <xf numFmtId="37" fontId="6" fillId="0" borderId="0"/>
    <xf numFmtId="1" fontId="6" fillId="0" borderId="0"/>
    <xf numFmtId="43" fontId="3" fillId="0" borderId="0" applyFont="0" applyFill="0" applyBorder="0" applyAlignment="0" applyProtection="0"/>
    <xf numFmtId="169" fontId="3" fillId="0" borderId="0"/>
    <xf numFmtId="169" fontId="3" fillId="0" borderId="0"/>
    <xf numFmtId="169" fontId="14" fillId="0" borderId="0"/>
    <xf numFmtId="169" fontId="3" fillId="0" borderId="0"/>
    <xf numFmtId="169" fontId="15" fillId="3" borderId="0" applyNumberFormat="0" applyBorder="0" applyAlignment="0" applyProtection="0"/>
    <xf numFmtId="169" fontId="16" fillId="6" borderId="2" applyNumberFormat="0" applyAlignment="0" applyProtection="0"/>
    <xf numFmtId="0" fontId="16" fillId="6" borderId="2" applyNumberFormat="0" applyAlignment="0" applyProtection="0"/>
    <xf numFmtId="0" fontId="16" fillId="6" borderId="2" applyNumberFormat="0" applyAlignment="0" applyProtection="0"/>
    <xf numFmtId="169" fontId="16" fillId="6" borderId="2" applyNumberFormat="0" applyAlignment="0" applyProtection="0"/>
    <xf numFmtId="170" fontId="17" fillId="0" borderId="0"/>
    <xf numFmtId="170" fontId="17" fillId="0" borderId="0"/>
    <xf numFmtId="170" fontId="17" fillId="0" borderId="0"/>
    <xf numFmtId="170" fontId="17" fillId="0" borderId="0"/>
    <xf numFmtId="170" fontId="17" fillId="0" borderId="0"/>
    <xf numFmtId="170" fontId="17" fillId="0" borderId="0"/>
    <xf numFmtId="170" fontId="17" fillId="0" borderId="0"/>
    <xf numFmtId="170" fontId="17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2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8" fontId="2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8" fontId="2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4" fillId="0" borderId="0">
      <protection locked="0"/>
    </xf>
    <xf numFmtId="169" fontId="25" fillId="0" borderId="0" applyFont="0" applyFill="0" applyBorder="0" applyAlignment="0" applyProtection="0"/>
    <xf numFmtId="173" fontId="24" fillId="0" borderId="0">
      <protection locked="0"/>
    </xf>
    <xf numFmtId="169" fontId="26" fillId="2" borderId="0" applyNumberFormat="0" applyBorder="0" applyAlignment="0" applyProtection="0"/>
    <xf numFmtId="9" fontId="27" fillId="10" borderId="0" applyNumberFormat="0" applyFill="0" applyBorder="0" applyAlignment="0" applyProtection="0"/>
    <xf numFmtId="174" fontId="28" fillId="0" borderId="0">
      <protection locked="0"/>
    </xf>
    <xf numFmtId="174" fontId="28" fillId="0" borderId="0">
      <protection locked="0"/>
    </xf>
    <xf numFmtId="0" fontId="29" fillId="0" borderId="0" applyNumberFormat="0" applyFill="0" applyBorder="0" applyAlignment="0" applyProtection="0"/>
    <xf numFmtId="169" fontId="30" fillId="5" borderId="1" applyNumberFormat="0" applyAlignment="0" applyProtection="0"/>
    <xf numFmtId="0" fontId="30" fillId="5" borderId="1" applyNumberFormat="0" applyAlignment="0" applyProtection="0"/>
    <xf numFmtId="0" fontId="30" fillId="5" borderId="1" applyNumberFormat="0" applyAlignment="0" applyProtection="0"/>
    <xf numFmtId="169" fontId="30" fillId="5" borderId="1" applyNumberFormat="0" applyAlignment="0" applyProtection="0"/>
    <xf numFmtId="169" fontId="31" fillId="0" borderId="0"/>
    <xf numFmtId="169" fontId="31" fillId="0" borderId="0"/>
    <xf numFmtId="169" fontId="31" fillId="0" borderId="0"/>
    <xf numFmtId="169" fontId="32" fillId="4" borderId="0" applyNumberFormat="0" applyBorder="0" applyAlignment="0" applyProtection="0"/>
    <xf numFmtId="37" fontId="21" fillId="0" borderId="0"/>
    <xf numFmtId="175" fontId="33" fillId="0" borderId="0"/>
    <xf numFmtId="175" fontId="34" fillId="0" borderId="7"/>
    <xf numFmtId="176" fontId="35" fillId="0" borderId="5" applyNumberFormat="0" applyBorder="0">
      <protection locked="0"/>
    </xf>
    <xf numFmtId="176" fontId="35" fillId="0" borderId="5" applyNumberFormat="0" applyBorder="0">
      <protection locked="0"/>
    </xf>
    <xf numFmtId="176" fontId="35" fillId="0" borderId="5" applyNumberFormat="0" applyBorder="0">
      <protection locked="0"/>
    </xf>
    <xf numFmtId="176" fontId="35" fillId="0" borderId="5" applyNumberFormat="0" applyBorder="0">
      <protection locked="0"/>
    </xf>
    <xf numFmtId="176" fontId="35" fillId="0" borderId="5" applyNumberFormat="0" applyBorder="0">
      <protection locked="0"/>
    </xf>
    <xf numFmtId="169" fontId="36" fillId="0" borderId="0" applyNumberFormat="0" applyAlignment="0">
      <alignment horizontal="center"/>
    </xf>
    <xf numFmtId="169" fontId="36" fillId="0" borderId="0" applyNumberFormat="0" applyAlignment="0">
      <alignment horizontal="center"/>
    </xf>
    <xf numFmtId="176" fontId="37" fillId="0" borderId="0" applyNumberFormat="0" applyAlignment="0"/>
    <xf numFmtId="176" fontId="38" fillId="0" borderId="0" applyNumberFormat="0"/>
    <xf numFmtId="169" fontId="3" fillId="0" borderId="0"/>
    <xf numFmtId="37" fontId="21" fillId="0" borderId="0"/>
    <xf numFmtId="168" fontId="6" fillId="0" borderId="0"/>
    <xf numFmtId="37" fontId="21" fillId="0" borderId="0"/>
    <xf numFmtId="37" fontId="21" fillId="0" borderId="0"/>
    <xf numFmtId="169" fontId="3" fillId="0" borderId="0"/>
    <xf numFmtId="37" fontId="21" fillId="0" borderId="0"/>
    <xf numFmtId="169" fontId="3" fillId="0" borderId="0"/>
    <xf numFmtId="169" fontId="3" fillId="0" borderId="0"/>
    <xf numFmtId="39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37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3" fillId="0" borderId="0"/>
    <xf numFmtId="0" fontId="3" fillId="0" borderId="0"/>
    <xf numFmtId="169" fontId="3" fillId="0" borderId="0"/>
    <xf numFmtId="0" fontId="3" fillId="0" borderId="0"/>
    <xf numFmtId="37" fontId="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4" fontId="3" fillId="0" borderId="0"/>
    <xf numFmtId="177" fontId="6" fillId="0" borderId="0"/>
    <xf numFmtId="44" fontId="3" fillId="0" borderId="0"/>
    <xf numFmtId="0" fontId="19" fillId="0" borderId="0"/>
    <xf numFmtId="0" fontId="19" fillId="0" borderId="0"/>
    <xf numFmtId="44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3" fillId="0" borderId="0"/>
    <xf numFmtId="1" fontId="6" fillId="0" borderId="0"/>
    <xf numFmtId="44" fontId="3" fillId="0" borderId="0"/>
    <xf numFmtId="4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" fontId="6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37" fontId="6" fillId="0" borderId="0"/>
    <xf numFmtId="169" fontId="3" fillId="0" borderId="0"/>
    <xf numFmtId="0" fontId="3" fillId="0" borderId="0"/>
    <xf numFmtId="0" fontId="3" fillId="0" borderId="0"/>
    <xf numFmtId="169" fontId="3" fillId="0" borderId="0"/>
    <xf numFmtId="0" fontId="20" fillId="0" borderId="0"/>
    <xf numFmtId="0" fontId="3" fillId="0" borderId="0"/>
    <xf numFmtId="37" fontId="6" fillId="0" borderId="0"/>
    <xf numFmtId="0" fontId="20" fillId="0" borderId="0"/>
    <xf numFmtId="1" fontId="6" fillId="0" borderId="0"/>
    <xf numFmtId="37" fontId="6" fillId="0" borderId="0"/>
    <xf numFmtId="37" fontId="6" fillId="0" borderId="0"/>
    <xf numFmtId="0" fontId="20" fillId="0" borderId="0"/>
    <xf numFmtId="37" fontId="6" fillId="0" borderId="0"/>
    <xf numFmtId="37" fontId="6" fillId="0" borderId="0"/>
    <xf numFmtId="169" fontId="3" fillId="0" borderId="0"/>
    <xf numFmtId="1" fontId="6" fillId="0" borderId="0"/>
    <xf numFmtId="169" fontId="3" fillId="0" borderId="0"/>
    <xf numFmtId="0" fontId="3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19" fillId="0" borderId="0"/>
    <xf numFmtId="169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19" fillId="0" borderId="0"/>
    <xf numFmtId="169" fontId="19" fillId="0" borderId="0"/>
    <xf numFmtId="169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19" fillId="0" borderId="0"/>
    <xf numFmtId="0" fontId="20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" fontId="6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0" fontId="5" fillId="0" borderId="0"/>
    <xf numFmtId="0" fontId="3" fillId="0" borderId="0"/>
    <xf numFmtId="0" fontId="3" fillId="0" borderId="0"/>
    <xf numFmtId="0" fontId="22" fillId="0" borderId="0"/>
    <xf numFmtId="169" fontId="19" fillId="0" borderId="0"/>
    <xf numFmtId="169" fontId="19" fillId="0" borderId="0"/>
    <xf numFmtId="169" fontId="19" fillId="0" borderId="0"/>
    <xf numFmtId="0" fontId="22" fillId="0" borderId="0"/>
    <xf numFmtId="169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9" fontId="3" fillId="0" borderId="0"/>
    <xf numFmtId="169" fontId="3" fillId="0" borderId="0"/>
    <xf numFmtId="0" fontId="3" fillId="0" borderId="0"/>
    <xf numFmtId="169" fontId="3" fillId="0" borderId="0"/>
    <xf numFmtId="168" fontId="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39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39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8" fontId="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" fontId="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169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9" fontId="3" fillId="0" borderId="0"/>
    <xf numFmtId="169" fontId="3" fillId="0" borderId="0"/>
    <xf numFmtId="0" fontId="3" fillId="0" borderId="0"/>
    <xf numFmtId="169" fontId="3" fillId="0" borderId="0"/>
    <xf numFmtId="177" fontId="39" fillId="0" borderId="0"/>
    <xf numFmtId="0" fontId="3" fillId="0" borderId="0"/>
    <xf numFmtId="0" fontId="20" fillId="0" borderId="0"/>
    <xf numFmtId="169" fontId="3" fillId="0" borderId="0"/>
    <xf numFmtId="16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0" fontId="20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8" fontId="6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0" fontId="20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0" fontId="20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8" fontId="6" fillId="0" borderId="0"/>
    <xf numFmtId="169" fontId="18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77" fontId="6" fillId="0" borderId="0"/>
    <xf numFmtId="169" fontId="18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" fontId="6" fillId="0" borderId="0"/>
    <xf numFmtId="169" fontId="19" fillId="0" borderId="0"/>
    <xf numFmtId="169" fontId="19" fillId="0" borderId="0"/>
    <xf numFmtId="1" fontId="6" fillId="0" borderId="0"/>
    <xf numFmtId="1" fontId="6" fillId="0" borderId="0"/>
    <xf numFmtId="169" fontId="19" fillId="0" borderId="0"/>
    <xf numFmtId="169" fontId="19" fillId="0" borderId="0"/>
    <xf numFmtId="1" fontId="6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" fontId="6" fillId="0" borderId="0"/>
    <xf numFmtId="169" fontId="18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8" fontId="6" fillId="0" borderId="0"/>
    <xf numFmtId="169" fontId="18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" fontId="6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" fontId="6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9" fontId="3" fillId="0" borderId="0"/>
    <xf numFmtId="169" fontId="3" fillId="0" borderId="0"/>
    <xf numFmtId="0" fontId="3" fillId="0" borderId="0"/>
    <xf numFmtId="169" fontId="3" fillId="0" borderId="0"/>
    <xf numFmtId="177" fontId="6" fillId="0" borderId="0"/>
    <xf numFmtId="0" fontId="3" fillId="0" borderId="0"/>
    <xf numFmtId="169" fontId="3" fillId="0" borderId="0"/>
    <xf numFmtId="0" fontId="3" fillId="0" borderId="0"/>
    <xf numFmtId="168" fontId="6" fillId="0" borderId="0"/>
    <xf numFmtId="16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2" fillId="0" borderId="0"/>
    <xf numFmtId="1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" fontId="6" fillId="0" borderId="0"/>
    <xf numFmtId="0" fontId="2" fillId="0" borderId="0"/>
    <xf numFmtId="1" fontId="6" fillId="0" borderId="0"/>
    <xf numFmtId="0" fontId="19" fillId="0" borderId="0"/>
    <xf numFmtId="1" fontId="6" fillId="0" borderId="0"/>
    <xf numFmtId="0" fontId="19" fillId="0" borderId="0"/>
    <xf numFmtId="1" fontId="6" fillId="0" borderId="0"/>
    <xf numFmtId="0" fontId="19" fillId="0" borderId="0"/>
    <xf numFmtId="1" fontId="6" fillId="0" borderId="0"/>
    <xf numFmtId="0" fontId="19" fillId="0" borderId="0"/>
    <xf numFmtId="1" fontId="6" fillId="0" borderId="0"/>
    <xf numFmtId="1" fontId="6" fillId="0" borderId="0"/>
    <xf numFmtId="1" fontId="6" fillId="0" borderId="0"/>
    <xf numFmtId="169" fontId="3" fillId="0" borderId="0"/>
    <xf numFmtId="169" fontId="3" fillId="0" borderId="0"/>
    <xf numFmtId="169" fontId="3" fillId="0" borderId="0"/>
    <xf numFmtId="177" fontId="6" fillId="0" borderId="0"/>
    <xf numFmtId="0" fontId="3" fillId="0" borderId="0"/>
    <xf numFmtId="0" fontId="3" fillId="0" borderId="0"/>
    <xf numFmtId="169" fontId="3" fillId="0" borderId="0"/>
    <xf numFmtId="0" fontId="20" fillId="0" borderId="0"/>
    <xf numFmtId="169" fontId="3" fillId="0" borderId="0"/>
    <xf numFmtId="169" fontId="3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3" fillId="0" borderId="0"/>
    <xf numFmtId="0" fontId="3" fillId="0" borderId="0"/>
    <xf numFmtId="177" fontId="6" fillId="0" borderId="0"/>
    <xf numFmtId="39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7" fontId="6" fillId="0" borderId="0"/>
    <xf numFmtId="0" fontId="3" fillId="0" borderId="0"/>
    <xf numFmtId="0" fontId="3" fillId="0" borderId="0"/>
    <xf numFmtId="0" fontId="3" fillId="0" borderId="0"/>
    <xf numFmtId="169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34" fillId="0" borderId="5"/>
    <xf numFmtId="176" fontId="34" fillId="0" borderId="5"/>
    <xf numFmtId="176" fontId="34" fillId="0" borderId="5"/>
    <xf numFmtId="176" fontId="34" fillId="0" borderId="5"/>
    <xf numFmtId="176" fontId="34" fillId="0" borderId="5"/>
    <xf numFmtId="176" fontId="31" fillId="0" borderId="0" applyNumberForma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0" fillId="0" borderId="0" applyNumberFormat="0" applyFill="0" applyBorder="0" applyAlignment="0" applyProtection="0"/>
    <xf numFmtId="4" fontId="41" fillId="0" borderId="0" applyNumberFormat="0" applyProtection="0">
      <alignment horizontal="right" vertical="justify"/>
    </xf>
    <xf numFmtId="4" fontId="42" fillId="11" borderId="8" applyNumberFormat="0" applyProtection="0">
      <alignment vertical="center"/>
    </xf>
    <xf numFmtId="4" fontId="43" fillId="11" borderId="8" applyNumberFormat="0" applyProtection="0">
      <alignment horizontal="left" vertical="center" indent="1"/>
    </xf>
    <xf numFmtId="0" fontId="44" fillId="0" borderId="0" applyNumberFormat="0" applyProtection="0">
      <alignment horizontal="center"/>
    </xf>
    <xf numFmtId="4" fontId="43" fillId="0" borderId="0" applyNumberFormat="0" applyProtection="0">
      <alignment horizontal="left"/>
    </xf>
    <xf numFmtId="4" fontId="41" fillId="12" borderId="8" applyNumberFormat="0" applyProtection="0">
      <alignment horizontal="right" vertical="center"/>
    </xf>
    <xf numFmtId="4" fontId="41" fillId="13" borderId="8" applyNumberFormat="0" applyProtection="0">
      <alignment horizontal="right" vertical="center"/>
    </xf>
    <xf numFmtId="4" fontId="41" fillId="14" borderId="8" applyNumberFormat="0" applyProtection="0">
      <alignment horizontal="right" vertical="center"/>
    </xf>
    <xf numFmtId="4" fontId="41" fillId="15" borderId="8" applyNumberFormat="0" applyProtection="0">
      <alignment horizontal="right" vertical="center"/>
    </xf>
    <xf numFmtId="4" fontId="41" fillId="16" borderId="8" applyNumberFormat="0" applyProtection="0">
      <alignment horizontal="right" vertical="center"/>
    </xf>
    <xf numFmtId="4" fontId="41" fillId="17" borderId="8" applyNumberFormat="0" applyProtection="0">
      <alignment horizontal="right" vertical="center"/>
    </xf>
    <xf numFmtId="4" fontId="41" fillId="18" borderId="8" applyNumberFormat="0" applyProtection="0">
      <alignment horizontal="right" vertical="center"/>
    </xf>
    <xf numFmtId="4" fontId="41" fillId="19" borderId="8" applyNumberFormat="0" applyProtection="0">
      <alignment horizontal="right" vertical="center"/>
    </xf>
    <xf numFmtId="4" fontId="41" fillId="20" borderId="8" applyNumberFormat="0" applyProtection="0">
      <alignment horizontal="right" vertical="center"/>
    </xf>
    <xf numFmtId="4" fontId="43" fillId="0" borderId="0" applyNumberFormat="0" applyProtection="0">
      <alignment horizontal="left" vertical="center" indent="1"/>
    </xf>
    <xf numFmtId="4" fontId="41" fillId="0" borderId="0" applyNumberFormat="0" applyProtection="0">
      <alignment horizontal="left" vertical="center" indent="1"/>
    </xf>
    <xf numFmtId="4" fontId="45" fillId="21" borderId="0" applyNumberFormat="0" applyProtection="0">
      <alignment horizontal="left" vertical="center" indent="1"/>
    </xf>
    <xf numFmtId="4" fontId="41" fillId="22" borderId="8" applyNumberFormat="0" applyProtection="0">
      <alignment horizontal="right" vertical="center"/>
    </xf>
    <xf numFmtId="4" fontId="43" fillId="0" borderId="0" applyNumberFormat="0" applyProtection="0">
      <alignment horizontal="left" vertical="center" indent="1"/>
    </xf>
    <xf numFmtId="4" fontId="46" fillId="0" borderId="0" applyNumberFormat="0" applyProtection="0">
      <alignment horizontal="right" vertical="center"/>
    </xf>
    <xf numFmtId="0" fontId="47" fillId="0" borderId="0" applyNumberFormat="0" applyProtection="0">
      <alignment horizontal="left" vertical="center" indent="1"/>
    </xf>
    <xf numFmtId="0" fontId="3" fillId="21" borderId="8" applyNumberFormat="0" applyProtection="0">
      <alignment horizontal="left" vertical="top" indent="1"/>
    </xf>
    <xf numFmtId="0" fontId="48" fillId="0" borderId="0" applyNumberFormat="0" applyProtection="0">
      <alignment horizontal="left" vertical="center" indent="1"/>
    </xf>
    <xf numFmtId="0" fontId="3" fillId="23" borderId="8" applyNumberFormat="0" applyProtection="0">
      <alignment horizontal="left" vertical="top" indent="1"/>
    </xf>
    <xf numFmtId="0" fontId="3" fillId="0" borderId="0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24" borderId="8" applyNumberFormat="0" applyProtection="0">
      <alignment horizontal="left" vertical="top" indent="1"/>
    </xf>
    <xf numFmtId="0" fontId="3" fillId="0" borderId="0" applyNumberFormat="0" applyProtection="0">
      <alignment horizontal="left" vertical="center" indent="1"/>
    </xf>
    <xf numFmtId="0" fontId="3" fillId="25" borderId="8" applyNumberFormat="0" applyProtection="0">
      <alignment horizontal="left" vertical="top" indent="1"/>
    </xf>
    <xf numFmtId="4" fontId="41" fillId="26" borderId="8" applyNumberFormat="0" applyProtection="0">
      <alignment vertical="center"/>
    </xf>
    <xf numFmtId="4" fontId="49" fillId="26" borderId="8" applyNumberFormat="0" applyProtection="0">
      <alignment vertical="center"/>
    </xf>
    <xf numFmtId="4" fontId="41" fillId="26" borderId="8" applyNumberFormat="0" applyProtection="0">
      <alignment horizontal="left" vertical="center" indent="1"/>
    </xf>
    <xf numFmtId="0" fontId="41" fillId="26" borderId="8" applyNumberFormat="0" applyProtection="0">
      <alignment horizontal="left" vertical="top" indent="1"/>
    </xf>
    <xf numFmtId="4" fontId="41" fillId="0" borderId="0" applyNumberFormat="0" applyProtection="0">
      <alignment horizontal="right" vertical="justify"/>
    </xf>
    <xf numFmtId="4" fontId="49" fillId="27" borderId="8" applyNumberFormat="0" applyProtection="0">
      <alignment horizontal="right" vertical="center"/>
    </xf>
    <xf numFmtId="4" fontId="43" fillId="0" borderId="0" applyNumberFormat="0" applyProtection="0">
      <alignment horizontal="left" vertical="center" wrapText="1" indent="1"/>
    </xf>
    <xf numFmtId="0" fontId="44" fillId="0" borderId="0" applyNumberFormat="0" applyProtection="0">
      <alignment horizontal="center" wrapText="1"/>
    </xf>
    <xf numFmtId="4" fontId="50" fillId="0" borderId="0" applyNumberFormat="0" applyProtection="0">
      <alignment horizontal="left"/>
    </xf>
    <xf numFmtId="4" fontId="4" fillId="0" borderId="0" applyNumberFormat="0" applyProtection="0">
      <alignment horizontal="right"/>
    </xf>
    <xf numFmtId="178" fontId="3" fillId="0" borderId="0">
      <alignment horizontal="left" wrapText="1"/>
    </xf>
    <xf numFmtId="178" fontId="3" fillId="0" borderId="0">
      <alignment horizontal="left" wrapText="1"/>
    </xf>
    <xf numFmtId="169" fontId="51" fillId="0" borderId="0"/>
    <xf numFmtId="169" fontId="51" fillId="0" borderId="0"/>
    <xf numFmtId="169" fontId="51" fillId="0" borderId="0"/>
    <xf numFmtId="38" fontId="52" fillId="0" borderId="9" applyBorder="0" applyAlignment="0" applyProtection="0">
      <alignment horizontal="center"/>
    </xf>
    <xf numFmtId="38" fontId="52" fillId="0" borderId="9" applyBorder="0" applyAlignment="0" applyProtection="0">
      <alignment horizontal="center"/>
    </xf>
    <xf numFmtId="38" fontId="52" fillId="0" borderId="9" applyBorder="0" applyAlignment="0" applyProtection="0">
      <alignment horizontal="center"/>
    </xf>
    <xf numFmtId="38" fontId="52" fillId="0" borderId="9" applyBorder="0" applyAlignment="0" applyProtection="0">
      <alignment horizontal="center"/>
    </xf>
    <xf numFmtId="38" fontId="52" fillId="0" borderId="9" applyBorder="0" applyAlignment="0" applyProtection="0">
      <alignment horizontal="center"/>
    </xf>
    <xf numFmtId="38" fontId="52" fillId="0" borderId="9" applyBorder="0" applyAlignment="0" applyProtection="0">
      <alignment horizontal="center"/>
    </xf>
    <xf numFmtId="38" fontId="52" fillId="0" borderId="9" applyBorder="0" applyAlignment="0" applyProtection="0">
      <alignment horizontal="center"/>
    </xf>
    <xf numFmtId="38" fontId="52" fillId="0" borderId="9" applyBorder="0" applyAlignment="0" applyProtection="0">
      <alignment horizontal="center"/>
    </xf>
    <xf numFmtId="38" fontId="52" fillId="0" borderId="9" applyBorder="0" applyAlignment="0" applyProtection="0">
      <alignment horizontal="center"/>
    </xf>
    <xf numFmtId="38" fontId="52" fillId="0" borderId="9" applyBorder="0" applyAlignment="0" applyProtection="0">
      <alignment horizontal="center"/>
    </xf>
    <xf numFmtId="38" fontId="52" fillId="0" borderId="9" applyBorder="0" applyAlignment="0" applyProtection="0">
      <alignment horizontal="center"/>
    </xf>
    <xf numFmtId="38" fontId="52" fillId="0" borderId="9" applyBorder="0" applyAlignment="0" applyProtection="0">
      <alignment horizontal="center"/>
    </xf>
    <xf numFmtId="38" fontId="52" fillId="0" borderId="9" applyBorder="0" applyAlignment="0" applyProtection="0">
      <alignment horizontal="center"/>
    </xf>
    <xf numFmtId="38" fontId="52" fillId="0" borderId="9" applyBorder="0" applyAlignment="0" applyProtection="0">
      <alignment horizontal="center"/>
    </xf>
    <xf numFmtId="38" fontId="52" fillId="0" borderId="9" applyBorder="0" applyAlignment="0" applyProtection="0">
      <alignment horizontal="center"/>
    </xf>
    <xf numFmtId="38" fontId="52" fillId="0" borderId="9" applyBorder="0" applyAlignment="0" applyProtection="0">
      <alignment horizontal="center"/>
    </xf>
    <xf numFmtId="169" fontId="53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1" fontId="9" fillId="0" borderId="0" xfId="0" applyNumberFormat="1" applyFont="1" applyFill="1" applyAlignment="1">
      <alignment horizontal="center"/>
    </xf>
    <xf numFmtId="3" fontId="8" fillId="0" borderId="0" xfId="0" applyNumberFormat="1" applyFont="1"/>
    <xf numFmtId="0" fontId="8" fillId="0" borderId="0" xfId="0" quotePrefix="1" applyFont="1" applyAlignment="1">
      <alignment horizontal="left"/>
    </xf>
    <xf numFmtId="164" fontId="8" fillId="0" borderId="0" xfId="0" applyNumberFormat="1" applyFont="1"/>
    <xf numFmtId="165" fontId="8" fillId="0" borderId="0" xfId="0" applyNumberFormat="1" applyFont="1"/>
    <xf numFmtId="165" fontId="8" fillId="0" borderId="0" xfId="0" applyNumberFormat="1" applyFont="1" applyFill="1" applyAlignment="1">
      <alignment horizontal="right"/>
    </xf>
    <xf numFmtId="165" fontId="8" fillId="0" borderId="0" xfId="0" applyNumberFormat="1" applyFont="1" applyFill="1" applyAlignment="1"/>
    <xf numFmtId="0" fontId="8" fillId="0" borderId="0" xfId="0" applyFont="1" applyFill="1"/>
    <xf numFmtId="164" fontId="8" fillId="0" borderId="0" xfId="0" applyNumberFormat="1" applyFont="1" applyFill="1" applyAlignment="1">
      <alignment horizontal="right"/>
    </xf>
    <xf numFmtId="164" fontId="8" fillId="0" borderId="0" xfId="0" applyNumberFormat="1" applyFont="1" applyFill="1" applyAlignment="1"/>
    <xf numFmtId="0" fontId="10" fillId="0" borderId="0" xfId="0" applyFont="1"/>
    <xf numFmtId="10" fontId="8" fillId="0" borderId="0" xfId="1" applyNumberFormat="1" applyFont="1"/>
    <xf numFmtId="0" fontId="9" fillId="8" borderId="0" xfId="0" applyFont="1" applyFill="1"/>
    <xf numFmtId="0" fontId="8" fillId="8" borderId="0" xfId="0" applyFont="1" applyFill="1"/>
    <xf numFmtId="0" fontId="13" fillId="7" borderId="0" xfId="4" applyFont="1" applyFill="1"/>
    <xf numFmtId="166" fontId="8" fillId="0" borderId="0" xfId="2" applyNumberFormat="1" applyFont="1"/>
    <xf numFmtId="10" fontId="8" fillId="0" borderId="0" xfId="1" applyNumberFormat="1" applyFont="1" applyFill="1"/>
    <xf numFmtId="49" fontId="54" fillId="0" borderId="0" xfId="0" quotePrefix="1" applyNumberFormat="1" applyFont="1" applyAlignment="1">
      <alignment horizontal="left"/>
    </xf>
    <xf numFmtId="0" fontId="11" fillId="0" borderId="0" xfId="0" quotePrefix="1" applyFont="1" applyFill="1" applyAlignment="1">
      <alignment horizontal="left"/>
    </xf>
    <xf numFmtId="0" fontId="10" fillId="0" borderId="0" xfId="0" applyFont="1" applyFill="1"/>
    <xf numFmtId="165" fontId="9" fillId="8" borderId="6" xfId="0" applyNumberFormat="1" applyFont="1" applyFill="1" applyBorder="1" applyAlignment="1">
      <alignment horizontal="right"/>
    </xf>
    <xf numFmtId="165" fontId="9" fillId="8" borderId="0" xfId="0" applyNumberFormat="1" applyFont="1" applyFill="1" applyAlignment="1">
      <alignment horizontal="right"/>
    </xf>
    <xf numFmtId="165" fontId="9" fillId="8" borderId="0" xfId="0" applyNumberFormat="1" applyFont="1" applyFill="1" applyAlignment="1"/>
    <xf numFmtId="0" fontId="8" fillId="8" borderId="6" xfId="0" applyFont="1" applyFill="1" applyBorder="1"/>
    <xf numFmtId="167" fontId="8" fillId="0" borderId="0" xfId="1" applyNumberFormat="1" applyFont="1" applyAlignment="1">
      <alignment horizontal="center"/>
    </xf>
    <xf numFmtId="0" fontId="8" fillId="0" borderId="0" xfId="0" applyFont="1" applyAlignment="1">
      <alignment horizontal="center"/>
    </xf>
    <xf numFmtId="10" fontId="8" fillId="0" borderId="4" xfId="1" applyNumberFormat="1" applyFont="1" applyFill="1" applyBorder="1"/>
    <xf numFmtId="165" fontId="8" fillId="0" borderId="6" xfId="0" applyNumberFormat="1" applyFont="1" applyFill="1" applyBorder="1" applyAlignment="1">
      <alignment horizontal="right"/>
    </xf>
    <xf numFmtId="10" fontId="8" fillId="0" borderId="6" xfId="1" applyNumberFormat="1" applyFont="1" applyFill="1" applyBorder="1"/>
    <xf numFmtId="164" fontId="8" fillId="0" borderId="6" xfId="0" applyNumberFormat="1" applyFont="1" applyFill="1" applyBorder="1" applyAlignment="1"/>
    <xf numFmtId="164" fontId="8" fillId="0" borderId="6" xfId="0" applyNumberFormat="1" applyFont="1" applyFill="1" applyBorder="1" applyAlignment="1">
      <alignment horizontal="right"/>
    </xf>
    <xf numFmtId="0" fontId="8" fillId="0" borderId="6" xfId="0" applyFont="1" applyBorder="1"/>
    <xf numFmtId="165" fontId="8" fillId="0" borderId="6" xfId="0" applyNumberFormat="1" applyFont="1" applyFill="1" applyBorder="1" applyAlignment="1"/>
    <xf numFmtId="165" fontId="8" fillId="0" borderId="6" xfId="0" applyNumberFormat="1" applyFont="1" applyBorder="1"/>
    <xf numFmtId="164" fontId="8" fillId="0" borderId="6" xfId="0" applyNumberFormat="1" applyFont="1" applyBorder="1"/>
    <xf numFmtId="3" fontId="8" fillId="0" borderId="6" xfId="0" applyNumberFormat="1" applyFont="1" applyBorder="1"/>
    <xf numFmtId="166" fontId="8" fillId="0" borderId="6" xfId="2" applyNumberFormat="1" applyFont="1" applyBorder="1"/>
    <xf numFmtId="0" fontId="8" fillId="0" borderId="3" xfId="0" applyFont="1" applyBorder="1"/>
    <xf numFmtId="1" fontId="9" fillId="9" borderId="5" xfId="0" applyNumberFormat="1" applyFont="1" applyFill="1" applyBorder="1" applyAlignment="1">
      <alignment horizontal="center"/>
    </xf>
    <xf numFmtId="0" fontId="12" fillId="0" borderId="0" xfId="4" applyFont="1"/>
    <xf numFmtId="0" fontId="13" fillId="7" borderId="0" xfId="4" applyFont="1" applyFill="1"/>
    <xf numFmtId="0" fontId="55" fillId="0" borderId="0" xfId="2619" applyFont="1" applyFill="1" applyBorder="1"/>
    <xf numFmtId="0" fontId="56" fillId="0" borderId="0" xfId="8" applyNumberFormat="1" applyFont="1" applyFill="1"/>
    <xf numFmtId="0" fontId="57" fillId="0" borderId="0" xfId="8" applyNumberFormat="1" applyFont="1" applyFill="1"/>
    <xf numFmtId="1" fontId="6" fillId="0" borderId="0" xfId="9" applyFill="1"/>
    <xf numFmtId="0" fontId="56" fillId="0" borderId="0" xfId="9" applyNumberFormat="1" applyFont="1" applyFill="1" applyAlignment="1">
      <alignment horizontal="center"/>
    </xf>
    <xf numFmtId="0" fontId="56" fillId="0" borderId="0" xfId="9" applyNumberFormat="1" applyFont="1" applyFill="1"/>
    <xf numFmtId="0" fontId="56" fillId="0" borderId="0" xfId="2619" applyFont="1" applyFill="1" applyBorder="1"/>
    <xf numFmtId="0" fontId="56" fillId="0" borderId="0" xfId="2619" applyFont="1" applyFill="1" applyAlignment="1">
      <alignment horizontal="left"/>
    </xf>
    <xf numFmtId="0" fontId="58" fillId="0" borderId="0" xfId="2619" applyFont="1" applyFill="1" applyAlignment="1">
      <alignment horizontal="left"/>
    </xf>
    <xf numFmtId="0" fontId="8" fillId="0" borderId="0" xfId="8" applyNumberFormat="1" applyFont="1" applyFill="1" applyAlignment="1">
      <alignment horizontal="center"/>
    </xf>
    <xf numFmtId="1" fontId="59" fillId="0" borderId="0" xfId="9" applyFont="1" applyFill="1" applyAlignment="1">
      <alignment horizontal="center"/>
    </xf>
    <xf numFmtId="0" fontId="60" fillId="0" borderId="0" xfId="8" applyNumberFormat="1" applyFont="1" applyFill="1" applyAlignment="1">
      <alignment horizontal="center"/>
    </xf>
    <xf numFmtId="0" fontId="60" fillId="0" borderId="0" xfId="8" applyNumberFormat="1" applyFont="1" applyFill="1"/>
    <xf numFmtId="0" fontId="57" fillId="0" borderId="0" xfId="8" applyNumberFormat="1" applyFont="1" applyFill="1" applyAlignment="1">
      <alignment horizontal="center"/>
    </xf>
    <xf numFmtId="37" fontId="8" fillId="0" borderId="3" xfId="10" applyNumberFormat="1" applyFont="1" applyFill="1" applyBorder="1" applyAlignment="1" applyProtection="1">
      <alignment horizontal="center"/>
    </xf>
    <xf numFmtId="37" fontId="8" fillId="0" borderId="10" xfId="10" applyNumberFormat="1" applyFont="1" applyFill="1" applyBorder="1" applyAlignment="1" applyProtection="1">
      <alignment horizontal="center"/>
    </xf>
    <xf numFmtId="179" fontId="8" fillId="0" borderId="11" xfId="10" applyNumberFormat="1" applyFont="1" applyFill="1" applyBorder="1" applyAlignment="1" applyProtection="1">
      <alignment horizontal="center"/>
    </xf>
    <xf numFmtId="1" fontId="8" fillId="0" borderId="6" xfId="11" applyFont="1" applyFill="1" applyBorder="1" applyAlignment="1">
      <alignment horizontal="center"/>
    </xf>
    <xf numFmtId="37" fontId="8" fillId="0" borderId="12" xfId="10" applyNumberFormat="1" applyFont="1" applyFill="1" applyBorder="1" applyAlignment="1" applyProtection="1">
      <alignment horizontal="center"/>
    </xf>
    <xf numFmtId="179" fontId="8" fillId="0" borderId="13" xfId="10" applyNumberFormat="1" applyFont="1" applyFill="1" applyBorder="1" applyAlignment="1" applyProtection="1">
      <alignment horizontal="center"/>
    </xf>
    <xf numFmtId="37" fontId="8" fillId="0" borderId="4" xfId="10" applyNumberFormat="1" applyFont="1" applyFill="1" applyBorder="1" applyAlignment="1" applyProtection="1">
      <alignment horizontal="center"/>
    </xf>
    <xf numFmtId="0" fontId="57" fillId="0" borderId="14" xfId="8" applyNumberFormat="1" applyFont="1" applyFill="1" applyBorder="1"/>
    <xf numFmtId="37" fontId="8" fillId="0" borderId="15" xfId="10" applyNumberFormat="1" applyFont="1" applyFill="1" applyBorder="1" applyAlignment="1" applyProtection="1">
      <alignment horizontal="center"/>
    </xf>
    <xf numFmtId="179" fontId="62" fillId="0" borderId="16" xfId="10" quotePrefix="1" applyNumberFormat="1" applyFont="1" applyFill="1" applyBorder="1" applyAlignment="1" applyProtection="1">
      <alignment horizontal="center"/>
      <protection locked="0"/>
    </xf>
    <xf numFmtId="168" fontId="8" fillId="0" borderId="6" xfId="10" applyNumberFormat="1" applyFont="1" applyFill="1" applyBorder="1" applyAlignment="1" applyProtection="1">
      <alignment horizontal="center"/>
    </xf>
    <xf numFmtId="167" fontId="8" fillId="0" borderId="12" xfId="10" applyNumberFormat="1" applyFont="1" applyFill="1" applyBorder="1" applyAlignment="1">
      <alignment horizontal="center"/>
    </xf>
    <xf numFmtId="180" fontId="11" fillId="0" borderId="13" xfId="12" applyNumberFormat="1" applyFont="1" applyFill="1" applyBorder="1"/>
    <xf numFmtId="180" fontId="8" fillId="0" borderId="13" xfId="12" applyNumberFormat="1" applyFont="1" applyFill="1" applyBorder="1"/>
    <xf numFmtId="1" fontId="6" fillId="0" borderId="0" xfId="9" applyFont="1" applyFill="1"/>
    <xf numFmtId="1" fontId="6" fillId="0" borderId="0" xfId="9" applyFill="1" applyBorder="1"/>
    <xf numFmtId="0" fontId="57" fillId="0" borderId="0" xfId="9" applyNumberFormat="1" applyFont="1" applyFill="1"/>
    <xf numFmtId="0" fontId="57" fillId="0" borderId="0" xfId="9" applyNumberFormat="1" applyFont="1" applyFill="1" applyBorder="1"/>
    <xf numFmtId="168" fontId="8" fillId="0" borderId="4" xfId="10" applyNumberFormat="1" applyFont="1" applyFill="1" applyBorder="1" applyAlignment="1" applyProtection="1">
      <alignment horizontal="center"/>
    </xf>
    <xf numFmtId="167" fontId="8" fillId="0" borderId="15" xfId="10" applyNumberFormat="1" applyFont="1" applyFill="1" applyBorder="1" applyAlignment="1">
      <alignment horizontal="center"/>
    </xf>
    <xf numFmtId="180" fontId="8" fillId="0" borderId="16" xfId="12" applyNumberFormat="1" applyFont="1" applyFill="1" applyBorder="1"/>
    <xf numFmtId="0" fontId="57" fillId="0" borderId="0" xfId="9" applyNumberFormat="1" applyFont="1" applyFill="1" applyAlignment="1">
      <alignment horizontal="center"/>
    </xf>
    <xf numFmtId="168" fontId="9" fillId="0" borderId="6" xfId="10" applyNumberFormat="1" applyFont="1" applyFill="1" applyBorder="1" applyAlignment="1" applyProtection="1">
      <alignment horizontal="center"/>
    </xf>
    <xf numFmtId="0" fontId="60" fillId="0" borderId="0" xfId="8" applyNumberFormat="1" applyFont="1" applyFill="1" applyAlignment="1">
      <alignment horizontal="center"/>
    </xf>
    <xf numFmtId="0" fontId="61" fillId="0" borderId="0" xfId="8" applyNumberFormat="1" applyFont="1" applyFill="1" applyAlignment="1">
      <alignment horizontal="center"/>
    </xf>
    <xf numFmtId="0" fontId="63" fillId="0" borderId="0" xfId="8" applyNumberFormat="1" applyFont="1" applyFill="1"/>
  </cellXfs>
  <cellStyles count="2620">
    <cellStyle name="_x0013_" xfId="13"/>
    <cellStyle name="_x0013_ 2" xfId="14"/>
    <cellStyle name="??_HB_diagram-HHH" xfId="15"/>
    <cellStyle name="_x0013__Ocotillo" xfId="16"/>
    <cellStyle name="Bad 2" xfId="17"/>
    <cellStyle name="Check Cell 2" xfId="18"/>
    <cellStyle name="Check Cell 3" xfId="19"/>
    <cellStyle name="Check Cell 3 2" xfId="20"/>
    <cellStyle name="Check Cell 3 3" xfId="21"/>
    <cellStyle name="Comma" xfId="2" builtinId="3"/>
    <cellStyle name="Comma  - Style1" xfId="22"/>
    <cellStyle name="Comma  - Style2" xfId="23"/>
    <cellStyle name="Comma  - Style3" xfId="24"/>
    <cellStyle name="Comma  - Style4" xfId="25"/>
    <cellStyle name="Comma  - Style5" xfId="26"/>
    <cellStyle name="Comma  - Style6" xfId="27"/>
    <cellStyle name="Comma  - Style7" xfId="28"/>
    <cellStyle name="Comma  - Style8" xfId="29"/>
    <cellStyle name="Comma [0] 2" xfId="30"/>
    <cellStyle name="Comma [0] 2 2" xfId="31"/>
    <cellStyle name="Comma [0] 2 2 2" xfId="32"/>
    <cellStyle name="Comma [0] 2 2 2 2" xfId="33"/>
    <cellStyle name="Comma [0] 2 2 2 3" xfId="34"/>
    <cellStyle name="Comma [0] 2 2 3" xfId="35"/>
    <cellStyle name="Comma [0] 2 2 4" xfId="36"/>
    <cellStyle name="Comma [0] 2 2 5" xfId="37"/>
    <cellStyle name="Comma [0] 2 3" xfId="38"/>
    <cellStyle name="Comma [0] 2 3 2" xfId="39"/>
    <cellStyle name="Comma [0] 2 3 3" xfId="40"/>
    <cellStyle name="Comma [0] 2 4" xfId="41"/>
    <cellStyle name="Comma [0] 2 5" xfId="42"/>
    <cellStyle name="Comma [0] 2 6" xfId="43"/>
    <cellStyle name="Comma 10" xfId="44"/>
    <cellStyle name="Comma 10 2" xfId="45"/>
    <cellStyle name="Comma 10 2 2" xfId="46"/>
    <cellStyle name="Comma 10 2 2 2" xfId="47"/>
    <cellStyle name="Comma 10 2 2 2 2" xfId="48"/>
    <cellStyle name="Comma 10 2 2 3" xfId="49"/>
    <cellStyle name="Comma 10 2 2 4" xfId="50"/>
    <cellStyle name="Comma 10 2 2 5" xfId="51"/>
    <cellStyle name="Comma 10 2 3" xfId="52"/>
    <cellStyle name="Comma 10 2 3 2" xfId="53"/>
    <cellStyle name="Comma 10 2 3 2 2" xfId="54"/>
    <cellStyle name="Comma 10 2 3 3" xfId="55"/>
    <cellStyle name="Comma 10 2 3 4" xfId="56"/>
    <cellStyle name="Comma 10 2 3 5" xfId="57"/>
    <cellStyle name="Comma 10 2 4" xfId="58"/>
    <cellStyle name="Comma 10 2 4 2" xfId="59"/>
    <cellStyle name="Comma 10 2 5" xfId="60"/>
    <cellStyle name="Comma 10 2 6" xfId="61"/>
    <cellStyle name="Comma 10 2 7" xfId="62"/>
    <cellStyle name="Comma 10 3" xfId="63"/>
    <cellStyle name="Comma 10 3 2" xfId="64"/>
    <cellStyle name="Comma 10 3 2 2" xfId="65"/>
    <cellStyle name="Comma 10 3 3" xfId="66"/>
    <cellStyle name="Comma 10 3 4" xfId="67"/>
    <cellStyle name="Comma 10 3 5" xfId="68"/>
    <cellStyle name="Comma 10 4" xfId="69"/>
    <cellStyle name="Comma 10 5" xfId="70"/>
    <cellStyle name="Comma 10 5 2" xfId="71"/>
    <cellStyle name="Comma 10 5 2 2" xfId="72"/>
    <cellStyle name="Comma 10 5 3" xfId="73"/>
    <cellStyle name="Comma 10 5 4" xfId="74"/>
    <cellStyle name="Comma 10 5 5" xfId="75"/>
    <cellStyle name="Comma 10 6" xfId="76"/>
    <cellStyle name="Comma 10 6 2" xfId="77"/>
    <cellStyle name="Comma 10 6 2 2" xfId="78"/>
    <cellStyle name="Comma 10 6 3" xfId="79"/>
    <cellStyle name="Comma 10 6 4" xfId="80"/>
    <cellStyle name="Comma 10 6 5" xfId="81"/>
    <cellStyle name="Comma 10 7" xfId="82"/>
    <cellStyle name="Comma 10 8" xfId="83"/>
    <cellStyle name="Comma 100" xfId="84"/>
    <cellStyle name="Comma 101" xfId="85"/>
    <cellStyle name="Comma 102" xfId="86"/>
    <cellStyle name="Comma 103" xfId="87"/>
    <cellStyle name="Comma 104" xfId="88"/>
    <cellStyle name="Comma 105" xfId="89"/>
    <cellStyle name="Comma 106" xfId="90"/>
    <cellStyle name="Comma 107" xfId="91"/>
    <cellStyle name="Comma 108" xfId="92"/>
    <cellStyle name="Comma 109" xfId="93"/>
    <cellStyle name="Comma 11" xfId="94"/>
    <cellStyle name="Comma 11 2" xfId="95"/>
    <cellStyle name="Comma 11 3" xfId="96"/>
    <cellStyle name="Comma 110" xfId="97"/>
    <cellStyle name="Comma 111" xfId="98"/>
    <cellStyle name="Comma 112" xfId="99"/>
    <cellStyle name="Comma 113" xfId="100"/>
    <cellStyle name="Comma 114" xfId="101"/>
    <cellStyle name="Comma 115" xfId="102"/>
    <cellStyle name="Comma 116" xfId="103"/>
    <cellStyle name="Comma 117" xfId="104"/>
    <cellStyle name="Comma 118" xfId="105"/>
    <cellStyle name="Comma 119" xfId="106"/>
    <cellStyle name="Comma 12" xfId="107"/>
    <cellStyle name="Comma 12 2" xfId="108"/>
    <cellStyle name="Comma 12 3" xfId="109"/>
    <cellStyle name="Comma 12 3 2" xfId="110"/>
    <cellStyle name="Comma 12 3 3" xfId="111"/>
    <cellStyle name="Comma 12 3 4" xfId="112"/>
    <cellStyle name="Comma 12 4" xfId="113"/>
    <cellStyle name="Comma 12 4 2" xfId="114"/>
    <cellStyle name="Comma 12 4 3" xfId="115"/>
    <cellStyle name="Comma 12 5" xfId="116"/>
    <cellStyle name="Comma 12 6" xfId="117"/>
    <cellStyle name="Comma 120" xfId="118"/>
    <cellStyle name="Comma 121" xfId="119"/>
    <cellStyle name="Comma 122" xfId="120"/>
    <cellStyle name="Comma 123" xfId="121"/>
    <cellStyle name="Comma 124" xfId="122"/>
    <cellStyle name="Comma 125" xfId="123"/>
    <cellStyle name="Comma 126" xfId="124"/>
    <cellStyle name="Comma 127" xfId="125"/>
    <cellStyle name="Comma 128" xfId="126"/>
    <cellStyle name="Comma 129" xfId="127"/>
    <cellStyle name="Comma 13" xfId="128"/>
    <cellStyle name="Comma 130" xfId="129"/>
    <cellStyle name="Comma 131" xfId="130"/>
    <cellStyle name="Comma 132" xfId="131"/>
    <cellStyle name="Comma 133" xfId="132"/>
    <cellStyle name="Comma 134" xfId="133"/>
    <cellStyle name="Comma 135" xfId="134"/>
    <cellStyle name="Comma 136" xfId="135"/>
    <cellStyle name="Comma 137" xfId="136"/>
    <cellStyle name="Comma 138" xfId="137"/>
    <cellStyle name="Comma 139" xfId="138"/>
    <cellStyle name="Comma 14" xfId="139"/>
    <cellStyle name="Comma 140" xfId="140"/>
    <cellStyle name="Comma 141" xfId="141"/>
    <cellStyle name="Comma 141 2" xfId="142"/>
    <cellStyle name="Comma 141 2 2" xfId="143"/>
    <cellStyle name="Comma 141 3" xfId="144"/>
    <cellStyle name="Comma 141 4" xfId="145"/>
    <cellStyle name="Comma 141 5" xfId="146"/>
    <cellStyle name="Comma 142" xfId="147"/>
    <cellStyle name="Comma 142 2" xfId="148"/>
    <cellStyle name="Comma 142 3" xfId="149"/>
    <cellStyle name="Comma 142 4" xfId="150"/>
    <cellStyle name="Comma 142 5" xfId="151"/>
    <cellStyle name="Comma 143" xfId="152"/>
    <cellStyle name="Comma 143 2" xfId="153"/>
    <cellStyle name="Comma 143 3" xfId="154"/>
    <cellStyle name="Comma 143 4" xfId="155"/>
    <cellStyle name="Comma 143 5" xfId="156"/>
    <cellStyle name="Comma 144" xfId="157"/>
    <cellStyle name="Comma 144 2" xfId="158"/>
    <cellStyle name="Comma 144 3" xfId="159"/>
    <cellStyle name="Comma 144 4" xfId="160"/>
    <cellStyle name="Comma 144 5" xfId="161"/>
    <cellStyle name="Comma 145" xfId="162"/>
    <cellStyle name="Comma 145 2" xfId="163"/>
    <cellStyle name="Comma 146" xfId="164"/>
    <cellStyle name="Comma 146 2" xfId="165"/>
    <cellStyle name="Comma 147" xfId="166"/>
    <cellStyle name="Comma 147 2" xfId="167"/>
    <cellStyle name="Comma 147 3" xfId="168"/>
    <cellStyle name="Comma 147 4" xfId="169"/>
    <cellStyle name="Comma 147 5" xfId="170"/>
    <cellStyle name="Comma 148" xfId="171"/>
    <cellStyle name="Comma 148 2" xfId="172"/>
    <cellStyle name="Comma 149" xfId="173"/>
    <cellStyle name="Comma 149 2" xfId="174"/>
    <cellStyle name="Comma 149 2 2" xfId="175"/>
    <cellStyle name="Comma 149 3" xfId="176"/>
    <cellStyle name="Comma 149 4" xfId="177"/>
    <cellStyle name="Comma 149 5" xfId="178"/>
    <cellStyle name="Comma 15" xfId="179"/>
    <cellStyle name="Comma 150" xfId="180"/>
    <cellStyle name="Comma 150 2" xfId="181"/>
    <cellStyle name="Comma 150 2 2" xfId="182"/>
    <cellStyle name="Comma 150 3" xfId="183"/>
    <cellStyle name="Comma 150 4" xfId="184"/>
    <cellStyle name="Comma 150 5" xfId="185"/>
    <cellStyle name="Comma 151" xfId="186"/>
    <cellStyle name="Comma 151 2" xfId="187"/>
    <cellStyle name="Comma 151 2 2" xfId="188"/>
    <cellStyle name="Comma 151 3" xfId="189"/>
    <cellStyle name="Comma 151 4" xfId="190"/>
    <cellStyle name="Comma 151 5" xfId="191"/>
    <cellStyle name="Comma 152" xfId="192"/>
    <cellStyle name="Comma 153" xfId="193"/>
    <cellStyle name="Comma 154" xfId="194"/>
    <cellStyle name="Comma 155" xfId="195"/>
    <cellStyle name="Comma 156" xfId="196"/>
    <cellStyle name="Comma 157" xfId="197"/>
    <cellStyle name="Comma 158" xfId="198"/>
    <cellStyle name="Comma 159" xfId="199"/>
    <cellStyle name="Comma 16" xfId="200"/>
    <cellStyle name="Comma 160" xfId="201"/>
    <cellStyle name="Comma 161" xfId="202"/>
    <cellStyle name="Comma 162" xfId="203"/>
    <cellStyle name="Comma 163" xfId="204"/>
    <cellStyle name="Comma 164" xfId="205"/>
    <cellStyle name="Comma 165" xfId="206"/>
    <cellStyle name="Comma 166" xfId="207"/>
    <cellStyle name="Comma 167" xfId="208"/>
    <cellStyle name="Comma 168" xfId="209"/>
    <cellStyle name="Comma 169" xfId="210"/>
    <cellStyle name="Comma 17" xfId="211"/>
    <cellStyle name="Comma 170" xfId="212"/>
    <cellStyle name="Comma 171" xfId="213"/>
    <cellStyle name="Comma 172" xfId="214"/>
    <cellStyle name="Comma 173" xfId="215"/>
    <cellStyle name="Comma 174" xfId="216"/>
    <cellStyle name="Comma 175" xfId="217"/>
    <cellStyle name="Comma 176" xfId="218"/>
    <cellStyle name="Comma 177" xfId="219"/>
    <cellStyle name="Comma 178" xfId="220"/>
    <cellStyle name="Comma 179" xfId="221"/>
    <cellStyle name="Comma 18" xfId="222"/>
    <cellStyle name="Comma 180" xfId="223"/>
    <cellStyle name="Comma 181" xfId="224"/>
    <cellStyle name="Comma 182" xfId="225"/>
    <cellStyle name="Comma 183" xfId="226"/>
    <cellStyle name="Comma 184" xfId="227"/>
    <cellStyle name="Comma 185" xfId="228"/>
    <cellStyle name="Comma 186" xfId="229"/>
    <cellStyle name="Comma 187" xfId="230"/>
    <cellStyle name="Comma 188" xfId="231"/>
    <cellStyle name="Comma 189" xfId="232"/>
    <cellStyle name="Comma 19" xfId="233"/>
    <cellStyle name="Comma 190" xfId="234"/>
    <cellStyle name="Comma 191" xfId="235"/>
    <cellStyle name="Comma 192" xfId="236"/>
    <cellStyle name="Comma 193" xfId="237"/>
    <cellStyle name="Comma 194" xfId="238"/>
    <cellStyle name="Comma 195" xfId="239"/>
    <cellStyle name="Comma 196" xfId="240"/>
    <cellStyle name="Comma 197" xfId="3"/>
    <cellStyle name="Comma 198" xfId="2618"/>
    <cellStyle name="Comma 2" xfId="5"/>
    <cellStyle name="Comma 2 2" xfId="241"/>
    <cellStyle name="Comma 2 2 2" xfId="242"/>
    <cellStyle name="Comma 2 2 3" xfId="243"/>
    <cellStyle name="Comma 2 2 3 2" xfId="244"/>
    <cellStyle name="Comma 2 2 4" xfId="245"/>
    <cellStyle name="Comma 2 2 4 2" xfId="246"/>
    <cellStyle name="Comma 2 2 4 3" xfId="247"/>
    <cellStyle name="Comma 2 2 5" xfId="248"/>
    <cellStyle name="Comma 2 2 6" xfId="249"/>
    <cellStyle name="Comma 2 3" xfId="250"/>
    <cellStyle name="Comma 2 3 2" xfId="251"/>
    <cellStyle name="Comma 2 3 3" xfId="252"/>
    <cellStyle name="Comma 2 3 4" xfId="253"/>
    <cellStyle name="Comma 2 3 5" xfId="254"/>
    <cellStyle name="Comma 2 4" xfId="255"/>
    <cellStyle name="Comma 2 4 2" xfId="256"/>
    <cellStyle name="Comma 2 4 3" xfId="257"/>
    <cellStyle name="Comma 2 4 4" xfId="258"/>
    <cellStyle name="Comma 2 4 5" xfId="259"/>
    <cellStyle name="Comma 2 5" xfId="260"/>
    <cellStyle name="Comma 2 6" xfId="261"/>
    <cellStyle name="Comma 20" xfId="262"/>
    <cellStyle name="Comma 21" xfId="263"/>
    <cellStyle name="Comma 22" xfId="264"/>
    <cellStyle name="Comma 23" xfId="265"/>
    <cellStyle name="Comma 24" xfId="266"/>
    <cellStyle name="Comma 25" xfId="267"/>
    <cellStyle name="Comma 26" xfId="268"/>
    <cellStyle name="Comma 27" xfId="269"/>
    <cellStyle name="Comma 28" xfId="270"/>
    <cellStyle name="Comma 29" xfId="271"/>
    <cellStyle name="Comma 3" xfId="6"/>
    <cellStyle name="Comma 3 10" xfId="12"/>
    <cellStyle name="Comma 3 10 2" xfId="272"/>
    <cellStyle name="Comma 3 11" xfId="273"/>
    <cellStyle name="Comma 3 11 2" xfId="274"/>
    <cellStyle name="Comma 3 12" xfId="275"/>
    <cellStyle name="Comma 3 13" xfId="276"/>
    <cellStyle name="Comma 3 2" xfId="277"/>
    <cellStyle name="Comma 3 2 2" xfId="278"/>
    <cellStyle name="Comma 3 2 2 2" xfId="279"/>
    <cellStyle name="Comma 3 2 2 3" xfId="280"/>
    <cellStyle name="Comma 3 2 3" xfId="281"/>
    <cellStyle name="Comma 3 2 3 2" xfId="282"/>
    <cellStyle name="Comma 3 2 4" xfId="283"/>
    <cellStyle name="Comma 3 3" xfId="284"/>
    <cellStyle name="Comma 3 3 2" xfId="285"/>
    <cellStyle name="Comma 3 3 2 2" xfId="286"/>
    <cellStyle name="Comma 3 3 2 2 2" xfId="287"/>
    <cellStyle name="Comma 3 3 2 2 2 2" xfId="288"/>
    <cellStyle name="Comma 3 3 2 2 2 2 2" xfId="289"/>
    <cellStyle name="Comma 3 3 2 2 2 2 2 2" xfId="290"/>
    <cellStyle name="Comma 3 3 2 2 2 2 3" xfId="291"/>
    <cellStyle name="Comma 3 3 2 2 2 2 4" xfId="292"/>
    <cellStyle name="Comma 3 3 2 2 2 2 5" xfId="293"/>
    <cellStyle name="Comma 3 3 2 2 2 3" xfId="294"/>
    <cellStyle name="Comma 3 3 2 2 2 3 2" xfId="295"/>
    <cellStyle name="Comma 3 3 2 2 2 3 2 2" xfId="296"/>
    <cellStyle name="Comma 3 3 2 2 2 3 3" xfId="297"/>
    <cellStyle name="Comma 3 3 2 2 2 3 4" xfId="298"/>
    <cellStyle name="Comma 3 3 2 2 2 3 5" xfId="299"/>
    <cellStyle name="Comma 3 3 2 2 2 4" xfId="300"/>
    <cellStyle name="Comma 3 3 2 2 2 4 2" xfId="301"/>
    <cellStyle name="Comma 3 3 2 2 2 5" xfId="302"/>
    <cellStyle name="Comma 3 3 2 2 2 6" xfId="303"/>
    <cellStyle name="Comma 3 3 2 2 2 7" xfId="304"/>
    <cellStyle name="Comma 3 3 2 2 3" xfId="305"/>
    <cellStyle name="Comma 3 3 2 2 3 2" xfId="306"/>
    <cellStyle name="Comma 3 3 2 2 3 2 2" xfId="307"/>
    <cellStyle name="Comma 3 3 2 2 3 3" xfId="308"/>
    <cellStyle name="Comma 3 3 2 2 3 4" xfId="309"/>
    <cellStyle name="Comma 3 3 2 2 3 5" xfId="310"/>
    <cellStyle name="Comma 3 3 2 2 4" xfId="311"/>
    <cellStyle name="Comma 3 3 2 2 4 2" xfId="312"/>
    <cellStyle name="Comma 3 3 2 2 4 2 2" xfId="313"/>
    <cellStyle name="Comma 3 3 2 2 4 3" xfId="314"/>
    <cellStyle name="Comma 3 3 2 2 4 4" xfId="315"/>
    <cellStyle name="Comma 3 3 2 2 4 5" xfId="316"/>
    <cellStyle name="Comma 3 3 2 2 5" xfId="317"/>
    <cellStyle name="Comma 3 3 2 2 5 2" xfId="318"/>
    <cellStyle name="Comma 3 3 2 2 6" xfId="319"/>
    <cellStyle name="Comma 3 3 2 2 7" xfId="320"/>
    <cellStyle name="Comma 3 3 2 2 8" xfId="321"/>
    <cellStyle name="Comma 3 3 2 3" xfId="322"/>
    <cellStyle name="Comma 3 3 2 3 2" xfId="323"/>
    <cellStyle name="Comma 3 3 2 3 2 2" xfId="324"/>
    <cellStyle name="Comma 3 3 2 3 2 2 2" xfId="325"/>
    <cellStyle name="Comma 3 3 2 3 2 2 2 2" xfId="326"/>
    <cellStyle name="Comma 3 3 2 3 2 2 3" xfId="327"/>
    <cellStyle name="Comma 3 3 2 3 2 2 4" xfId="328"/>
    <cellStyle name="Comma 3 3 2 3 2 2 5" xfId="329"/>
    <cellStyle name="Comma 3 3 2 3 2 3" xfId="330"/>
    <cellStyle name="Comma 3 3 2 3 2 3 2" xfId="331"/>
    <cellStyle name="Comma 3 3 2 3 2 3 2 2" xfId="332"/>
    <cellStyle name="Comma 3 3 2 3 2 3 3" xfId="333"/>
    <cellStyle name="Comma 3 3 2 3 2 3 4" xfId="334"/>
    <cellStyle name="Comma 3 3 2 3 2 3 5" xfId="335"/>
    <cellStyle name="Comma 3 3 2 3 2 4" xfId="336"/>
    <cellStyle name="Comma 3 3 2 3 2 4 2" xfId="337"/>
    <cellStyle name="Comma 3 3 2 3 2 5" xfId="338"/>
    <cellStyle name="Comma 3 3 2 3 2 6" xfId="339"/>
    <cellStyle name="Comma 3 3 2 3 2 7" xfId="340"/>
    <cellStyle name="Comma 3 3 2 3 3" xfId="341"/>
    <cellStyle name="Comma 3 3 2 3 3 2" xfId="342"/>
    <cellStyle name="Comma 3 3 2 3 3 2 2" xfId="343"/>
    <cellStyle name="Comma 3 3 2 3 3 3" xfId="344"/>
    <cellStyle name="Comma 3 3 2 3 3 4" xfId="345"/>
    <cellStyle name="Comma 3 3 2 3 3 5" xfId="346"/>
    <cellStyle name="Comma 3 3 2 3 4" xfId="347"/>
    <cellStyle name="Comma 3 3 2 3 4 2" xfId="348"/>
    <cellStyle name="Comma 3 3 2 3 4 2 2" xfId="349"/>
    <cellStyle name="Comma 3 3 2 3 4 3" xfId="350"/>
    <cellStyle name="Comma 3 3 2 3 4 4" xfId="351"/>
    <cellStyle name="Comma 3 3 2 3 4 5" xfId="352"/>
    <cellStyle name="Comma 3 3 2 3 5" xfId="353"/>
    <cellStyle name="Comma 3 3 2 3 5 2" xfId="354"/>
    <cellStyle name="Comma 3 3 2 3 6" xfId="355"/>
    <cellStyle name="Comma 3 3 2 3 7" xfId="356"/>
    <cellStyle name="Comma 3 3 2 3 8" xfId="357"/>
    <cellStyle name="Comma 3 3 2 4" xfId="358"/>
    <cellStyle name="Comma 3 3 2 4 2" xfId="359"/>
    <cellStyle name="Comma 3 3 2 4 2 2" xfId="360"/>
    <cellStyle name="Comma 3 3 2 4 2 2 2" xfId="361"/>
    <cellStyle name="Comma 3 3 2 4 2 3" xfId="362"/>
    <cellStyle name="Comma 3 3 2 4 2 4" xfId="363"/>
    <cellStyle name="Comma 3 3 2 4 2 5" xfId="364"/>
    <cellStyle name="Comma 3 3 2 4 3" xfId="365"/>
    <cellStyle name="Comma 3 3 2 4 3 2" xfId="366"/>
    <cellStyle name="Comma 3 3 2 4 3 2 2" xfId="367"/>
    <cellStyle name="Comma 3 3 2 4 3 3" xfId="368"/>
    <cellStyle name="Comma 3 3 2 4 3 4" xfId="369"/>
    <cellStyle name="Comma 3 3 2 4 3 5" xfId="370"/>
    <cellStyle name="Comma 3 3 2 4 4" xfId="371"/>
    <cellStyle name="Comma 3 3 2 4 4 2" xfId="372"/>
    <cellStyle name="Comma 3 3 2 4 5" xfId="373"/>
    <cellStyle name="Comma 3 3 2 4 6" xfId="374"/>
    <cellStyle name="Comma 3 3 2 4 7" xfId="375"/>
    <cellStyle name="Comma 3 3 2 5" xfId="376"/>
    <cellStyle name="Comma 3 3 2 5 2" xfId="377"/>
    <cellStyle name="Comma 3 3 2 5 2 2" xfId="378"/>
    <cellStyle name="Comma 3 3 2 5 3" xfId="379"/>
    <cellStyle name="Comma 3 3 2 5 4" xfId="380"/>
    <cellStyle name="Comma 3 3 2 5 5" xfId="381"/>
    <cellStyle name="Comma 3 3 2 6" xfId="382"/>
    <cellStyle name="Comma 3 3 2 6 2" xfId="383"/>
    <cellStyle name="Comma 3 3 2 6 2 2" xfId="384"/>
    <cellStyle name="Comma 3 3 2 6 3" xfId="385"/>
    <cellStyle name="Comma 3 3 2 6 4" xfId="386"/>
    <cellStyle name="Comma 3 3 2 6 5" xfId="387"/>
    <cellStyle name="Comma 3 3 2 7" xfId="388"/>
    <cellStyle name="Comma 3 3 2 7 2" xfId="389"/>
    <cellStyle name="Comma 3 3 2 7 2 2" xfId="390"/>
    <cellStyle name="Comma 3 3 2 7 3" xfId="391"/>
    <cellStyle name="Comma 3 3 2 7 4" xfId="392"/>
    <cellStyle name="Comma 3 3 2 7 5" xfId="393"/>
    <cellStyle name="Comma 3 3 3" xfId="394"/>
    <cellStyle name="Comma 3 3 3 2" xfId="395"/>
    <cellStyle name="Comma 3 3 3 2 2" xfId="396"/>
    <cellStyle name="Comma 3 3 3 2 2 2" xfId="397"/>
    <cellStyle name="Comma 3 3 3 2 2 2 2" xfId="398"/>
    <cellStyle name="Comma 3 3 3 2 2 3" xfId="399"/>
    <cellStyle name="Comma 3 3 3 2 2 4" xfId="400"/>
    <cellStyle name="Comma 3 3 3 2 2 5" xfId="401"/>
    <cellStyle name="Comma 3 3 3 2 3" xfId="402"/>
    <cellStyle name="Comma 3 3 3 2 3 2" xfId="403"/>
    <cellStyle name="Comma 3 3 3 2 3 2 2" xfId="404"/>
    <cellStyle name="Comma 3 3 3 2 3 3" xfId="405"/>
    <cellStyle name="Comma 3 3 3 2 3 4" xfId="406"/>
    <cellStyle name="Comma 3 3 3 2 3 5" xfId="407"/>
    <cellStyle name="Comma 3 3 3 2 4" xfId="408"/>
    <cellStyle name="Comma 3 3 3 2 4 2" xfId="409"/>
    <cellStyle name="Comma 3 3 3 2 5" xfId="410"/>
    <cellStyle name="Comma 3 3 3 2 6" xfId="411"/>
    <cellStyle name="Comma 3 3 3 2 7" xfId="412"/>
    <cellStyle name="Comma 3 3 3 3" xfId="413"/>
    <cellStyle name="Comma 3 3 3 3 2" xfId="414"/>
    <cellStyle name="Comma 3 3 3 3 2 2" xfId="415"/>
    <cellStyle name="Comma 3 3 3 3 3" xfId="416"/>
    <cellStyle name="Comma 3 3 3 3 4" xfId="417"/>
    <cellStyle name="Comma 3 3 3 3 5" xfId="418"/>
    <cellStyle name="Comma 3 3 3 4" xfId="419"/>
    <cellStyle name="Comma 3 3 3 4 2" xfId="420"/>
    <cellStyle name="Comma 3 3 3 4 2 2" xfId="421"/>
    <cellStyle name="Comma 3 3 3 4 3" xfId="422"/>
    <cellStyle name="Comma 3 3 3 4 4" xfId="423"/>
    <cellStyle name="Comma 3 3 3 4 5" xfId="424"/>
    <cellStyle name="Comma 3 3 3 5" xfId="425"/>
    <cellStyle name="Comma 3 3 3 5 2" xfId="426"/>
    <cellStyle name="Comma 3 3 3 5 2 2" xfId="427"/>
    <cellStyle name="Comma 3 3 3 5 3" xfId="428"/>
    <cellStyle name="Comma 3 3 3 5 4" xfId="429"/>
    <cellStyle name="Comma 3 3 3 5 5" xfId="430"/>
    <cellStyle name="Comma 3 3 3 6" xfId="431"/>
    <cellStyle name="Comma 3 3 4" xfId="432"/>
    <cellStyle name="Comma 3 3 4 2" xfId="433"/>
    <cellStyle name="Comma 3 3 4 2 2" xfId="434"/>
    <cellStyle name="Comma 3 3 4 2 2 2" xfId="435"/>
    <cellStyle name="Comma 3 3 4 2 2 2 2" xfId="436"/>
    <cellStyle name="Comma 3 3 4 2 2 3" xfId="437"/>
    <cellStyle name="Comma 3 3 4 2 2 4" xfId="438"/>
    <cellStyle name="Comma 3 3 4 2 2 5" xfId="439"/>
    <cellStyle name="Comma 3 3 4 2 3" xfId="440"/>
    <cellStyle name="Comma 3 3 4 2 3 2" xfId="441"/>
    <cellStyle name="Comma 3 3 4 2 3 2 2" xfId="442"/>
    <cellStyle name="Comma 3 3 4 2 3 3" xfId="443"/>
    <cellStyle name="Comma 3 3 4 2 3 4" xfId="444"/>
    <cellStyle name="Comma 3 3 4 2 3 5" xfId="445"/>
    <cellStyle name="Comma 3 3 4 2 4" xfId="446"/>
    <cellStyle name="Comma 3 3 4 2 4 2" xfId="447"/>
    <cellStyle name="Comma 3 3 4 2 5" xfId="448"/>
    <cellStyle name="Comma 3 3 4 2 6" xfId="449"/>
    <cellStyle name="Comma 3 3 4 2 7" xfId="450"/>
    <cellStyle name="Comma 3 3 4 3" xfId="451"/>
    <cellStyle name="Comma 3 3 4 3 2" xfId="452"/>
    <cellStyle name="Comma 3 3 4 3 2 2" xfId="453"/>
    <cellStyle name="Comma 3 3 4 3 3" xfId="454"/>
    <cellStyle name="Comma 3 3 4 3 4" xfId="455"/>
    <cellStyle name="Comma 3 3 4 3 5" xfId="456"/>
    <cellStyle name="Comma 3 3 4 4" xfId="457"/>
    <cellStyle name="Comma 3 3 4 4 2" xfId="458"/>
    <cellStyle name="Comma 3 3 4 4 2 2" xfId="459"/>
    <cellStyle name="Comma 3 3 4 4 3" xfId="460"/>
    <cellStyle name="Comma 3 3 4 4 4" xfId="461"/>
    <cellStyle name="Comma 3 3 4 4 5" xfId="462"/>
    <cellStyle name="Comma 3 3 4 5" xfId="463"/>
    <cellStyle name="Comma 3 3 4 5 2" xfId="464"/>
    <cellStyle name="Comma 3 3 4 5 2 2" xfId="465"/>
    <cellStyle name="Comma 3 3 4 5 3" xfId="466"/>
    <cellStyle name="Comma 3 3 4 5 4" xfId="467"/>
    <cellStyle name="Comma 3 3 4 5 5" xfId="468"/>
    <cellStyle name="Comma 3 3 5" xfId="469"/>
    <cellStyle name="Comma 3 3 6" xfId="470"/>
    <cellStyle name="Comma 3 3 6 2" xfId="471"/>
    <cellStyle name="Comma 3 3 6 2 2" xfId="472"/>
    <cellStyle name="Comma 3 3 6 2 2 2" xfId="473"/>
    <cellStyle name="Comma 3 3 6 2 3" xfId="474"/>
    <cellStyle name="Comma 3 3 6 2 4" xfId="475"/>
    <cellStyle name="Comma 3 3 6 2 5" xfId="476"/>
    <cellStyle name="Comma 3 3 6 3" xfId="477"/>
    <cellStyle name="Comma 3 3 6 3 2" xfId="478"/>
    <cellStyle name="Comma 3 3 6 3 2 2" xfId="479"/>
    <cellStyle name="Comma 3 3 6 3 3" xfId="480"/>
    <cellStyle name="Comma 3 3 6 3 4" xfId="481"/>
    <cellStyle name="Comma 3 3 6 3 5" xfId="482"/>
    <cellStyle name="Comma 3 3 6 4" xfId="483"/>
    <cellStyle name="Comma 3 3 6 4 2" xfId="484"/>
    <cellStyle name="Comma 3 3 6 5" xfId="485"/>
    <cellStyle name="Comma 3 3 6 6" xfId="486"/>
    <cellStyle name="Comma 3 3 6 7" xfId="487"/>
    <cellStyle name="Comma 3 3 7" xfId="488"/>
    <cellStyle name="Comma 3 3 7 2" xfId="489"/>
    <cellStyle name="Comma 3 3 7 2 2" xfId="490"/>
    <cellStyle name="Comma 3 3 7 3" xfId="491"/>
    <cellStyle name="Comma 3 3 7 4" xfId="492"/>
    <cellStyle name="Comma 3 3 7 5" xfId="493"/>
    <cellStyle name="Comma 3 3 8" xfId="494"/>
    <cellStyle name="Comma 3 3 8 2" xfId="495"/>
    <cellStyle name="Comma 3 3 8 2 2" xfId="496"/>
    <cellStyle name="Comma 3 3 8 3" xfId="497"/>
    <cellStyle name="Comma 3 3 8 4" xfId="498"/>
    <cellStyle name="Comma 3 3 8 5" xfId="499"/>
    <cellStyle name="Comma 3 3 9" xfId="500"/>
    <cellStyle name="Comma 3 3 9 2" xfId="501"/>
    <cellStyle name="Comma 3 3 9 2 2" xfId="502"/>
    <cellStyle name="Comma 3 3 9 3" xfId="503"/>
    <cellStyle name="Comma 3 3 9 4" xfId="504"/>
    <cellStyle name="Comma 3 3 9 5" xfId="505"/>
    <cellStyle name="Comma 3 4" xfId="506"/>
    <cellStyle name="Comma 3 4 2" xfId="507"/>
    <cellStyle name="Comma 3 4 2 2" xfId="508"/>
    <cellStyle name="Comma 3 4 3" xfId="509"/>
    <cellStyle name="Comma 3 4 4" xfId="510"/>
    <cellStyle name="Comma 3 5" xfId="511"/>
    <cellStyle name="Comma 3 5 2" xfId="512"/>
    <cellStyle name="Comma 3 5 2 2" xfId="513"/>
    <cellStyle name="Comma 3 5 3" xfId="514"/>
    <cellStyle name="Comma 3 5 4" xfId="515"/>
    <cellStyle name="Comma 3 6" xfId="516"/>
    <cellStyle name="Comma 3 6 2" xfId="517"/>
    <cellStyle name="Comma 3 6 2 2" xfId="518"/>
    <cellStyle name="Comma 3 6 3" xfId="519"/>
    <cellStyle name="Comma 3 6 4" xfId="520"/>
    <cellStyle name="Comma 3 7" xfId="521"/>
    <cellStyle name="Comma 3 7 2" xfId="522"/>
    <cellStyle name="Comma 3 7 2 2" xfId="523"/>
    <cellStyle name="Comma 3 7 3" xfId="524"/>
    <cellStyle name="Comma 3 8" xfId="525"/>
    <cellStyle name="Comma 3 8 2" xfId="526"/>
    <cellStyle name="Comma 3 8 2 2" xfId="527"/>
    <cellStyle name="Comma 3 8 3" xfId="528"/>
    <cellStyle name="Comma 3 9" xfId="529"/>
    <cellStyle name="Comma 3 9 2" xfId="530"/>
    <cellStyle name="Comma 3 9 2 2" xfId="531"/>
    <cellStyle name="Comma 3 9 3" xfId="532"/>
    <cellStyle name="Comma 30" xfId="533"/>
    <cellStyle name="Comma 31" xfId="534"/>
    <cellStyle name="Comma 32" xfId="535"/>
    <cellStyle name="Comma 33" xfId="536"/>
    <cellStyle name="Comma 34" xfId="537"/>
    <cellStyle name="Comma 35" xfId="538"/>
    <cellStyle name="Comma 36" xfId="539"/>
    <cellStyle name="Comma 37" xfId="540"/>
    <cellStyle name="Comma 38" xfId="541"/>
    <cellStyle name="Comma 39" xfId="542"/>
    <cellStyle name="Comma 4" xfId="543"/>
    <cellStyle name="Comma 4 2" xfId="544"/>
    <cellStyle name="Comma 4 2 2" xfId="545"/>
    <cellStyle name="Comma 4 2 2 2" xfId="546"/>
    <cellStyle name="Comma 4 2 3" xfId="547"/>
    <cellStyle name="Comma 4 2 4" xfId="548"/>
    <cellStyle name="Comma 4 3" xfId="549"/>
    <cellStyle name="Comma 4 4" xfId="550"/>
    <cellStyle name="Comma 4 4 2" xfId="551"/>
    <cellStyle name="Comma 4 4 3" xfId="552"/>
    <cellStyle name="Comma 4 4 4" xfId="553"/>
    <cellStyle name="Comma 4 5" xfId="554"/>
    <cellStyle name="Comma 4 5 2" xfId="555"/>
    <cellStyle name="Comma 4 5 3" xfId="556"/>
    <cellStyle name="Comma 4 6" xfId="557"/>
    <cellStyle name="Comma 4 7" xfId="558"/>
    <cellStyle name="Comma 40" xfId="559"/>
    <cellStyle name="Comma 41" xfId="560"/>
    <cellStyle name="Comma 42" xfId="561"/>
    <cellStyle name="Comma 43" xfId="562"/>
    <cellStyle name="Comma 44" xfId="563"/>
    <cellStyle name="Comma 45" xfId="564"/>
    <cellStyle name="Comma 46" xfId="565"/>
    <cellStyle name="Comma 47" xfId="566"/>
    <cellStyle name="Comma 48" xfId="567"/>
    <cellStyle name="Comma 49" xfId="568"/>
    <cellStyle name="Comma 5" xfId="569"/>
    <cellStyle name="Comma 5 10" xfId="570"/>
    <cellStyle name="Comma 5 11" xfId="571"/>
    <cellStyle name="Comma 5 2" xfId="572"/>
    <cellStyle name="Comma 5 2 2" xfId="573"/>
    <cellStyle name="Comma 5 2 2 2" xfId="574"/>
    <cellStyle name="Comma 5 2 2 2 2" xfId="575"/>
    <cellStyle name="Comma 5 2 2 2 2 2" xfId="576"/>
    <cellStyle name="Comma 5 2 2 2 2 2 2" xfId="577"/>
    <cellStyle name="Comma 5 2 2 2 2 3" xfId="578"/>
    <cellStyle name="Comma 5 2 2 2 2 4" xfId="579"/>
    <cellStyle name="Comma 5 2 2 2 2 5" xfId="580"/>
    <cellStyle name="Comma 5 2 2 2 3" xfId="581"/>
    <cellStyle name="Comma 5 2 2 2 3 2" xfId="582"/>
    <cellStyle name="Comma 5 2 2 2 3 2 2" xfId="583"/>
    <cellStyle name="Comma 5 2 2 2 3 3" xfId="584"/>
    <cellStyle name="Comma 5 2 2 2 3 4" xfId="585"/>
    <cellStyle name="Comma 5 2 2 2 3 5" xfId="586"/>
    <cellStyle name="Comma 5 2 2 2 4" xfId="587"/>
    <cellStyle name="Comma 5 2 2 2 4 2" xfId="588"/>
    <cellStyle name="Comma 5 2 2 2 5" xfId="589"/>
    <cellStyle name="Comma 5 2 2 2 6" xfId="590"/>
    <cellStyle name="Comma 5 2 2 2 7" xfId="591"/>
    <cellStyle name="Comma 5 2 2 3" xfId="592"/>
    <cellStyle name="Comma 5 2 2 3 2" xfId="593"/>
    <cellStyle name="Comma 5 2 2 3 2 2" xfId="594"/>
    <cellStyle name="Comma 5 2 2 3 3" xfId="595"/>
    <cellStyle name="Comma 5 2 2 3 4" xfId="596"/>
    <cellStyle name="Comma 5 2 2 3 5" xfId="597"/>
    <cellStyle name="Comma 5 2 2 4" xfId="598"/>
    <cellStyle name="Comma 5 2 2 4 2" xfId="599"/>
    <cellStyle name="Comma 5 2 2 4 2 2" xfId="600"/>
    <cellStyle name="Comma 5 2 2 4 3" xfId="601"/>
    <cellStyle name="Comma 5 2 2 4 4" xfId="602"/>
    <cellStyle name="Comma 5 2 2 4 5" xfId="603"/>
    <cellStyle name="Comma 5 2 2 5" xfId="604"/>
    <cellStyle name="Comma 5 2 2 5 2" xfId="605"/>
    <cellStyle name="Comma 5 2 2 6" xfId="606"/>
    <cellStyle name="Comma 5 2 2 7" xfId="607"/>
    <cellStyle name="Comma 5 2 2 8" xfId="608"/>
    <cellStyle name="Comma 5 2 3" xfId="609"/>
    <cellStyle name="Comma 5 2 3 2" xfId="610"/>
    <cellStyle name="Comma 5 2 3 2 2" xfId="611"/>
    <cellStyle name="Comma 5 2 3 2 2 2" xfId="612"/>
    <cellStyle name="Comma 5 2 3 2 2 2 2" xfId="613"/>
    <cellStyle name="Comma 5 2 3 2 2 3" xfId="614"/>
    <cellStyle name="Comma 5 2 3 2 2 4" xfId="615"/>
    <cellStyle name="Comma 5 2 3 2 2 5" xfId="616"/>
    <cellStyle name="Comma 5 2 3 2 3" xfId="617"/>
    <cellStyle name="Comma 5 2 3 2 3 2" xfId="618"/>
    <cellStyle name="Comma 5 2 3 2 3 2 2" xfId="619"/>
    <cellStyle name="Comma 5 2 3 2 3 3" xfId="620"/>
    <cellStyle name="Comma 5 2 3 2 3 4" xfId="621"/>
    <cellStyle name="Comma 5 2 3 2 3 5" xfId="622"/>
    <cellStyle name="Comma 5 2 3 2 4" xfId="623"/>
    <cellStyle name="Comma 5 2 3 2 4 2" xfId="624"/>
    <cellStyle name="Comma 5 2 3 2 5" xfId="625"/>
    <cellStyle name="Comma 5 2 3 2 6" xfId="626"/>
    <cellStyle name="Comma 5 2 3 2 7" xfId="627"/>
    <cellStyle name="Comma 5 2 3 3" xfId="628"/>
    <cellStyle name="Comma 5 2 3 3 2" xfId="629"/>
    <cellStyle name="Comma 5 2 3 3 2 2" xfId="630"/>
    <cellStyle name="Comma 5 2 3 3 3" xfId="631"/>
    <cellStyle name="Comma 5 2 3 3 4" xfId="632"/>
    <cellStyle name="Comma 5 2 3 3 5" xfId="633"/>
    <cellStyle name="Comma 5 2 3 4" xfId="634"/>
    <cellStyle name="Comma 5 2 3 4 2" xfId="635"/>
    <cellStyle name="Comma 5 2 3 4 2 2" xfId="636"/>
    <cellStyle name="Comma 5 2 3 4 3" xfId="637"/>
    <cellStyle name="Comma 5 2 3 4 4" xfId="638"/>
    <cellStyle name="Comma 5 2 3 4 5" xfId="639"/>
    <cellStyle name="Comma 5 2 3 5" xfId="640"/>
    <cellStyle name="Comma 5 2 3 5 2" xfId="641"/>
    <cellStyle name="Comma 5 2 3 6" xfId="642"/>
    <cellStyle name="Comma 5 2 3 7" xfId="643"/>
    <cellStyle name="Comma 5 2 3 8" xfId="644"/>
    <cellStyle name="Comma 5 2 4" xfId="645"/>
    <cellStyle name="Comma 5 2 4 2" xfId="646"/>
    <cellStyle name="Comma 5 2 4 2 2" xfId="647"/>
    <cellStyle name="Comma 5 2 4 2 2 2" xfId="648"/>
    <cellStyle name="Comma 5 2 4 2 3" xfId="649"/>
    <cellStyle name="Comma 5 2 4 2 4" xfId="650"/>
    <cellStyle name="Comma 5 2 4 2 5" xfId="651"/>
    <cellStyle name="Comma 5 2 4 3" xfId="652"/>
    <cellStyle name="Comma 5 2 4 3 2" xfId="653"/>
    <cellStyle name="Comma 5 2 4 3 2 2" xfId="654"/>
    <cellStyle name="Comma 5 2 4 3 3" xfId="655"/>
    <cellStyle name="Comma 5 2 4 3 4" xfId="656"/>
    <cellStyle name="Comma 5 2 4 3 5" xfId="657"/>
    <cellStyle name="Comma 5 2 4 4" xfId="658"/>
    <cellStyle name="Comma 5 2 4 4 2" xfId="659"/>
    <cellStyle name="Comma 5 2 4 5" xfId="660"/>
    <cellStyle name="Comma 5 2 4 6" xfId="661"/>
    <cellStyle name="Comma 5 2 4 7" xfId="662"/>
    <cellStyle name="Comma 5 2 5" xfId="663"/>
    <cellStyle name="Comma 5 2 5 2" xfId="664"/>
    <cellStyle name="Comma 5 2 5 2 2" xfId="665"/>
    <cellStyle name="Comma 5 2 5 3" xfId="666"/>
    <cellStyle name="Comma 5 2 5 4" xfId="667"/>
    <cellStyle name="Comma 5 2 5 5" xfId="668"/>
    <cellStyle name="Comma 5 2 6" xfId="669"/>
    <cellStyle name="Comma 5 2 6 2" xfId="670"/>
    <cellStyle name="Comma 5 2 6 2 2" xfId="671"/>
    <cellStyle name="Comma 5 2 6 3" xfId="672"/>
    <cellStyle name="Comma 5 2 6 4" xfId="673"/>
    <cellStyle name="Comma 5 2 6 5" xfId="674"/>
    <cellStyle name="Comma 5 2 7" xfId="675"/>
    <cellStyle name="Comma 5 2 7 2" xfId="676"/>
    <cellStyle name="Comma 5 2 7 2 2" xfId="677"/>
    <cellStyle name="Comma 5 2 7 3" xfId="678"/>
    <cellStyle name="Comma 5 2 7 4" xfId="679"/>
    <cellStyle name="Comma 5 2 7 5" xfId="680"/>
    <cellStyle name="Comma 5 3" xfId="681"/>
    <cellStyle name="Comma 5 3 2" xfId="682"/>
    <cellStyle name="Comma 5 3 2 2" xfId="683"/>
    <cellStyle name="Comma 5 3 2 2 2" xfId="684"/>
    <cellStyle name="Comma 5 3 2 2 2 2" xfId="685"/>
    <cellStyle name="Comma 5 3 2 2 3" xfId="686"/>
    <cellStyle name="Comma 5 3 2 2 4" xfId="687"/>
    <cellStyle name="Comma 5 3 2 2 5" xfId="688"/>
    <cellStyle name="Comma 5 3 2 3" xfId="689"/>
    <cellStyle name="Comma 5 3 2 3 2" xfId="690"/>
    <cellStyle name="Comma 5 3 2 3 2 2" xfId="691"/>
    <cellStyle name="Comma 5 3 2 3 3" xfId="692"/>
    <cellStyle name="Comma 5 3 2 3 4" xfId="693"/>
    <cellStyle name="Comma 5 3 2 3 5" xfId="694"/>
    <cellStyle name="Comma 5 3 2 4" xfId="695"/>
    <cellStyle name="Comma 5 3 2 4 2" xfId="696"/>
    <cellStyle name="Comma 5 3 2 5" xfId="697"/>
    <cellStyle name="Comma 5 3 2 6" xfId="698"/>
    <cellStyle name="Comma 5 3 2 7" xfId="699"/>
    <cellStyle name="Comma 5 3 3" xfId="700"/>
    <cellStyle name="Comma 5 3 3 2" xfId="701"/>
    <cellStyle name="Comma 5 3 3 2 2" xfId="702"/>
    <cellStyle name="Comma 5 3 3 3" xfId="703"/>
    <cellStyle name="Comma 5 3 3 4" xfId="704"/>
    <cellStyle name="Comma 5 3 3 5" xfId="705"/>
    <cellStyle name="Comma 5 3 4" xfId="706"/>
    <cellStyle name="Comma 5 3 4 2" xfId="707"/>
    <cellStyle name="Comma 5 3 4 2 2" xfId="708"/>
    <cellStyle name="Comma 5 3 4 3" xfId="709"/>
    <cellStyle name="Comma 5 3 4 4" xfId="710"/>
    <cellStyle name="Comma 5 3 4 5" xfId="711"/>
    <cellStyle name="Comma 5 3 5" xfId="712"/>
    <cellStyle name="Comma 5 3 5 2" xfId="713"/>
    <cellStyle name="Comma 5 3 5 2 2" xfId="714"/>
    <cellStyle name="Comma 5 3 5 3" xfId="715"/>
    <cellStyle name="Comma 5 3 5 4" xfId="716"/>
    <cellStyle name="Comma 5 3 5 5" xfId="717"/>
    <cellStyle name="Comma 5 4" xfId="718"/>
    <cellStyle name="Comma 5 4 2" xfId="719"/>
    <cellStyle name="Comma 5 4 2 2" xfId="720"/>
    <cellStyle name="Comma 5 4 2 2 2" xfId="721"/>
    <cellStyle name="Comma 5 4 2 2 2 2" xfId="722"/>
    <cellStyle name="Comma 5 4 2 2 3" xfId="723"/>
    <cellStyle name="Comma 5 4 2 2 4" xfId="724"/>
    <cellStyle name="Comma 5 4 2 2 5" xfId="725"/>
    <cellStyle name="Comma 5 4 2 3" xfId="726"/>
    <cellStyle name="Comma 5 4 2 3 2" xfId="727"/>
    <cellStyle name="Comma 5 4 2 3 2 2" xfId="728"/>
    <cellStyle name="Comma 5 4 2 3 3" xfId="729"/>
    <cellStyle name="Comma 5 4 2 3 4" xfId="730"/>
    <cellStyle name="Comma 5 4 2 3 5" xfId="731"/>
    <cellStyle name="Comma 5 4 2 4" xfId="732"/>
    <cellStyle name="Comma 5 4 2 4 2" xfId="733"/>
    <cellStyle name="Comma 5 4 2 5" xfId="734"/>
    <cellStyle name="Comma 5 4 2 6" xfId="735"/>
    <cellStyle name="Comma 5 4 2 7" xfId="736"/>
    <cellStyle name="Comma 5 4 3" xfId="737"/>
    <cellStyle name="Comma 5 4 3 2" xfId="738"/>
    <cellStyle name="Comma 5 4 3 2 2" xfId="739"/>
    <cellStyle name="Comma 5 4 3 3" xfId="740"/>
    <cellStyle name="Comma 5 4 3 4" xfId="741"/>
    <cellStyle name="Comma 5 4 3 5" xfId="742"/>
    <cellStyle name="Comma 5 4 4" xfId="743"/>
    <cellStyle name="Comma 5 4 4 2" xfId="744"/>
    <cellStyle name="Comma 5 4 4 2 2" xfId="745"/>
    <cellStyle name="Comma 5 4 4 3" xfId="746"/>
    <cellStyle name="Comma 5 4 4 4" xfId="747"/>
    <cellStyle name="Comma 5 4 4 5" xfId="748"/>
    <cellStyle name="Comma 5 4 5" xfId="749"/>
    <cellStyle name="Comma 5 4 5 2" xfId="750"/>
    <cellStyle name="Comma 5 4 6" xfId="751"/>
    <cellStyle name="Comma 5 4 7" xfId="752"/>
    <cellStyle name="Comma 5 4 8" xfId="753"/>
    <cellStyle name="Comma 5 5" xfId="754"/>
    <cellStyle name="Comma 5 5 2" xfId="755"/>
    <cellStyle name="Comma 5 5 2 2" xfId="756"/>
    <cellStyle name="Comma 5 5 2 2 2" xfId="757"/>
    <cellStyle name="Comma 5 5 2 3" xfId="758"/>
    <cellStyle name="Comma 5 5 2 4" xfId="759"/>
    <cellStyle name="Comma 5 5 2 5" xfId="760"/>
    <cellStyle name="Comma 5 5 3" xfId="761"/>
    <cellStyle name="Comma 5 5 3 2" xfId="762"/>
    <cellStyle name="Comma 5 5 3 2 2" xfId="763"/>
    <cellStyle name="Comma 5 5 3 3" xfId="764"/>
    <cellStyle name="Comma 5 5 3 4" xfId="765"/>
    <cellStyle name="Comma 5 5 3 5" xfId="766"/>
    <cellStyle name="Comma 5 5 4" xfId="767"/>
    <cellStyle name="Comma 5 5 4 2" xfId="768"/>
    <cellStyle name="Comma 5 5 5" xfId="769"/>
    <cellStyle name="Comma 5 5 6" xfId="770"/>
    <cellStyle name="Comma 5 5 7" xfId="771"/>
    <cellStyle name="Comma 5 6" xfId="772"/>
    <cellStyle name="Comma 5 6 2" xfId="773"/>
    <cellStyle name="Comma 5 6 2 2" xfId="774"/>
    <cellStyle name="Comma 5 6 3" xfId="775"/>
    <cellStyle name="Comma 5 6 4" xfId="776"/>
    <cellStyle name="Comma 5 6 5" xfId="777"/>
    <cellStyle name="Comma 5 7" xfId="778"/>
    <cellStyle name="Comma 5 8" xfId="779"/>
    <cellStyle name="Comma 5 8 2" xfId="780"/>
    <cellStyle name="Comma 5 8 2 2" xfId="781"/>
    <cellStyle name="Comma 5 8 3" xfId="782"/>
    <cellStyle name="Comma 5 8 4" xfId="783"/>
    <cellStyle name="Comma 5 8 5" xfId="784"/>
    <cellStyle name="Comma 5 9" xfId="785"/>
    <cellStyle name="Comma 5 9 2" xfId="786"/>
    <cellStyle name="Comma 5 9 2 2" xfId="787"/>
    <cellStyle name="Comma 5 9 3" xfId="788"/>
    <cellStyle name="Comma 5 9 4" xfId="789"/>
    <cellStyle name="Comma 5 9 5" xfId="790"/>
    <cellStyle name="Comma 50" xfId="791"/>
    <cellStyle name="Comma 51" xfId="792"/>
    <cellStyle name="Comma 51 2" xfId="793"/>
    <cellStyle name="Comma 51 2 2" xfId="794"/>
    <cellStyle name="Comma 51 3" xfId="795"/>
    <cellStyle name="Comma 51 4" xfId="796"/>
    <cellStyle name="Comma 51 5" xfId="797"/>
    <cellStyle name="Comma 52" xfId="798"/>
    <cellStyle name="Comma 52 2" xfId="799"/>
    <cellStyle name="Comma 52 2 2" xfId="800"/>
    <cellStyle name="Comma 52 3" xfId="801"/>
    <cellStyle name="Comma 52 4" xfId="802"/>
    <cellStyle name="Comma 52 5" xfId="803"/>
    <cellStyle name="Comma 53" xfId="804"/>
    <cellStyle name="Comma 53 2" xfId="805"/>
    <cellStyle name="Comma 53 2 2" xfId="806"/>
    <cellStyle name="Comma 53 3" xfId="807"/>
    <cellStyle name="Comma 53 4" xfId="808"/>
    <cellStyle name="Comma 53 5" xfId="809"/>
    <cellStyle name="Comma 54" xfId="810"/>
    <cellStyle name="Comma 54 2" xfId="811"/>
    <cellStyle name="Comma 54 2 2" xfId="812"/>
    <cellStyle name="Comma 54 3" xfId="813"/>
    <cellStyle name="Comma 54 4" xfId="814"/>
    <cellStyle name="Comma 54 5" xfId="815"/>
    <cellStyle name="Comma 55" xfId="816"/>
    <cellStyle name="Comma 55 2" xfId="817"/>
    <cellStyle name="Comma 55 2 2" xfId="818"/>
    <cellStyle name="Comma 55 3" xfId="819"/>
    <cellStyle name="Comma 55 4" xfId="820"/>
    <cellStyle name="Comma 55 5" xfId="821"/>
    <cellStyle name="Comma 56" xfId="822"/>
    <cellStyle name="Comma 57" xfId="823"/>
    <cellStyle name="Comma 58" xfId="824"/>
    <cellStyle name="Comma 59" xfId="825"/>
    <cellStyle name="Comma 6" xfId="826"/>
    <cellStyle name="Comma 6 2" xfId="827"/>
    <cellStyle name="Comma 6 2 2" xfId="828"/>
    <cellStyle name="Comma 6 3" xfId="829"/>
    <cellStyle name="Comma 6 3 2" xfId="830"/>
    <cellStyle name="Comma 6 4" xfId="831"/>
    <cellStyle name="Comma 6 5" xfId="832"/>
    <cellStyle name="Comma 6 6" xfId="833"/>
    <cellStyle name="Comma 60" xfId="834"/>
    <cellStyle name="Comma 61" xfId="835"/>
    <cellStyle name="Comma 62" xfId="836"/>
    <cellStyle name="Comma 63" xfId="837"/>
    <cellStyle name="Comma 64" xfId="838"/>
    <cellStyle name="Comma 65" xfId="839"/>
    <cellStyle name="Comma 66" xfId="840"/>
    <cellStyle name="Comma 67" xfId="841"/>
    <cellStyle name="Comma 68" xfId="842"/>
    <cellStyle name="Comma 69" xfId="843"/>
    <cellStyle name="Comma 7" xfId="844"/>
    <cellStyle name="Comma 7 2" xfId="845"/>
    <cellStyle name="Comma 7 3" xfId="846"/>
    <cellStyle name="Comma 7 4" xfId="847"/>
    <cellStyle name="Comma 7 5" xfId="848"/>
    <cellStyle name="Comma 7 6" xfId="849"/>
    <cellStyle name="Comma 70" xfId="850"/>
    <cellStyle name="Comma 71" xfId="851"/>
    <cellStyle name="Comma 72" xfId="852"/>
    <cellStyle name="Comma 73" xfId="853"/>
    <cellStyle name="Comma 74" xfId="854"/>
    <cellStyle name="Comma 75" xfId="855"/>
    <cellStyle name="Comma 76" xfId="856"/>
    <cellStyle name="Comma 77" xfId="857"/>
    <cellStyle name="Comma 78" xfId="858"/>
    <cellStyle name="Comma 79" xfId="859"/>
    <cellStyle name="Comma 8" xfId="860"/>
    <cellStyle name="Comma 8 2" xfId="861"/>
    <cellStyle name="Comma 8 3" xfId="862"/>
    <cellStyle name="Comma 8 4" xfId="863"/>
    <cellStyle name="Comma 80" xfId="864"/>
    <cellStyle name="Comma 81" xfId="865"/>
    <cellStyle name="Comma 82" xfId="866"/>
    <cellStyle name="Comma 83" xfId="867"/>
    <cellStyle name="Comma 84" xfId="868"/>
    <cellStyle name="Comma 85" xfId="869"/>
    <cellStyle name="Comma 86" xfId="870"/>
    <cellStyle name="Comma 87" xfId="871"/>
    <cellStyle name="Comma 88" xfId="872"/>
    <cellStyle name="Comma 89" xfId="873"/>
    <cellStyle name="Comma 9" xfId="874"/>
    <cellStyle name="Comma 9 2" xfId="875"/>
    <cellStyle name="Comma 9 3" xfId="876"/>
    <cellStyle name="Comma 9 4" xfId="877"/>
    <cellStyle name="Comma 9 5" xfId="878"/>
    <cellStyle name="Comma 90" xfId="879"/>
    <cellStyle name="Comma 91" xfId="880"/>
    <cellStyle name="Comma 92" xfId="881"/>
    <cellStyle name="Comma 93" xfId="882"/>
    <cellStyle name="Comma 94" xfId="883"/>
    <cellStyle name="Comma 95" xfId="884"/>
    <cellStyle name="Comma 96" xfId="885"/>
    <cellStyle name="Comma 97" xfId="886"/>
    <cellStyle name="Comma 98" xfId="887"/>
    <cellStyle name="Comma 99" xfId="888"/>
    <cellStyle name="Comma0" xfId="889"/>
    <cellStyle name="Currency 2" xfId="890"/>
    <cellStyle name="Currency 2 2" xfId="891"/>
    <cellStyle name="Currency 2 2 2" xfId="892"/>
    <cellStyle name="Currency 2 2 3" xfId="893"/>
    <cellStyle name="Currency 2 3" xfId="894"/>
    <cellStyle name="Currency 2 3 2" xfId="895"/>
    <cellStyle name="Currency 2 4" xfId="896"/>
    <cellStyle name="Currency 3" xfId="897"/>
    <cellStyle name="Currency 3 2" xfId="898"/>
    <cellStyle name="Currency 3 2 2" xfId="899"/>
    <cellStyle name="Currency 3 2 2 2" xfId="900"/>
    <cellStyle name="Currency 3 2 2 2 2" xfId="901"/>
    <cellStyle name="Currency 3 2 2 2 2 2" xfId="902"/>
    <cellStyle name="Currency 3 2 2 2 2 2 2" xfId="903"/>
    <cellStyle name="Currency 3 2 2 2 2 3" xfId="904"/>
    <cellStyle name="Currency 3 2 2 2 2 4" xfId="905"/>
    <cellStyle name="Currency 3 2 2 2 2 5" xfId="906"/>
    <cellStyle name="Currency 3 2 2 2 3" xfId="907"/>
    <cellStyle name="Currency 3 2 2 2 3 2" xfId="908"/>
    <cellStyle name="Currency 3 2 2 2 3 2 2" xfId="909"/>
    <cellStyle name="Currency 3 2 2 2 3 3" xfId="910"/>
    <cellStyle name="Currency 3 2 2 2 3 4" xfId="911"/>
    <cellStyle name="Currency 3 2 2 2 3 5" xfId="912"/>
    <cellStyle name="Currency 3 2 2 2 4" xfId="913"/>
    <cellStyle name="Currency 3 2 2 2 4 2" xfId="914"/>
    <cellStyle name="Currency 3 2 2 2 5" xfId="915"/>
    <cellStyle name="Currency 3 2 2 2 6" xfId="916"/>
    <cellStyle name="Currency 3 2 2 2 7" xfId="917"/>
    <cellStyle name="Currency 3 2 2 3" xfId="918"/>
    <cellStyle name="Currency 3 2 2 3 2" xfId="919"/>
    <cellStyle name="Currency 3 2 2 3 2 2" xfId="920"/>
    <cellStyle name="Currency 3 2 2 3 3" xfId="921"/>
    <cellStyle name="Currency 3 2 2 3 4" xfId="922"/>
    <cellStyle name="Currency 3 2 2 3 5" xfId="923"/>
    <cellStyle name="Currency 3 2 2 4" xfId="924"/>
    <cellStyle name="Currency 3 2 2 4 2" xfId="925"/>
    <cellStyle name="Currency 3 2 2 4 2 2" xfId="926"/>
    <cellStyle name="Currency 3 2 2 4 3" xfId="927"/>
    <cellStyle name="Currency 3 2 2 4 4" xfId="928"/>
    <cellStyle name="Currency 3 2 2 4 5" xfId="929"/>
    <cellStyle name="Currency 3 2 2 5" xfId="930"/>
    <cellStyle name="Currency 3 2 2 5 2" xfId="931"/>
    <cellStyle name="Currency 3 2 2 6" xfId="932"/>
    <cellStyle name="Currency 3 2 2 7" xfId="933"/>
    <cellStyle name="Currency 3 2 2 8" xfId="934"/>
    <cellStyle name="Currency 3 2 3" xfId="935"/>
    <cellStyle name="Currency 3 2 3 2" xfId="936"/>
    <cellStyle name="Currency 3 2 3 2 2" xfId="937"/>
    <cellStyle name="Currency 3 2 3 2 2 2" xfId="938"/>
    <cellStyle name="Currency 3 2 3 2 2 2 2" xfId="939"/>
    <cellStyle name="Currency 3 2 3 2 2 3" xfId="940"/>
    <cellStyle name="Currency 3 2 3 2 2 4" xfId="941"/>
    <cellStyle name="Currency 3 2 3 2 2 5" xfId="942"/>
    <cellStyle name="Currency 3 2 3 2 3" xfId="943"/>
    <cellStyle name="Currency 3 2 3 2 3 2" xfId="944"/>
    <cellStyle name="Currency 3 2 3 2 3 2 2" xfId="945"/>
    <cellStyle name="Currency 3 2 3 2 3 3" xfId="946"/>
    <cellStyle name="Currency 3 2 3 2 3 4" xfId="947"/>
    <cellStyle name="Currency 3 2 3 2 3 5" xfId="948"/>
    <cellStyle name="Currency 3 2 3 2 4" xfId="949"/>
    <cellStyle name="Currency 3 2 3 2 4 2" xfId="950"/>
    <cellStyle name="Currency 3 2 3 2 5" xfId="951"/>
    <cellStyle name="Currency 3 2 3 2 6" xfId="952"/>
    <cellStyle name="Currency 3 2 3 2 7" xfId="953"/>
    <cellStyle name="Currency 3 2 3 3" xfId="954"/>
    <cellStyle name="Currency 3 2 3 3 2" xfId="955"/>
    <cellStyle name="Currency 3 2 3 3 2 2" xfId="956"/>
    <cellStyle name="Currency 3 2 3 3 3" xfId="957"/>
    <cellStyle name="Currency 3 2 3 3 4" xfId="958"/>
    <cellStyle name="Currency 3 2 3 3 5" xfId="959"/>
    <cellStyle name="Currency 3 2 3 4" xfId="960"/>
    <cellStyle name="Currency 3 2 3 4 2" xfId="961"/>
    <cellStyle name="Currency 3 2 3 4 2 2" xfId="962"/>
    <cellStyle name="Currency 3 2 3 4 3" xfId="963"/>
    <cellStyle name="Currency 3 2 3 4 4" xfId="964"/>
    <cellStyle name="Currency 3 2 3 4 5" xfId="965"/>
    <cellStyle name="Currency 3 2 3 5" xfId="966"/>
    <cellStyle name="Currency 3 2 3 5 2" xfId="967"/>
    <cellStyle name="Currency 3 2 3 6" xfId="968"/>
    <cellStyle name="Currency 3 2 3 7" xfId="969"/>
    <cellStyle name="Currency 3 2 3 8" xfId="970"/>
    <cellStyle name="Currency 3 2 4" xfId="971"/>
    <cellStyle name="Currency 3 2 4 2" xfId="972"/>
    <cellStyle name="Currency 3 2 4 2 2" xfId="973"/>
    <cellStyle name="Currency 3 2 4 2 2 2" xfId="974"/>
    <cellStyle name="Currency 3 2 4 2 3" xfId="975"/>
    <cellStyle name="Currency 3 2 4 2 4" xfId="976"/>
    <cellStyle name="Currency 3 2 4 2 5" xfId="977"/>
    <cellStyle name="Currency 3 2 4 3" xfId="978"/>
    <cellStyle name="Currency 3 2 4 3 2" xfId="979"/>
    <cellStyle name="Currency 3 2 4 3 2 2" xfId="980"/>
    <cellStyle name="Currency 3 2 4 3 3" xfId="981"/>
    <cellStyle name="Currency 3 2 4 3 4" xfId="982"/>
    <cellStyle name="Currency 3 2 4 3 5" xfId="983"/>
    <cellStyle name="Currency 3 2 4 4" xfId="984"/>
    <cellStyle name="Currency 3 2 4 4 2" xfId="985"/>
    <cellStyle name="Currency 3 2 4 5" xfId="986"/>
    <cellStyle name="Currency 3 2 4 6" xfId="987"/>
    <cellStyle name="Currency 3 2 4 7" xfId="988"/>
    <cellStyle name="Currency 3 2 5" xfId="989"/>
    <cellStyle name="Currency 3 2 5 2" xfId="990"/>
    <cellStyle name="Currency 3 2 5 2 2" xfId="991"/>
    <cellStyle name="Currency 3 2 5 3" xfId="992"/>
    <cellStyle name="Currency 3 2 5 4" xfId="993"/>
    <cellStyle name="Currency 3 2 5 5" xfId="994"/>
    <cellStyle name="Currency 3 2 6" xfId="995"/>
    <cellStyle name="Currency 3 2 7" xfId="996"/>
    <cellStyle name="Currency 3 2 7 2" xfId="997"/>
    <cellStyle name="Currency 3 2 7 2 2" xfId="998"/>
    <cellStyle name="Currency 3 2 7 3" xfId="999"/>
    <cellStyle name="Currency 3 2 7 4" xfId="1000"/>
    <cellStyle name="Currency 3 2 7 5" xfId="1001"/>
    <cellStyle name="Currency 3 2 8" xfId="1002"/>
    <cellStyle name="Currency 3 2 8 2" xfId="1003"/>
    <cellStyle name="Currency 3 2 8 2 2" xfId="1004"/>
    <cellStyle name="Currency 3 2 8 3" xfId="1005"/>
    <cellStyle name="Currency 3 2 8 4" xfId="1006"/>
    <cellStyle name="Currency 3 2 8 5" xfId="1007"/>
    <cellStyle name="Currency 3 3" xfId="1008"/>
    <cellStyle name="Currency 3 3 2" xfId="1009"/>
    <cellStyle name="Currency 3 3 2 2" xfId="1010"/>
    <cellStyle name="Currency 3 3 2 2 2" xfId="1011"/>
    <cellStyle name="Currency 3 3 2 2 2 2" xfId="1012"/>
    <cellStyle name="Currency 3 3 2 2 3" xfId="1013"/>
    <cellStyle name="Currency 3 3 2 2 4" xfId="1014"/>
    <cellStyle name="Currency 3 3 2 2 5" xfId="1015"/>
    <cellStyle name="Currency 3 3 2 3" xfId="1016"/>
    <cellStyle name="Currency 3 3 2 3 2" xfId="1017"/>
    <cellStyle name="Currency 3 3 2 3 2 2" xfId="1018"/>
    <cellStyle name="Currency 3 3 2 3 3" xfId="1019"/>
    <cellStyle name="Currency 3 3 2 3 4" xfId="1020"/>
    <cellStyle name="Currency 3 3 2 3 5" xfId="1021"/>
    <cellStyle name="Currency 3 3 2 4" xfId="1022"/>
    <cellStyle name="Currency 3 3 2 4 2" xfId="1023"/>
    <cellStyle name="Currency 3 3 2 5" xfId="1024"/>
    <cellStyle name="Currency 3 3 2 6" xfId="1025"/>
    <cellStyle name="Currency 3 3 2 7" xfId="1026"/>
    <cellStyle name="Currency 3 3 3" xfId="1027"/>
    <cellStyle name="Currency 3 3 3 2" xfId="1028"/>
    <cellStyle name="Currency 3 3 3 2 2" xfId="1029"/>
    <cellStyle name="Currency 3 3 3 3" xfId="1030"/>
    <cellStyle name="Currency 3 3 3 4" xfId="1031"/>
    <cellStyle name="Currency 3 3 3 5" xfId="1032"/>
    <cellStyle name="Currency 3 3 4" xfId="1033"/>
    <cellStyle name="Currency 3 3 4 2" xfId="1034"/>
    <cellStyle name="Currency 3 3 4 2 2" xfId="1035"/>
    <cellStyle name="Currency 3 3 4 3" xfId="1036"/>
    <cellStyle name="Currency 3 3 4 4" xfId="1037"/>
    <cellStyle name="Currency 3 3 4 5" xfId="1038"/>
    <cellStyle name="Currency 3 3 5" xfId="1039"/>
    <cellStyle name="Currency 3 3 5 2" xfId="1040"/>
    <cellStyle name="Currency 3 3 5 2 2" xfId="1041"/>
    <cellStyle name="Currency 3 3 5 3" xfId="1042"/>
    <cellStyle name="Currency 3 3 5 4" xfId="1043"/>
    <cellStyle name="Currency 3 3 5 5" xfId="1044"/>
    <cellStyle name="Currency 3 4" xfId="1045"/>
    <cellStyle name="Currency 3 4 2" xfId="1046"/>
    <cellStyle name="Currency 3 4 2 2" xfId="1047"/>
    <cellStyle name="Currency 3 4 2 2 2" xfId="1048"/>
    <cellStyle name="Currency 3 4 2 2 2 2" xfId="1049"/>
    <cellStyle name="Currency 3 4 2 2 3" xfId="1050"/>
    <cellStyle name="Currency 3 4 2 2 4" xfId="1051"/>
    <cellStyle name="Currency 3 4 2 2 5" xfId="1052"/>
    <cellStyle name="Currency 3 4 2 3" xfId="1053"/>
    <cellStyle name="Currency 3 4 2 3 2" xfId="1054"/>
    <cellStyle name="Currency 3 4 2 3 2 2" xfId="1055"/>
    <cellStyle name="Currency 3 4 2 3 3" xfId="1056"/>
    <cellStyle name="Currency 3 4 2 3 4" xfId="1057"/>
    <cellStyle name="Currency 3 4 2 3 5" xfId="1058"/>
    <cellStyle name="Currency 3 4 2 4" xfId="1059"/>
    <cellStyle name="Currency 3 4 2 4 2" xfId="1060"/>
    <cellStyle name="Currency 3 4 2 5" xfId="1061"/>
    <cellStyle name="Currency 3 4 2 6" xfId="1062"/>
    <cellStyle name="Currency 3 4 2 7" xfId="1063"/>
    <cellStyle name="Currency 3 4 3" xfId="1064"/>
    <cellStyle name="Currency 3 4 3 2" xfId="1065"/>
    <cellStyle name="Currency 3 4 3 2 2" xfId="1066"/>
    <cellStyle name="Currency 3 4 3 3" xfId="1067"/>
    <cellStyle name="Currency 3 4 3 4" xfId="1068"/>
    <cellStyle name="Currency 3 4 3 5" xfId="1069"/>
    <cellStyle name="Currency 3 4 4" xfId="1070"/>
    <cellStyle name="Currency 3 4 4 2" xfId="1071"/>
    <cellStyle name="Currency 3 4 4 2 2" xfId="1072"/>
    <cellStyle name="Currency 3 4 4 3" xfId="1073"/>
    <cellStyle name="Currency 3 4 4 4" xfId="1074"/>
    <cellStyle name="Currency 3 4 4 5" xfId="1075"/>
    <cellStyle name="Currency 3 4 5" xfId="1076"/>
    <cellStyle name="Currency 3 4 5 2" xfId="1077"/>
    <cellStyle name="Currency 3 4 6" xfId="1078"/>
    <cellStyle name="Currency 3 4 7" xfId="1079"/>
    <cellStyle name="Currency 3 4 8" xfId="1080"/>
    <cellStyle name="Currency 3 5" xfId="1081"/>
    <cellStyle name="Currency 3 5 2" xfId="1082"/>
    <cellStyle name="Currency 3 5 2 2" xfId="1083"/>
    <cellStyle name="Currency 3 5 2 2 2" xfId="1084"/>
    <cellStyle name="Currency 3 5 2 3" xfId="1085"/>
    <cellStyle name="Currency 3 5 2 4" xfId="1086"/>
    <cellStyle name="Currency 3 5 2 5" xfId="1087"/>
    <cellStyle name="Currency 3 5 3" xfId="1088"/>
    <cellStyle name="Currency 3 5 3 2" xfId="1089"/>
    <cellStyle name="Currency 3 5 3 2 2" xfId="1090"/>
    <cellStyle name="Currency 3 5 3 3" xfId="1091"/>
    <cellStyle name="Currency 3 5 3 4" xfId="1092"/>
    <cellStyle name="Currency 3 5 3 5" xfId="1093"/>
    <cellStyle name="Currency 3 5 4" xfId="1094"/>
    <cellStyle name="Currency 3 5 4 2" xfId="1095"/>
    <cellStyle name="Currency 3 5 5" xfId="1096"/>
    <cellStyle name="Currency 3 5 6" xfId="1097"/>
    <cellStyle name="Currency 3 5 7" xfId="1098"/>
    <cellStyle name="Currency 3 6" xfId="1099"/>
    <cellStyle name="Currency 3 6 2" xfId="1100"/>
    <cellStyle name="Currency 3 6 2 2" xfId="1101"/>
    <cellStyle name="Currency 3 6 3" xfId="1102"/>
    <cellStyle name="Currency 3 6 4" xfId="1103"/>
    <cellStyle name="Currency 3 6 5" xfId="1104"/>
    <cellStyle name="Currency 3 7" xfId="1105"/>
    <cellStyle name="Currency 3 8" xfId="1106"/>
    <cellStyle name="Currency 3 8 2" xfId="1107"/>
    <cellStyle name="Currency 3 8 2 2" xfId="1108"/>
    <cellStyle name="Currency 3 8 3" xfId="1109"/>
    <cellStyle name="Currency 3 8 4" xfId="1110"/>
    <cellStyle name="Currency 3 8 5" xfId="1111"/>
    <cellStyle name="Currency 3 9" xfId="1112"/>
    <cellStyle name="Currency 3 9 2" xfId="1113"/>
    <cellStyle name="Currency 3 9 2 2" xfId="1114"/>
    <cellStyle name="Currency 3 9 3" xfId="1115"/>
    <cellStyle name="Currency 3 9 4" xfId="1116"/>
    <cellStyle name="Currency 3 9 5" xfId="1117"/>
    <cellStyle name="Currency 4" xfId="1118"/>
    <cellStyle name="Currency 4 2" xfId="1119"/>
    <cellStyle name="Currency 5" xfId="1120"/>
    <cellStyle name="Currency 6" xfId="1121"/>
    <cellStyle name="Currency 6 2" xfId="1122"/>
    <cellStyle name="Currency 6 2 2" xfId="1123"/>
    <cellStyle name="Currency 6 3" xfId="1124"/>
    <cellStyle name="Currency 6 4" xfId="1125"/>
    <cellStyle name="Currency 7" xfId="1126"/>
    <cellStyle name="Currency 7 2" xfId="1127"/>
    <cellStyle name="Currency 7 3" xfId="1128"/>
    <cellStyle name="Currency 7 4" xfId="1129"/>
    <cellStyle name="Currency 8" xfId="1130"/>
    <cellStyle name="Currency 9" xfId="1131"/>
    <cellStyle name="Currency0" xfId="1132"/>
    <cellStyle name="Currency0 2" xfId="1133"/>
    <cellStyle name="Date" xfId="1134"/>
    <cellStyle name="Euro" xfId="1135"/>
    <cellStyle name="Fixed" xfId="1136"/>
    <cellStyle name="Good 2" xfId="1137"/>
    <cellStyle name="GrayCell" xfId="1138"/>
    <cellStyle name="Heading1" xfId="1139"/>
    <cellStyle name="Heading2" xfId="1140"/>
    <cellStyle name="Hyperlink 2" xfId="1141"/>
    <cellStyle name="Input 2" xfId="1142"/>
    <cellStyle name="Input 3" xfId="1143"/>
    <cellStyle name="Input 3 2" xfId="1144"/>
    <cellStyle name="Input 3 3" xfId="1145"/>
    <cellStyle name="input data" xfId="1146"/>
    <cellStyle name="input data 2" xfId="1147"/>
    <cellStyle name="input data_Ocotillo" xfId="1148"/>
    <cellStyle name="Neutral 2" xfId="1149"/>
    <cellStyle name="no dec" xfId="1150"/>
    <cellStyle name="Normal" xfId="0" builtinId="0"/>
    <cellStyle name="Normal - Style1" xfId="1151"/>
    <cellStyle name="Normal + box" xfId="1152"/>
    <cellStyle name="Normal + cyan" xfId="1153"/>
    <cellStyle name="Normal + cyan 2" xfId="1154"/>
    <cellStyle name="Normal + cyan 2 2" xfId="1155"/>
    <cellStyle name="Normal + cyan 3" xfId="1156"/>
    <cellStyle name="Normal + cyan 3 2" xfId="1157"/>
    <cellStyle name="normal + link" xfId="1158"/>
    <cellStyle name="normal + link 2" xfId="1159"/>
    <cellStyle name="normal + link2" xfId="1160"/>
    <cellStyle name="Normal + red" xfId="1161"/>
    <cellStyle name="Normal 10" xfId="1162"/>
    <cellStyle name="Normal 10 2" xfId="1163"/>
    <cellStyle name="Normal 10 2 2" xfId="1164"/>
    <cellStyle name="Normal 10 2 3" xfId="1165"/>
    <cellStyle name="Normal 10 2 4" xfId="1166"/>
    <cellStyle name="Normal 10 3" xfId="1167"/>
    <cellStyle name="Normal 10 3 2" xfId="1168"/>
    <cellStyle name="Normal 10 3 3" xfId="1169"/>
    <cellStyle name="Normal 10 3 4" xfId="1170"/>
    <cellStyle name="Normal 10 4" xfId="1171"/>
    <cellStyle name="Normal 100" xfId="1172"/>
    <cellStyle name="Normal 101" xfId="1173"/>
    <cellStyle name="Normal 102" xfId="1174"/>
    <cellStyle name="Normal 103" xfId="1175"/>
    <cellStyle name="Normal 104" xfId="1176"/>
    <cellStyle name="Normal 105" xfId="1177"/>
    <cellStyle name="Normal 106" xfId="1178"/>
    <cellStyle name="Normal 107" xfId="1179"/>
    <cellStyle name="Normal 108" xfId="1180"/>
    <cellStyle name="Normal 109" xfId="1181"/>
    <cellStyle name="Normal 11" xfId="1182"/>
    <cellStyle name="Normal 11 2" xfId="1183"/>
    <cellStyle name="Normal 11 2 2" xfId="1184"/>
    <cellStyle name="Normal 11 2 2 2" xfId="1185"/>
    <cellStyle name="Normal 11 2 3" xfId="1186"/>
    <cellStyle name="Normal 11 3" xfId="1187"/>
    <cellStyle name="Normal 11 3 2" xfId="1188"/>
    <cellStyle name="Normal 11 3 2 2" xfId="1189"/>
    <cellStyle name="Normal 11 3 3" xfId="1190"/>
    <cellStyle name="Normal 11 4" xfId="1191"/>
    <cellStyle name="Normal 11 4 2" xfId="1192"/>
    <cellStyle name="Normal 11 4 2 2" xfId="1193"/>
    <cellStyle name="Normal 11 4 3" xfId="1194"/>
    <cellStyle name="Normal 11 5" xfId="1195"/>
    <cellStyle name="Normal 11 5 2" xfId="1196"/>
    <cellStyle name="Normal 11 6" xfId="1197"/>
    <cellStyle name="Normal 11 7" xfId="1198"/>
    <cellStyle name="Normal 110" xfId="1199"/>
    <cellStyle name="Normal 111" xfId="1200"/>
    <cellStyle name="Normal 112" xfId="1201"/>
    <cellStyle name="Normal 113" xfId="1202"/>
    <cellStyle name="Normal 114" xfId="1203"/>
    <cellStyle name="Normal 115" xfId="1204"/>
    <cellStyle name="Normal 116" xfId="1205"/>
    <cellStyle name="Normal 117" xfId="1206"/>
    <cellStyle name="Normal 118" xfId="1207"/>
    <cellStyle name="Normal 119" xfId="1208"/>
    <cellStyle name="Normal 12" xfId="1209"/>
    <cellStyle name="Normal 12 2" xfId="1210"/>
    <cellStyle name="Normal 12 3" xfId="1211"/>
    <cellStyle name="Normal 12 4" xfId="1212"/>
    <cellStyle name="Normal 12 5" xfId="1213"/>
    <cellStyle name="Normal 120" xfId="1214"/>
    <cellStyle name="Normal 121" xfId="1215"/>
    <cellStyle name="Normal 122" xfId="1216"/>
    <cellStyle name="Normal 123" xfId="1217"/>
    <cellStyle name="Normal 124" xfId="1218"/>
    <cellStyle name="Normal 125" xfId="1219"/>
    <cellStyle name="Normal 126" xfId="1220"/>
    <cellStyle name="Normal 127" xfId="1221"/>
    <cellStyle name="Normal 128" xfId="1222"/>
    <cellStyle name="Normal 129" xfId="1223"/>
    <cellStyle name="Normal 13" xfId="1224"/>
    <cellStyle name="Normal 13 2" xfId="1225"/>
    <cellStyle name="Normal 13 3" xfId="1226"/>
    <cellStyle name="Normal 130" xfId="1227"/>
    <cellStyle name="Normal 131" xfId="1228"/>
    <cellStyle name="Normal 132" xfId="2617"/>
    <cellStyle name="Normal 14" xfId="1229"/>
    <cellStyle name="Normal 14 2" xfId="1230"/>
    <cellStyle name="Normal 14 2 10" xfId="1231"/>
    <cellStyle name="Normal 14 2 2" xfId="1232"/>
    <cellStyle name="Normal 14 2 2 2" xfId="1233"/>
    <cellStyle name="Normal 14 2 2 2 2" xfId="1234"/>
    <cellStyle name="Normal 14 2 2 2 2 2" xfId="1235"/>
    <cellStyle name="Normal 14 2 2 2 2 2 2" xfId="1236"/>
    <cellStyle name="Normal 14 2 2 2 2 3" xfId="1237"/>
    <cellStyle name="Normal 14 2 2 2 2 4" xfId="1238"/>
    <cellStyle name="Normal 14 2 2 2 2 5" xfId="1239"/>
    <cellStyle name="Normal 14 2 2 2 3" xfId="1240"/>
    <cellStyle name="Normal 14 2 2 2 3 2" xfId="1241"/>
    <cellStyle name="Normal 14 2 2 2 3 2 2" xfId="1242"/>
    <cellStyle name="Normal 14 2 2 2 3 3" xfId="1243"/>
    <cellStyle name="Normal 14 2 2 2 3 4" xfId="1244"/>
    <cellStyle name="Normal 14 2 2 2 3 5" xfId="1245"/>
    <cellStyle name="Normal 14 2 2 2 4" xfId="1246"/>
    <cellStyle name="Normal 14 2 2 2 4 2" xfId="1247"/>
    <cellStyle name="Normal 14 2 2 2 5" xfId="1248"/>
    <cellStyle name="Normal 14 2 2 2 6" xfId="1249"/>
    <cellStyle name="Normal 14 2 2 2 7" xfId="1250"/>
    <cellStyle name="Normal 14 2 2 3" xfId="1251"/>
    <cellStyle name="Normal 14 2 2 3 2" xfId="1252"/>
    <cellStyle name="Normal 14 2 2 3 2 2" xfId="1253"/>
    <cellStyle name="Normal 14 2 2 3 3" xfId="1254"/>
    <cellStyle name="Normal 14 2 2 3 4" xfId="1255"/>
    <cellStyle name="Normal 14 2 2 3 5" xfId="1256"/>
    <cellStyle name="Normal 14 2 2 4" xfId="1257"/>
    <cellStyle name="Normal 14 2 2 4 2" xfId="1258"/>
    <cellStyle name="Normal 14 2 2 4 2 2" xfId="1259"/>
    <cellStyle name="Normal 14 2 2 4 3" xfId="1260"/>
    <cellStyle name="Normal 14 2 2 4 4" xfId="1261"/>
    <cellStyle name="Normal 14 2 2 4 5" xfId="1262"/>
    <cellStyle name="Normal 14 2 2 5" xfId="1263"/>
    <cellStyle name="Normal 14 2 2 5 2" xfId="1264"/>
    <cellStyle name="Normal 14 2 2 6" xfId="1265"/>
    <cellStyle name="Normal 14 2 2 7" xfId="1266"/>
    <cellStyle name="Normal 14 2 2 8" xfId="1267"/>
    <cellStyle name="Normal 14 2 3" xfId="1268"/>
    <cellStyle name="Normal 14 2 3 2" xfId="1269"/>
    <cellStyle name="Normal 14 2 3 2 2" xfId="1270"/>
    <cellStyle name="Normal 14 2 3 2 2 2" xfId="1271"/>
    <cellStyle name="Normal 14 2 3 2 2 2 2" xfId="1272"/>
    <cellStyle name="Normal 14 2 3 2 2 3" xfId="1273"/>
    <cellStyle name="Normal 14 2 3 2 2 4" xfId="1274"/>
    <cellStyle name="Normal 14 2 3 2 2 5" xfId="1275"/>
    <cellStyle name="Normal 14 2 3 2 3" xfId="1276"/>
    <cellStyle name="Normal 14 2 3 2 3 2" xfId="1277"/>
    <cellStyle name="Normal 14 2 3 2 3 2 2" xfId="1278"/>
    <cellStyle name="Normal 14 2 3 2 3 3" xfId="1279"/>
    <cellStyle name="Normal 14 2 3 2 3 4" xfId="1280"/>
    <cellStyle name="Normal 14 2 3 2 3 5" xfId="1281"/>
    <cellStyle name="Normal 14 2 3 2 4" xfId="1282"/>
    <cellStyle name="Normal 14 2 3 2 4 2" xfId="1283"/>
    <cellStyle name="Normal 14 2 3 2 5" xfId="1284"/>
    <cellStyle name="Normal 14 2 3 2 6" xfId="1285"/>
    <cellStyle name="Normal 14 2 3 2 7" xfId="1286"/>
    <cellStyle name="Normal 14 2 3 3" xfId="1287"/>
    <cellStyle name="Normal 14 2 3 3 2" xfId="1288"/>
    <cellStyle name="Normal 14 2 3 3 2 2" xfId="1289"/>
    <cellStyle name="Normal 14 2 3 3 3" xfId="1290"/>
    <cellStyle name="Normal 14 2 3 3 4" xfId="1291"/>
    <cellStyle name="Normal 14 2 3 3 5" xfId="1292"/>
    <cellStyle name="Normal 14 2 3 4" xfId="1293"/>
    <cellStyle name="Normal 14 2 3 4 2" xfId="1294"/>
    <cellStyle name="Normal 14 2 3 4 2 2" xfId="1295"/>
    <cellStyle name="Normal 14 2 3 4 3" xfId="1296"/>
    <cellStyle name="Normal 14 2 3 4 4" xfId="1297"/>
    <cellStyle name="Normal 14 2 3 4 5" xfId="1298"/>
    <cellStyle name="Normal 14 2 3 5" xfId="1299"/>
    <cellStyle name="Normal 14 2 3 5 2" xfId="1300"/>
    <cellStyle name="Normal 14 2 3 6" xfId="1301"/>
    <cellStyle name="Normal 14 2 3 7" xfId="1302"/>
    <cellStyle name="Normal 14 2 3 8" xfId="1303"/>
    <cellStyle name="Normal 14 2 4" xfId="1304"/>
    <cellStyle name="Normal 14 2 4 2" xfId="1305"/>
    <cellStyle name="Normal 14 2 4 2 2" xfId="1306"/>
    <cellStyle name="Normal 14 2 4 2 2 2" xfId="1307"/>
    <cellStyle name="Normal 14 2 4 2 3" xfId="1308"/>
    <cellStyle name="Normal 14 2 4 2 4" xfId="1309"/>
    <cellStyle name="Normal 14 2 4 2 5" xfId="1310"/>
    <cellStyle name="Normal 14 2 4 3" xfId="1311"/>
    <cellStyle name="Normal 14 2 4 3 2" xfId="1312"/>
    <cellStyle name="Normal 14 2 4 3 2 2" xfId="1313"/>
    <cellStyle name="Normal 14 2 4 3 3" xfId="1314"/>
    <cellStyle name="Normal 14 2 4 3 4" xfId="1315"/>
    <cellStyle name="Normal 14 2 4 3 5" xfId="1316"/>
    <cellStyle name="Normal 14 2 4 4" xfId="1317"/>
    <cellStyle name="Normal 14 2 4 4 2" xfId="1318"/>
    <cellStyle name="Normal 14 2 4 5" xfId="1319"/>
    <cellStyle name="Normal 14 2 4 6" xfId="1320"/>
    <cellStyle name="Normal 14 2 4 7" xfId="1321"/>
    <cellStyle name="Normal 14 2 5" xfId="1322"/>
    <cellStyle name="Normal 14 2 5 2" xfId="1323"/>
    <cellStyle name="Normal 14 2 5 2 2" xfId="1324"/>
    <cellStyle name="Normal 14 2 5 3" xfId="1325"/>
    <cellStyle name="Normal 14 2 5 4" xfId="1326"/>
    <cellStyle name="Normal 14 2 5 5" xfId="1327"/>
    <cellStyle name="Normal 14 2 6" xfId="1328"/>
    <cellStyle name="Normal 14 2 6 2" xfId="1329"/>
    <cellStyle name="Normal 14 2 6 2 2" xfId="1330"/>
    <cellStyle name="Normal 14 2 6 3" xfId="1331"/>
    <cellStyle name="Normal 14 2 6 4" xfId="1332"/>
    <cellStyle name="Normal 14 2 6 5" xfId="1333"/>
    <cellStyle name="Normal 14 2 7" xfId="1334"/>
    <cellStyle name="Normal 14 2 7 2" xfId="1335"/>
    <cellStyle name="Normal 14 2 8" xfId="1336"/>
    <cellStyle name="Normal 14 2 9" xfId="1337"/>
    <cellStyle name="Normal 14 3" xfId="1338"/>
    <cellStyle name="Normal 14 3 2" xfId="1339"/>
    <cellStyle name="Normal 14 3 2 2" xfId="1340"/>
    <cellStyle name="Normal 14 3 2 2 2" xfId="1341"/>
    <cellStyle name="Normal 14 3 2 2 2 2" xfId="1342"/>
    <cellStyle name="Normal 14 3 2 2 3" xfId="1343"/>
    <cellStyle name="Normal 14 3 2 2 4" xfId="1344"/>
    <cellStyle name="Normal 14 3 2 2 5" xfId="1345"/>
    <cellStyle name="Normal 14 3 2 3" xfId="1346"/>
    <cellStyle name="Normal 14 3 2 3 2" xfId="1347"/>
    <cellStyle name="Normal 14 3 2 3 2 2" xfId="1348"/>
    <cellStyle name="Normal 14 3 2 3 3" xfId="1349"/>
    <cellStyle name="Normal 14 3 2 3 4" xfId="1350"/>
    <cellStyle name="Normal 14 3 2 3 5" xfId="1351"/>
    <cellStyle name="Normal 14 3 2 4" xfId="1352"/>
    <cellStyle name="Normal 14 3 2 4 2" xfId="1353"/>
    <cellStyle name="Normal 14 3 2 5" xfId="1354"/>
    <cellStyle name="Normal 14 3 2 6" xfId="1355"/>
    <cellStyle name="Normal 14 3 2 7" xfId="1356"/>
    <cellStyle name="Normal 14 3 3" xfId="1357"/>
    <cellStyle name="Normal 14 3 3 2" xfId="1358"/>
    <cellStyle name="Normal 14 3 3 2 2" xfId="1359"/>
    <cellStyle name="Normal 14 3 3 3" xfId="1360"/>
    <cellStyle name="Normal 14 3 3 4" xfId="1361"/>
    <cellStyle name="Normal 14 3 3 5" xfId="1362"/>
    <cellStyle name="Normal 14 3 4" xfId="1363"/>
    <cellStyle name="Normal 14 3 4 2" xfId="1364"/>
    <cellStyle name="Normal 14 3 4 2 2" xfId="1365"/>
    <cellStyle name="Normal 14 3 4 3" xfId="1366"/>
    <cellStyle name="Normal 14 3 4 4" xfId="1367"/>
    <cellStyle name="Normal 14 3 4 5" xfId="1368"/>
    <cellStyle name="Normal 14 3 5" xfId="1369"/>
    <cellStyle name="Normal 14 3 5 2" xfId="1370"/>
    <cellStyle name="Normal 14 3 6" xfId="1371"/>
    <cellStyle name="Normal 14 3 7" xfId="1372"/>
    <cellStyle name="Normal 14 3 8" xfId="1373"/>
    <cellStyle name="Normal 14 4" xfId="1374"/>
    <cellStyle name="Normal 14 4 2" xfId="1375"/>
    <cellStyle name="Normal 14 4 2 2" xfId="1376"/>
    <cellStyle name="Normal 14 4 2 2 2" xfId="1377"/>
    <cellStyle name="Normal 14 4 2 2 2 2" xfId="1378"/>
    <cellStyle name="Normal 14 4 2 2 3" xfId="1379"/>
    <cellStyle name="Normal 14 4 2 2 4" xfId="1380"/>
    <cellStyle name="Normal 14 4 2 2 5" xfId="1381"/>
    <cellStyle name="Normal 14 4 2 3" xfId="1382"/>
    <cellStyle name="Normal 14 4 2 3 2" xfId="1383"/>
    <cellStyle name="Normal 14 4 2 3 2 2" xfId="1384"/>
    <cellStyle name="Normal 14 4 2 3 3" xfId="1385"/>
    <cellStyle name="Normal 14 4 2 3 4" xfId="1386"/>
    <cellStyle name="Normal 14 4 2 3 5" xfId="1387"/>
    <cellStyle name="Normal 14 4 2 4" xfId="1388"/>
    <cellStyle name="Normal 14 4 2 4 2" xfId="1389"/>
    <cellStyle name="Normal 14 4 2 5" xfId="1390"/>
    <cellStyle name="Normal 14 4 2 6" xfId="1391"/>
    <cellStyle name="Normal 14 4 2 7" xfId="1392"/>
    <cellStyle name="Normal 14 4 3" xfId="1393"/>
    <cellStyle name="Normal 14 4 3 2" xfId="1394"/>
    <cellStyle name="Normal 14 4 3 2 2" xfId="1395"/>
    <cellStyle name="Normal 14 4 3 3" xfId="1396"/>
    <cellStyle name="Normal 14 4 3 4" xfId="1397"/>
    <cellStyle name="Normal 14 4 3 5" xfId="1398"/>
    <cellStyle name="Normal 14 4 4" xfId="1399"/>
    <cellStyle name="Normal 14 4 4 2" xfId="1400"/>
    <cellStyle name="Normal 14 4 4 2 2" xfId="1401"/>
    <cellStyle name="Normal 14 4 4 3" xfId="1402"/>
    <cellStyle name="Normal 14 4 4 4" xfId="1403"/>
    <cellStyle name="Normal 14 4 4 5" xfId="1404"/>
    <cellStyle name="Normal 14 4 5" xfId="1405"/>
    <cellStyle name="Normal 14 4 5 2" xfId="1406"/>
    <cellStyle name="Normal 14 4 6" xfId="1407"/>
    <cellStyle name="Normal 14 4 7" xfId="1408"/>
    <cellStyle name="Normal 14 4 8" xfId="1409"/>
    <cellStyle name="Normal 14 5" xfId="1410"/>
    <cellStyle name="Normal 14 6" xfId="1411"/>
    <cellStyle name="Normal 14 6 2" xfId="1412"/>
    <cellStyle name="Normal 14 6 2 2" xfId="1413"/>
    <cellStyle name="Normal 14 6 2 2 2" xfId="1414"/>
    <cellStyle name="Normal 14 6 2 3" xfId="1415"/>
    <cellStyle name="Normal 14 6 2 4" xfId="1416"/>
    <cellStyle name="Normal 14 6 2 5" xfId="1417"/>
    <cellStyle name="Normal 14 6 3" xfId="1418"/>
    <cellStyle name="Normal 14 6 3 2" xfId="1419"/>
    <cellStyle name="Normal 14 6 3 2 2" xfId="1420"/>
    <cellStyle name="Normal 14 6 3 3" xfId="1421"/>
    <cellStyle name="Normal 14 6 3 4" xfId="1422"/>
    <cellStyle name="Normal 14 6 3 5" xfId="1423"/>
    <cellStyle name="Normal 14 6 4" xfId="1424"/>
    <cellStyle name="Normal 14 6 4 2" xfId="1425"/>
    <cellStyle name="Normal 14 6 5" xfId="1426"/>
    <cellStyle name="Normal 14 6 6" xfId="1427"/>
    <cellStyle name="Normal 14 6 7" xfId="1428"/>
    <cellStyle name="Normal 14 7" xfId="1429"/>
    <cellStyle name="Normal 14 7 2" xfId="1430"/>
    <cellStyle name="Normal 14 7 2 2" xfId="1431"/>
    <cellStyle name="Normal 14 7 2 2 2" xfId="1432"/>
    <cellStyle name="Normal 14 7 2 3" xfId="1433"/>
    <cellStyle name="Normal 14 7 2 4" xfId="1434"/>
    <cellStyle name="Normal 14 7 2 5" xfId="1435"/>
    <cellStyle name="Normal 14 7 3" xfId="1436"/>
    <cellStyle name="Normal 14 7 3 2" xfId="1437"/>
    <cellStyle name="Normal 14 7 3 2 2" xfId="1438"/>
    <cellStyle name="Normal 14 7 3 3" xfId="1439"/>
    <cellStyle name="Normal 14 7 3 4" xfId="1440"/>
    <cellStyle name="Normal 14 7 3 5" xfId="1441"/>
    <cellStyle name="Normal 14 7 4" xfId="1442"/>
    <cellStyle name="Normal 14 7 4 2" xfId="1443"/>
    <cellStyle name="Normal 14 7 5" xfId="1444"/>
    <cellStyle name="Normal 14 7 6" xfId="1445"/>
    <cellStyle name="Normal 14 7 7" xfId="1446"/>
    <cellStyle name="Normal 14 8" xfId="1447"/>
    <cellStyle name="Normal 14 8 2" xfId="1448"/>
    <cellStyle name="Normal 14 8 2 2" xfId="1449"/>
    <cellStyle name="Normal 14 8 3" xfId="1450"/>
    <cellStyle name="Normal 14 8 4" xfId="1451"/>
    <cellStyle name="Normal 14 8 5" xfId="1452"/>
    <cellStyle name="Normal 14 9" xfId="1453"/>
    <cellStyle name="Normal 14 9 2" xfId="1454"/>
    <cellStyle name="Normal 14 9 2 2" xfId="1455"/>
    <cellStyle name="Normal 14 9 3" xfId="1456"/>
    <cellStyle name="Normal 14 9 4" xfId="1457"/>
    <cellStyle name="Normal 14 9 5" xfId="1458"/>
    <cellStyle name="Normal 15" xfId="1459"/>
    <cellStyle name="Normal 15 2" xfId="1460"/>
    <cellStyle name="Normal 15 3" xfId="1461"/>
    <cellStyle name="Normal 16" xfId="1462"/>
    <cellStyle name="Normal 16 2" xfId="1463"/>
    <cellStyle name="Normal 16 2 2" xfId="1464"/>
    <cellStyle name="Normal 16 3" xfId="1465"/>
    <cellStyle name="Normal 16 3 2" xfId="1466"/>
    <cellStyle name="Normal 16 4" xfId="1467"/>
    <cellStyle name="Normal 17" xfId="1468"/>
    <cellStyle name="Normal 17 2" xfId="1469"/>
    <cellStyle name="Normal 18" xfId="1470"/>
    <cellStyle name="Normal 18 2" xfId="1471"/>
    <cellStyle name="Normal 18 2 2" xfId="1472"/>
    <cellStyle name="Normal 18 3" xfId="1473"/>
    <cellStyle name="Normal 18 4" xfId="1474"/>
    <cellStyle name="Normal 19" xfId="1475"/>
    <cellStyle name="Normal 19 2" xfId="1476"/>
    <cellStyle name="Normal 19 2 2" xfId="1477"/>
    <cellStyle name="Normal 19 2 2 2" xfId="1478"/>
    <cellStyle name="Normal 19 2 2 2 2" xfId="1479"/>
    <cellStyle name="Normal 19 2 2 3" xfId="1480"/>
    <cellStyle name="Normal 19 2 2 4" xfId="1481"/>
    <cellStyle name="Normal 19 2 2 5" xfId="1482"/>
    <cellStyle name="Normal 19 2 3" xfId="1483"/>
    <cellStyle name="Normal 19 2 3 2" xfId="1484"/>
    <cellStyle name="Normal 19 2 3 2 2" xfId="1485"/>
    <cellStyle name="Normal 19 2 3 3" xfId="1486"/>
    <cellStyle name="Normal 19 2 3 4" xfId="1487"/>
    <cellStyle name="Normal 19 2 3 5" xfId="1488"/>
    <cellStyle name="Normal 19 2 4" xfId="1489"/>
    <cellStyle name="Normal 19 2 4 2" xfId="1490"/>
    <cellStyle name="Normal 19 2 5" xfId="1491"/>
    <cellStyle name="Normal 19 2 6" xfId="1492"/>
    <cellStyle name="Normal 19 2 7" xfId="1493"/>
    <cellStyle name="Normal 19 3" xfId="1494"/>
    <cellStyle name="Normal 19 3 2" xfId="1495"/>
    <cellStyle name="Normal 19 3 2 2" xfId="1496"/>
    <cellStyle name="Normal 19 3 3" xfId="1497"/>
    <cellStyle name="Normal 19 3 4" xfId="1498"/>
    <cellStyle name="Normal 19 3 5" xfId="1499"/>
    <cellStyle name="Normal 19 4" xfId="1500"/>
    <cellStyle name="Normal 19 4 2" xfId="1501"/>
    <cellStyle name="Normal 19 4 2 2" xfId="1502"/>
    <cellStyle name="Normal 19 4 3" xfId="1503"/>
    <cellStyle name="Normal 19 4 4" xfId="1504"/>
    <cellStyle name="Normal 19 4 5" xfId="1505"/>
    <cellStyle name="Normal 19 5" xfId="1506"/>
    <cellStyle name="Normal 19 5 2" xfId="1507"/>
    <cellStyle name="Normal 19 5 2 2" xfId="1508"/>
    <cellStyle name="Normal 19 5 3" xfId="1509"/>
    <cellStyle name="Normal 19 5 4" xfId="1510"/>
    <cellStyle name="Normal 19 5 5" xfId="1511"/>
    <cellStyle name="Normal 2" xfId="4"/>
    <cellStyle name="Normal 2 2" xfId="1512"/>
    <cellStyle name="Normal 2 2 2" xfId="1513"/>
    <cellStyle name="Normal 2 2 2 2" xfId="1514"/>
    <cellStyle name="Normal 2 2 2 2 2" xfId="1515"/>
    <cellStyle name="Normal 2 2 2 3" xfId="1516"/>
    <cellStyle name="Normal 2 2 2 4" xfId="1517"/>
    <cellStyle name="Normal 2 2 3" xfId="1518"/>
    <cellStyle name="Normal 2 2 3 2" xfId="10"/>
    <cellStyle name="Normal 2 2 4" xfId="1519"/>
    <cellStyle name="Normal 2 2 4 2" xfId="1520"/>
    <cellStyle name="Normal 2 3" xfId="1521"/>
    <cellStyle name="Normal 2 3 2" xfId="1522"/>
    <cellStyle name="Normal 2 3 3" xfId="1523"/>
    <cellStyle name="Normal 2 3 4" xfId="1524"/>
    <cellStyle name="Normal 2 3 4 2" xfId="1525"/>
    <cellStyle name="Normal 2 4" xfId="1526"/>
    <cellStyle name="Normal 2 4 2" xfId="1527"/>
    <cellStyle name="Normal 2 4 3" xfId="1528"/>
    <cellStyle name="Normal 2 4 4" xfId="1529"/>
    <cellStyle name="Normal 2 4 5" xfId="1530"/>
    <cellStyle name="Normal 2 5" xfId="1531"/>
    <cellStyle name="Normal 2 6" xfId="1532"/>
    <cellStyle name="Normal 2 7" xfId="1533"/>
    <cellStyle name="Normal 2 8" xfId="1534"/>
    <cellStyle name="Normal 2 9" xfId="1535"/>
    <cellStyle name="Normal 2_Ocotillo" xfId="1536"/>
    <cellStyle name="Normal 20" xfId="1537"/>
    <cellStyle name="Normal 20 2" xfId="1538"/>
    <cellStyle name="Normal 21" xfId="1539"/>
    <cellStyle name="Normal 21 2" xfId="1540"/>
    <cellStyle name="Normal 21 2 2" xfId="1541"/>
    <cellStyle name="Normal 21 2 2 2" xfId="1542"/>
    <cellStyle name="Normal 21 2 3" xfId="1543"/>
    <cellStyle name="Normal 21 2 4" xfId="1544"/>
    <cellStyle name="Normal 21 2 5" xfId="1545"/>
    <cellStyle name="Normal 22" xfId="1546"/>
    <cellStyle name="Normal 22 2" xfId="1547"/>
    <cellStyle name="Normal 22 2 2" xfId="1548"/>
    <cellStyle name="Normal 22 3" xfId="1549"/>
    <cellStyle name="Normal 22 4" xfId="1550"/>
    <cellStyle name="Normal 22 5" xfId="1551"/>
    <cellStyle name="Normal 23" xfId="1552"/>
    <cellStyle name="Normal 23 2" xfId="1553"/>
    <cellStyle name="Normal 23 2 2" xfId="1554"/>
    <cellStyle name="Normal 23 2 2 2" xfId="1555"/>
    <cellStyle name="Normal 23 2 3" xfId="1556"/>
    <cellStyle name="Normal 23 2 4" xfId="1557"/>
    <cellStyle name="Normal 23 2 5" xfId="1558"/>
    <cellStyle name="Normal 23 3" xfId="1559"/>
    <cellStyle name="Normal 24" xfId="9"/>
    <cellStyle name="Normal 24 2" xfId="1560"/>
    <cellStyle name="Normal 24 2 2" xfId="1561"/>
    <cellStyle name="Normal 24 2 2 2" xfId="1562"/>
    <cellStyle name="Normal 24 2 3" xfId="1563"/>
    <cellStyle name="Normal 24 2 4" xfId="1564"/>
    <cellStyle name="Normal 24 2 5" xfId="1565"/>
    <cellStyle name="Normal 24 3" xfId="1566"/>
    <cellStyle name="Normal 25" xfId="1567"/>
    <cellStyle name="Normal 25 2" xfId="1568"/>
    <cellStyle name="Normal 25 2 2" xfId="1569"/>
    <cellStyle name="Normal 25 3" xfId="1570"/>
    <cellStyle name="Normal 25 4" xfId="1571"/>
    <cellStyle name="Normal 25 5" xfId="1572"/>
    <cellStyle name="Normal 26" xfId="1573"/>
    <cellStyle name="Normal 27" xfId="1574"/>
    <cellStyle name="Normal 27 2" xfId="1575"/>
    <cellStyle name="Normal 28" xfId="1576"/>
    <cellStyle name="Normal 29" xfId="1577"/>
    <cellStyle name="Normal 3" xfId="7"/>
    <cellStyle name="Normal 3 2" xfId="1578"/>
    <cellStyle name="Normal 3 2 2" xfId="1579"/>
    <cellStyle name="Normal 3 2 2 2" xfId="1580"/>
    <cellStyle name="Normal 3 2 2 2 2" xfId="1581"/>
    <cellStyle name="Normal 3 2 2 3" xfId="1582"/>
    <cellStyle name="Normal 3 2 2 4" xfId="8"/>
    <cellStyle name="Normal 3 2 3" xfId="1583"/>
    <cellStyle name="Normal 3 2 3 2" xfId="1584"/>
    <cellStyle name="Normal 3 2 3 2 2" xfId="1585"/>
    <cellStyle name="Normal 3 2 3 2 2 2" xfId="1586"/>
    <cellStyle name="Normal 3 2 3 2 2 2 2" xfId="1587"/>
    <cellStyle name="Normal 3 2 3 2 2 2 2 2" xfId="1588"/>
    <cellStyle name="Normal 3 2 3 2 2 2 3" xfId="1589"/>
    <cellStyle name="Normal 3 2 3 2 2 2 4" xfId="1590"/>
    <cellStyle name="Normal 3 2 3 2 2 2 5" xfId="1591"/>
    <cellStyle name="Normal 3 2 3 2 2 3" xfId="1592"/>
    <cellStyle name="Normal 3 2 3 2 2 3 2" xfId="1593"/>
    <cellStyle name="Normal 3 2 3 2 2 3 2 2" xfId="1594"/>
    <cellStyle name="Normal 3 2 3 2 2 3 3" xfId="1595"/>
    <cellStyle name="Normal 3 2 3 2 2 3 4" xfId="1596"/>
    <cellStyle name="Normal 3 2 3 2 2 3 5" xfId="1597"/>
    <cellStyle name="Normal 3 2 3 2 2 4" xfId="1598"/>
    <cellStyle name="Normal 3 2 3 2 2 4 2" xfId="1599"/>
    <cellStyle name="Normal 3 2 3 2 2 5" xfId="1600"/>
    <cellStyle name="Normal 3 2 3 2 2 6" xfId="1601"/>
    <cellStyle name="Normal 3 2 3 2 2 7" xfId="1602"/>
    <cellStyle name="Normal 3 2 3 2 3" xfId="1603"/>
    <cellStyle name="Normal 3 2 3 2 3 2" xfId="1604"/>
    <cellStyle name="Normal 3 2 3 2 3 2 2" xfId="1605"/>
    <cellStyle name="Normal 3 2 3 2 3 3" xfId="1606"/>
    <cellStyle name="Normal 3 2 3 2 3 4" xfId="1607"/>
    <cellStyle name="Normal 3 2 3 2 3 5" xfId="1608"/>
    <cellStyle name="Normal 3 2 3 2 4" xfId="1609"/>
    <cellStyle name="Normal 3 2 3 2 4 2" xfId="1610"/>
    <cellStyle name="Normal 3 2 3 2 4 2 2" xfId="1611"/>
    <cellStyle name="Normal 3 2 3 2 4 3" xfId="1612"/>
    <cellStyle name="Normal 3 2 3 2 4 4" xfId="1613"/>
    <cellStyle name="Normal 3 2 3 2 4 5" xfId="1614"/>
    <cellStyle name="Normal 3 2 3 2 5" xfId="1615"/>
    <cellStyle name="Normal 3 2 3 2 5 2" xfId="1616"/>
    <cellStyle name="Normal 3 2 3 2 5 2 2" xfId="1617"/>
    <cellStyle name="Normal 3 2 3 2 5 3" xfId="1618"/>
    <cellStyle name="Normal 3 2 3 2 5 4" xfId="1619"/>
    <cellStyle name="Normal 3 2 3 2 5 5" xfId="1620"/>
    <cellStyle name="Normal 3 2 3 2 6" xfId="1621"/>
    <cellStyle name="Normal 3 2 3 3" xfId="1622"/>
    <cellStyle name="Normal 3 2 3 3 2" xfId="1623"/>
    <cellStyle name="Normal 3 2 3 3 2 2" xfId="1624"/>
    <cellStyle name="Normal 3 2 3 3 2 2 2" xfId="1625"/>
    <cellStyle name="Normal 3 2 3 3 2 2 2 2" xfId="1626"/>
    <cellStyle name="Normal 3 2 3 3 2 2 3" xfId="1627"/>
    <cellStyle name="Normal 3 2 3 3 2 2 4" xfId="1628"/>
    <cellStyle name="Normal 3 2 3 3 2 2 5" xfId="1629"/>
    <cellStyle name="Normal 3 2 3 3 2 3" xfId="1630"/>
    <cellStyle name="Normal 3 2 3 3 2 3 2" xfId="1631"/>
    <cellStyle name="Normal 3 2 3 3 2 3 2 2" xfId="1632"/>
    <cellStyle name="Normal 3 2 3 3 2 3 3" xfId="1633"/>
    <cellStyle name="Normal 3 2 3 3 2 3 4" xfId="1634"/>
    <cellStyle name="Normal 3 2 3 3 2 3 5" xfId="1635"/>
    <cellStyle name="Normal 3 2 3 3 2 4" xfId="1636"/>
    <cellStyle name="Normal 3 2 3 3 2 4 2" xfId="1637"/>
    <cellStyle name="Normal 3 2 3 3 2 5" xfId="1638"/>
    <cellStyle name="Normal 3 2 3 3 2 6" xfId="1639"/>
    <cellStyle name="Normal 3 2 3 3 2 7" xfId="1640"/>
    <cellStyle name="Normal 3 2 3 3 3" xfId="1641"/>
    <cellStyle name="Normal 3 2 3 3 3 2" xfId="1642"/>
    <cellStyle name="Normal 3 2 3 3 3 2 2" xfId="1643"/>
    <cellStyle name="Normal 3 2 3 3 3 3" xfId="1644"/>
    <cellStyle name="Normal 3 2 3 3 3 4" xfId="1645"/>
    <cellStyle name="Normal 3 2 3 3 3 5" xfId="1646"/>
    <cellStyle name="Normal 3 2 3 3 4" xfId="1647"/>
    <cellStyle name="Normal 3 2 3 3 4 2" xfId="1648"/>
    <cellStyle name="Normal 3 2 3 3 4 2 2" xfId="1649"/>
    <cellStyle name="Normal 3 2 3 3 4 3" xfId="1650"/>
    <cellStyle name="Normal 3 2 3 3 4 4" xfId="1651"/>
    <cellStyle name="Normal 3 2 3 3 4 5" xfId="1652"/>
    <cellStyle name="Normal 3 2 3 3 5" xfId="1653"/>
    <cellStyle name="Normal 3 2 3 3 5 2" xfId="1654"/>
    <cellStyle name="Normal 3 2 3 3 5 2 2" xfId="1655"/>
    <cellStyle name="Normal 3 2 3 3 5 3" xfId="1656"/>
    <cellStyle name="Normal 3 2 3 3 5 4" xfId="1657"/>
    <cellStyle name="Normal 3 2 3 3 5 5" xfId="1658"/>
    <cellStyle name="Normal 3 2 3 4" xfId="1659"/>
    <cellStyle name="Normal 3 2 3 5" xfId="1660"/>
    <cellStyle name="Normal 3 2 3 5 2" xfId="1661"/>
    <cellStyle name="Normal 3 2 3 5 2 2" xfId="1662"/>
    <cellStyle name="Normal 3 2 3 5 2 2 2" xfId="1663"/>
    <cellStyle name="Normal 3 2 3 5 2 3" xfId="1664"/>
    <cellStyle name="Normal 3 2 3 5 2 4" xfId="1665"/>
    <cellStyle name="Normal 3 2 3 5 2 5" xfId="1666"/>
    <cellStyle name="Normal 3 2 3 5 3" xfId="1667"/>
    <cellStyle name="Normal 3 2 3 5 3 2" xfId="1668"/>
    <cellStyle name="Normal 3 2 3 5 3 2 2" xfId="1669"/>
    <cellStyle name="Normal 3 2 3 5 3 3" xfId="1670"/>
    <cellStyle name="Normal 3 2 3 5 3 4" xfId="1671"/>
    <cellStyle name="Normal 3 2 3 5 3 5" xfId="1672"/>
    <cellStyle name="Normal 3 2 3 5 4" xfId="1673"/>
    <cellStyle name="Normal 3 2 3 5 4 2" xfId="1674"/>
    <cellStyle name="Normal 3 2 3 5 5" xfId="1675"/>
    <cellStyle name="Normal 3 2 3 5 6" xfId="1676"/>
    <cellStyle name="Normal 3 2 3 5 7" xfId="1677"/>
    <cellStyle name="Normal 3 2 3 6" xfId="1678"/>
    <cellStyle name="Normal 3 2 3 6 2" xfId="1679"/>
    <cellStyle name="Normal 3 2 3 6 2 2" xfId="1680"/>
    <cellStyle name="Normal 3 2 3 6 3" xfId="1681"/>
    <cellStyle name="Normal 3 2 3 6 4" xfId="1682"/>
    <cellStyle name="Normal 3 2 3 6 5" xfId="1683"/>
    <cellStyle name="Normal 3 2 3 7" xfId="1684"/>
    <cellStyle name="Normal 3 2 3 7 2" xfId="1685"/>
    <cellStyle name="Normal 3 2 3 7 2 2" xfId="1686"/>
    <cellStyle name="Normal 3 2 3 7 3" xfId="1687"/>
    <cellStyle name="Normal 3 2 3 7 4" xfId="1688"/>
    <cellStyle name="Normal 3 2 3 7 5" xfId="1689"/>
    <cellStyle name="Normal 3 2 3 8" xfId="1690"/>
    <cellStyle name="Normal 3 2 3 8 2" xfId="1691"/>
    <cellStyle name="Normal 3 2 3 8 2 2" xfId="1692"/>
    <cellStyle name="Normal 3 2 3 8 3" xfId="1693"/>
    <cellStyle name="Normal 3 2 3 8 4" xfId="1694"/>
    <cellStyle name="Normal 3 2 3 8 5" xfId="1695"/>
    <cellStyle name="Normal 3 2 4" xfId="1696"/>
    <cellStyle name="Normal 3 2 4 2" xfId="1697"/>
    <cellStyle name="Normal 3 2 4 2 2" xfId="1698"/>
    <cellStyle name="Normal 3 2 4 2 2 2" xfId="1699"/>
    <cellStyle name="Normal 3 2 4 2 2 2 2" xfId="1700"/>
    <cellStyle name="Normal 3 2 4 2 2 3" xfId="1701"/>
    <cellStyle name="Normal 3 2 4 2 2 4" xfId="1702"/>
    <cellStyle name="Normal 3 2 4 2 2 5" xfId="1703"/>
    <cellStyle name="Normal 3 2 4 2 3" xfId="1704"/>
    <cellStyle name="Normal 3 2 4 2 3 2" xfId="1705"/>
    <cellStyle name="Normal 3 2 4 2 3 2 2" xfId="1706"/>
    <cellStyle name="Normal 3 2 4 2 3 3" xfId="1707"/>
    <cellStyle name="Normal 3 2 4 2 3 4" xfId="1708"/>
    <cellStyle name="Normal 3 2 4 2 3 5" xfId="1709"/>
    <cellStyle name="Normal 3 2 4 2 4" xfId="1710"/>
    <cellStyle name="Normal 3 2 4 2 4 2" xfId="1711"/>
    <cellStyle name="Normal 3 2 4 2 5" xfId="1712"/>
    <cellStyle name="Normal 3 2 4 2 6" xfId="1713"/>
    <cellStyle name="Normal 3 2 4 2 7" xfId="1714"/>
    <cellStyle name="Normal 3 2 4 3" xfId="1715"/>
    <cellStyle name="Normal 3 2 4 3 2" xfId="1716"/>
    <cellStyle name="Normal 3 2 4 3 2 2" xfId="1717"/>
    <cellStyle name="Normal 3 2 4 3 3" xfId="1718"/>
    <cellStyle name="Normal 3 2 4 3 4" xfId="1719"/>
    <cellStyle name="Normal 3 2 4 3 5" xfId="1720"/>
    <cellStyle name="Normal 3 2 4 4" xfId="1721"/>
    <cellStyle name="Normal 3 2 4 4 2" xfId="1722"/>
    <cellStyle name="Normal 3 2 4 4 2 2" xfId="1723"/>
    <cellStyle name="Normal 3 2 4 4 3" xfId="1724"/>
    <cellStyle name="Normal 3 2 4 4 4" xfId="1725"/>
    <cellStyle name="Normal 3 2 4 4 5" xfId="1726"/>
    <cellStyle name="Normal 3 2 4 5" xfId="1727"/>
    <cellStyle name="Normal 3 2 4 5 2" xfId="1728"/>
    <cellStyle name="Normal 3 2 4 5 2 2" xfId="1729"/>
    <cellStyle name="Normal 3 2 4 5 3" xfId="1730"/>
    <cellStyle name="Normal 3 2 4 5 4" xfId="1731"/>
    <cellStyle name="Normal 3 2 4 5 5" xfId="1732"/>
    <cellStyle name="Normal 3 2 5" xfId="1733"/>
    <cellStyle name="Normal 3 2 5 2" xfId="1734"/>
    <cellStyle name="Normal 3 2 6" xfId="1735"/>
    <cellStyle name="Normal 3 2 6 2" xfId="1736"/>
    <cellStyle name="Normal 3 2 6 2 2" xfId="1737"/>
    <cellStyle name="Normal 3 2 6 2 2 2" xfId="1738"/>
    <cellStyle name="Normal 3 2 6 2 3" xfId="1739"/>
    <cellStyle name="Normal 3 2 6 2 4" xfId="1740"/>
    <cellStyle name="Normal 3 2 6 2 5" xfId="1741"/>
    <cellStyle name="Normal 3 2 6 3" xfId="1742"/>
    <cellStyle name="Normal 3 2 6 3 2" xfId="1743"/>
    <cellStyle name="Normal 3 2 6 3 2 2" xfId="1744"/>
    <cellStyle name="Normal 3 2 6 3 3" xfId="1745"/>
    <cellStyle name="Normal 3 2 6 3 4" xfId="1746"/>
    <cellStyle name="Normal 3 2 6 3 5" xfId="1747"/>
    <cellStyle name="Normal 3 2 6 4" xfId="1748"/>
    <cellStyle name="Normal 3 2 6 4 2" xfId="1749"/>
    <cellStyle name="Normal 3 2 6 4 2 2" xfId="1750"/>
    <cellStyle name="Normal 3 2 6 4 3" xfId="1751"/>
    <cellStyle name="Normal 3 2 6 4 4" xfId="1752"/>
    <cellStyle name="Normal 3 2 6 4 5" xfId="1753"/>
    <cellStyle name="Normal 3 2 7" xfId="1754"/>
    <cellStyle name="Normal 3 2 7 2" xfId="1755"/>
    <cellStyle name="Normal 3 2 7 2 2" xfId="1756"/>
    <cellStyle name="Normal 3 2 7 3" xfId="1757"/>
    <cellStyle name="Normal 3 2 7 4" xfId="1758"/>
    <cellStyle name="Normal 3 2 7 5" xfId="1759"/>
    <cellStyle name="Normal 3 2 8" xfId="1760"/>
    <cellStyle name="Normal 3 2 8 2" xfId="1761"/>
    <cellStyle name="Normal 3 2 8 2 2" xfId="1762"/>
    <cellStyle name="Normal 3 2 8 3" xfId="1763"/>
    <cellStyle name="Normal 3 2 8 4" xfId="1764"/>
    <cellStyle name="Normal 3 2 8 5" xfId="1765"/>
    <cellStyle name="Normal 3 2 9" xfId="1766"/>
    <cellStyle name="Normal 3 2 9 2" xfId="1767"/>
    <cellStyle name="Normal 3 2 9 2 2" xfId="1768"/>
    <cellStyle name="Normal 3 2 9 3" xfId="1769"/>
    <cellStyle name="Normal 3 2 9 4" xfId="1770"/>
    <cellStyle name="Normal 3 2 9 5" xfId="1771"/>
    <cellStyle name="Normal 3 3" xfId="1772"/>
    <cellStyle name="Normal 3 3 2" xfId="1773"/>
    <cellStyle name="Normal 3 3 2 2" xfId="1774"/>
    <cellStyle name="Normal 3 3 3" xfId="1775"/>
    <cellStyle name="Normal 3 3 3 2" xfId="1776"/>
    <cellStyle name="Normal 3 3 4" xfId="1777"/>
    <cellStyle name="Normal 3 3 5" xfId="1778"/>
    <cellStyle name="Normal 3 4" xfId="1779"/>
    <cellStyle name="Normal 3 4 2" xfId="1780"/>
    <cellStyle name="Normal 3 4 2 2" xfId="1781"/>
    <cellStyle name="Normal 3 4 3" xfId="1782"/>
    <cellStyle name="Normal 3 4 4" xfId="1783"/>
    <cellStyle name="Normal 3 5" xfId="1784"/>
    <cellStyle name="Normal 3 5 2" xfId="1785"/>
    <cellStyle name="Normal 3 5 3" xfId="1786"/>
    <cellStyle name="Normal 3 6" xfId="1787"/>
    <cellStyle name="Normal 3 6 2" xfId="1788"/>
    <cellStyle name="Normal 3 7" xfId="1789"/>
    <cellStyle name="Normal 3 8" xfId="1790"/>
    <cellStyle name="Normal 3 9" xfId="2619"/>
    <cellStyle name="Normal 3_Ocotillo" xfId="1791"/>
    <cellStyle name="Normal 30" xfId="1792"/>
    <cellStyle name="Normal 31" xfId="1793"/>
    <cellStyle name="Normal 32" xfId="1794"/>
    <cellStyle name="Normal 33" xfId="1795"/>
    <cellStyle name="Normal 34" xfId="1796"/>
    <cellStyle name="Normal 35" xfId="1797"/>
    <cellStyle name="Normal 36" xfId="1798"/>
    <cellStyle name="Normal 37" xfId="1799"/>
    <cellStyle name="Normal 38" xfId="1800"/>
    <cellStyle name="Normal 39" xfId="1801"/>
    <cellStyle name="Normal 4" xfId="1802"/>
    <cellStyle name="Normal 4 10" xfId="11"/>
    <cellStyle name="Normal 4 2" xfId="1803"/>
    <cellStyle name="Normal 4 2 2" xfId="1804"/>
    <cellStyle name="Normal 4 2 2 2" xfId="1805"/>
    <cellStyle name="Normal 4 2 3" xfId="1806"/>
    <cellStyle name="Normal 4 3" xfId="1807"/>
    <cellStyle name="Normal 4 3 2" xfId="1808"/>
    <cellStyle name="Normal 4 3 2 2" xfId="1809"/>
    <cellStyle name="Normal 4 3 2 2 2" xfId="1810"/>
    <cellStyle name="Normal 4 3 2 3" xfId="1811"/>
    <cellStyle name="Normal 4 3 3" xfId="1812"/>
    <cellStyle name="Normal 4 3 3 2" xfId="1813"/>
    <cellStyle name="Normal 4 3 4" xfId="1814"/>
    <cellStyle name="Normal 4 3 4 2" xfId="1815"/>
    <cellStyle name="Normal 4 3 5" xfId="1816"/>
    <cellStyle name="Normal 4 3 6" xfId="1817"/>
    <cellStyle name="Normal 4 4" xfId="1818"/>
    <cellStyle name="Normal 4 4 2" xfId="1819"/>
    <cellStyle name="Normal 4 4 2 2" xfId="1820"/>
    <cellStyle name="Normal 4 4 2 2 2" xfId="1821"/>
    <cellStyle name="Normal 4 4 2 3" xfId="1822"/>
    <cellStyle name="Normal 4 4 3" xfId="1823"/>
    <cellStyle name="Normal 4 4 3 2" xfId="1824"/>
    <cellStyle name="Normal 4 4 4" xfId="1825"/>
    <cellStyle name="Normal 4 4 5" xfId="1826"/>
    <cellStyle name="Normal 4 5" xfId="1827"/>
    <cellStyle name="Normal 4 5 2" xfId="1828"/>
    <cellStyle name="Normal 4 5 2 2" xfId="1829"/>
    <cellStyle name="Normal 4 5 3" xfId="1830"/>
    <cellStyle name="Normal 4 5 4" xfId="1831"/>
    <cellStyle name="Normal 4 6" xfId="1832"/>
    <cellStyle name="Normal 4 6 2" xfId="1833"/>
    <cellStyle name="Normal 4 6 2 2" xfId="1834"/>
    <cellStyle name="Normal 4 6 3" xfId="1835"/>
    <cellStyle name="Normal 4 6 4" xfId="1836"/>
    <cellStyle name="Normal 4 7" xfId="1837"/>
    <cellStyle name="Normal 4 7 2" xfId="1838"/>
    <cellStyle name="Normal 4 7 2 2" xfId="1839"/>
    <cellStyle name="Normal 4 7 3" xfId="1840"/>
    <cellStyle name="Normal 4 8" xfId="1841"/>
    <cellStyle name="Normal 4 8 2" xfId="1842"/>
    <cellStyle name="Normal 4 8 2 2" xfId="1843"/>
    <cellStyle name="Normal 4 8 2 2 2" xfId="1844"/>
    <cellStyle name="Normal 4 8 2 3" xfId="1845"/>
    <cellStyle name="Normal 4 8 3" xfId="1846"/>
    <cellStyle name="Normal 4 8 3 2" xfId="1847"/>
    <cellStyle name="Normal 4 8 4" xfId="1848"/>
    <cellStyle name="Normal 4 9" xfId="1849"/>
    <cellStyle name="Normal 4 9 2" xfId="1850"/>
    <cellStyle name="Normal 4 9 3" xfId="1851"/>
    <cellStyle name="Normal 4 9 3 2" xfId="1852"/>
    <cellStyle name="Normal 4 9 4" xfId="1853"/>
    <cellStyle name="Normal 4 9 5" xfId="1854"/>
    <cellStyle name="Normal 4 9 6" xfId="1855"/>
    <cellStyle name="Normal 4_Ocotillo" xfId="1856"/>
    <cellStyle name="Normal 40" xfId="1857"/>
    <cellStyle name="Normal 41" xfId="1858"/>
    <cellStyle name="Normal 42" xfId="1859"/>
    <cellStyle name="Normal 43" xfId="1860"/>
    <cellStyle name="Normal 44" xfId="1861"/>
    <cellStyle name="Normal 45" xfId="1862"/>
    <cellStyle name="Normal 46" xfId="1863"/>
    <cellStyle name="Normal 47" xfId="1864"/>
    <cellStyle name="Normal 48" xfId="1865"/>
    <cellStyle name="Normal 49" xfId="1866"/>
    <cellStyle name="Normal 5" xfId="1867"/>
    <cellStyle name="Normal 5 2" xfId="1868"/>
    <cellStyle name="Normal 5 2 2" xfId="1869"/>
    <cellStyle name="Normal 5 2 2 2" xfId="1870"/>
    <cellStyle name="Normal 5 2 3" xfId="1871"/>
    <cellStyle name="Normal 5 3" xfId="1872"/>
    <cellStyle name="Normal 5 4" xfId="1873"/>
    <cellStyle name="Normal 5 5" xfId="1874"/>
    <cellStyle name="Normal 5_Ocotillo" xfId="1875"/>
    <cellStyle name="Normal 50" xfId="1876"/>
    <cellStyle name="Normal 51" xfId="1877"/>
    <cellStyle name="Normal 52" xfId="1878"/>
    <cellStyle name="Normal 53" xfId="1879"/>
    <cellStyle name="Normal 54" xfId="1880"/>
    <cellStyle name="Normal 55" xfId="1881"/>
    <cellStyle name="Normal 56" xfId="1882"/>
    <cellStyle name="Normal 57" xfId="1883"/>
    <cellStyle name="Normal 58" xfId="1884"/>
    <cellStyle name="Normal 59" xfId="1885"/>
    <cellStyle name="Normal 6" xfId="1886"/>
    <cellStyle name="Normal 6 10" xfId="1887"/>
    <cellStyle name="Normal 6 10 2" xfId="1888"/>
    <cellStyle name="Normal 6 10 2 2" xfId="1889"/>
    <cellStyle name="Normal 6 10 3" xfId="1890"/>
    <cellStyle name="Normal 6 11" xfId="1891"/>
    <cellStyle name="Normal 6 11 2" xfId="1892"/>
    <cellStyle name="Normal 6 11 2 2" xfId="1893"/>
    <cellStyle name="Normal 6 11 3" xfId="1894"/>
    <cellStyle name="Normal 6 12" xfId="1895"/>
    <cellStyle name="Normal 6 12 2" xfId="1896"/>
    <cellStyle name="Normal 6 13" xfId="1897"/>
    <cellStyle name="Normal 6 13 2" xfId="1898"/>
    <cellStyle name="Normal 6 14" xfId="1899"/>
    <cellStyle name="Normal 6 15" xfId="1900"/>
    <cellStyle name="Normal 6 2" xfId="1901"/>
    <cellStyle name="Normal 6 2 2" xfId="1902"/>
    <cellStyle name="Normal 6 2 2 2" xfId="1903"/>
    <cellStyle name="Normal 6 2 2 2 2" xfId="1904"/>
    <cellStyle name="Normal 6 2 2 2 2 2" xfId="1905"/>
    <cellStyle name="Normal 6 2 2 2 3" xfId="1906"/>
    <cellStyle name="Normal 6 2 2 3" xfId="1907"/>
    <cellStyle name="Normal 6 2 2 3 2" xfId="1908"/>
    <cellStyle name="Normal 6 2 2 3 2 2" xfId="1909"/>
    <cellStyle name="Normal 6 2 2 3 3" xfId="1910"/>
    <cellStyle name="Normal 6 2 2 4" xfId="1911"/>
    <cellStyle name="Normal 6 2 2 5" xfId="1912"/>
    <cellStyle name="Normal 6 2 2 5 2" xfId="1913"/>
    <cellStyle name="Normal 6 2 2 6" xfId="1914"/>
    <cellStyle name="Normal 6 2 3" xfId="1915"/>
    <cellStyle name="Normal 6 2 3 2" xfId="1916"/>
    <cellStyle name="Normal 6 2 3 2 2" xfId="1917"/>
    <cellStyle name="Normal 6 2 3 3" xfId="1918"/>
    <cellStyle name="Normal 6 2 4" xfId="1919"/>
    <cellStyle name="Normal 6 2 4 2" xfId="1920"/>
    <cellStyle name="Normal 6 2 4 2 2" xfId="1921"/>
    <cellStyle name="Normal 6 2 4 3" xfId="1922"/>
    <cellStyle name="Normal 6 2 5" xfId="1923"/>
    <cellStyle name="Normal 6 2 5 2" xfId="1924"/>
    <cellStyle name="Normal 6 2 6" xfId="1925"/>
    <cellStyle name="Normal 6 2 6 2" xfId="1926"/>
    <cellStyle name="Normal 6 2 7" xfId="1927"/>
    <cellStyle name="Normal 6 2 8" xfId="1928"/>
    <cellStyle name="Normal 6 2_Ocotillo" xfId="1929"/>
    <cellStyle name="Normal 6 3" xfId="1930"/>
    <cellStyle name="Normal 6 3 2" xfId="1931"/>
    <cellStyle name="Normal 6 3 2 2" xfId="1932"/>
    <cellStyle name="Normal 6 3 2 2 2" xfId="1933"/>
    <cellStyle name="Normal 6 3 2 2 2 2" xfId="1934"/>
    <cellStyle name="Normal 6 3 2 2 3" xfId="1935"/>
    <cellStyle name="Normal 6 3 2 3" xfId="1936"/>
    <cellStyle name="Normal 6 3 2 3 2" xfId="1937"/>
    <cellStyle name="Normal 6 3 2 3 2 2" xfId="1938"/>
    <cellStyle name="Normal 6 3 2 3 3" xfId="1939"/>
    <cellStyle name="Normal 6 3 2 4" xfId="1940"/>
    <cellStyle name="Normal 6 3 2 4 2" xfId="1941"/>
    <cellStyle name="Normal 6 3 2 5" xfId="1942"/>
    <cellStyle name="Normal 6 3 3" xfId="1943"/>
    <cellStyle name="Normal 6 3 3 2" xfId="1944"/>
    <cellStyle name="Normal 6 3 3 2 2" xfId="1945"/>
    <cellStyle name="Normal 6 3 3 3" xfId="1946"/>
    <cellStyle name="Normal 6 3 4" xfId="1947"/>
    <cellStyle name="Normal 6 3 4 2" xfId="1948"/>
    <cellStyle name="Normal 6 3 4 2 2" xfId="1949"/>
    <cellStyle name="Normal 6 3 4 3" xfId="1950"/>
    <cellStyle name="Normal 6 3 5" xfId="1951"/>
    <cellStyle name="Normal 6 3 5 2" xfId="1952"/>
    <cellStyle name="Normal 6 3 6" xfId="1953"/>
    <cellStyle name="Normal 6 3 7" xfId="1954"/>
    <cellStyle name="Normal 6 3_Ocotillo" xfId="1955"/>
    <cellStyle name="Normal 6 4" xfId="1956"/>
    <cellStyle name="Normal 6 4 2" xfId="1957"/>
    <cellStyle name="Normal 6 4 2 2" xfId="1958"/>
    <cellStyle name="Normal 6 4 2 2 2" xfId="1959"/>
    <cellStyle name="Normal 6 4 2 2 2 2" xfId="1960"/>
    <cellStyle name="Normal 6 4 2 2 3" xfId="1961"/>
    <cellStyle name="Normal 6 4 2 3" xfId="1962"/>
    <cellStyle name="Normal 6 4 2 3 2" xfId="1963"/>
    <cellStyle name="Normal 6 4 2 3 2 2" xfId="1964"/>
    <cellStyle name="Normal 6 4 2 3 3" xfId="1965"/>
    <cellStyle name="Normal 6 4 2 4" xfId="1966"/>
    <cellStyle name="Normal 6 4 2 4 2" xfId="1967"/>
    <cellStyle name="Normal 6 4 2 5" xfId="1968"/>
    <cellStyle name="Normal 6 4 2 6" xfId="1969"/>
    <cellStyle name="Normal 6 4 3" xfId="1970"/>
    <cellStyle name="Normal 6 4 3 2" xfId="1971"/>
    <cellStyle name="Normal 6 4 3 2 2" xfId="1972"/>
    <cellStyle name="Normal 6 4 3 2 3" xfId="1973"/>
    <cellStyle name="Normal 6 4 3 2 4" xfId="1974"/>
    <cellStyle name="Normal 6 4 3 3" xfId="1975"/>
    <cellStyle name="Normal 6 4 3 4" xfId="1976"/>
    <cellStyle name="Normal 6 4 4" xfId="1977"/>
    <cellStyle name="Normal 6 4 4 2" xfId="1978"/>
    <cellStyle name="Normal 6 4 4 2 2" xfId="1979"/>
    <cellStyle name="Normal 6 4 4 3" xfId="1980"/>
    <cellStyle name="Normal 6 4 5" xfId="1981"/>
    <cellStyle name="Normal 6 4 5 2" xfId="1982"/>
    <cellStyle name="Normal 6 4 6" xfId="1983"/>
    <cellStyle name="Normal 6 4 7" xfId="1984"/>
    <cellStyle name="Normal 6 4_Ocotillo" xfId="1985"/>
    <cellStyle name="Normal 6 5" xfId="1986"/>
    <cellStyle name="Normal 6 5 2" xfId="1987"/>
    <cellStyle name="Normal 6 5 2 2" xfId="1988"/>
    <cellStyle name="Normal 6 5 2 2 2" xfId="1989"/>
    <cellStyle name="Normal 6 5 2 2 2 2" xfId="1990"/>
    <cellStyle name="Normal 6 5 2 2 3" xfId="1991"/>
    <cellStyle name="Normal 6 5 2 3" xfId="1992"/>
    <cellStyle name="Normal 6 5 2 3 2" xfId="1993"/>
    <cellStyle name="Normal 6 5 2 3 2 2" xfId="1994"/>
    <cellStyle name="Normal 6 5 2 3 3" xfId="1995"/>
    <cellStyle name="Normal 6 5 2 4" xfId="1996"/>
    <cellStyle name="Normal 6 5 2 4 2" xfId="1997"/>
    <cellStyle name="Normal 6 5 2 5" xfId="1998"/>
    <cellStyle name="Normal 6 5 3" xfId="1999"/>
    <cellStyle name="Normal 6 5 3 2" xfId="2000"/>
    <cellStyle name="Normal 6 5 3 2 2" xfId="2001"/>
    <cellStyle name="Normal 6 5 3 2 2 2" xfId="2002"/>
    <cellStyle name="Normal 6 5 3 2 3" xfId="2003"/>
    <cellStyle name="Normal 6 5 3 3" xfId="2004"/>
    <cellStyle name="Normal 6 5 3 3 2" xfId="2005"/>
    <cellStyle name="Normal 6 5 3 3 2 2" xfId="2006"/>
    <cellStyle name="Normal 6 5 3 3 3" xfId="2007"/>
    <cellStyle name="Normal 6 5 3 4" xfId="2008"/>
    <cellStyle name="Normal 6 5 3 4 2" xfId="2009"/>
    <cellStyle name="Normal 6 5 3 5" xfId="2010"/>
    <cellStyle name="Normal 6 5 4" xfId="2011"/>
    <cellStyle name="Normal 6 5 4 2" xfId="2012"/>
    <cellStyle name="Normal 6 5 4 2 2" xfId="2013"/>
    <cellStyle name="Normal 6 5 4 3" xfId="2014"/>
    <cellStyle name="Normal 6 5 5" xfId="2015"/>
    <cellStyle name="Normal 6 5 5 2" xfId="2016"/>
    <cellStyle name="Normal 6 5 5 2 2" xfId="2017"/>
    <cellStyle name="Normal 6 5 5 3" xfId="2018"/>
    <cellStyle name="Normal 6 5 6" xfId="2019"/>
    <cellStyle name="Normal 6 5 6 2" xfId="2020"/>
    <cellStyle name="Normal 6 5 7" xfId="2021"/>
    <cellStyle name="Normal 6 5 8" xfId="2022"/>
    <cellStyle name="Normal 6 5_Ocotillo" xfId="2023"/>
    <cellStyle name="Normal 6 6" xfId="2024"/>
    <cellStyle name="Normal 6 6 2" xfId="2025"/>
    <cellStyle name="Normal 6 6 2 2" xfId="2026"/>
    <cellStyle name="Normal 6 6 2 2 2" xfId="2027"/>
    <cellStyle name="Normal 6 6 2 3" xfId="2028"/>
    <cellStyle name="Normal 6 6 2 4" xfId="2029"/>
    <cellStyle name="Normal 6 6 3" xfId="2030"/>
    <cellStyle name="Normal 6 6 3 2" xfId="2031"/>
    <cellStyle name="Normal 6 6 3 2 2" xfId="2032"/>
    <cellStyle name="Normal 6 6 3 3" xfId="2033"/>
    <cellStyle name="Normal 6 6 4" xfId="2034"/>
    <cellStyle name="Normal 6 6 4 2" xfId="2035"/>
    <cellStyle name="Normal 6 6 5" xfId="2036"/>
    <cellStyle name="Normal 6 6 6" xfId="2037"/>
    <cellStyle name="Normal 6 7" xfId="2038"/>
    <cellStyle name="Normal 6 7 2" xfId="2039"/>
    <cellStyle name="Normal 6 7 2 2" xfId="2040"/>
    <cellStyle name="Normal 6 7 2 2 2" xfId="2041"/>
    <cellStyle name="Normal 6 7 2 3" xfId="2042"/>
    <cellStyle name="Normal 6 7 3" xfId="2043"/>
    <cellStyle name="Normal 6 7 3 2" xfId="2044"/>
    <cellStyle name="Normal 6 7 3 2 2" xfId="2045"/>
    <cellStyle name="Normal 6 7 3 3" xfId="2046"/>
    <cellStyle name="Normal 6 7 4" xfId="2047"/>
    <cellStyle name="Normal 6 7 4 2" xfId="2048"/>
    <cellStyle name="Normal 6 7 5" xfId="2049"/>
    <cellStyle name="Normal 6 8" xfId="2050"/>
    <cellStyle name="Normal 6 8 2" xfId="2051"/>
    <cellStyle name="Normal 6 8 2 2" xfId="2052"/>
    <cellStyle name="Normal 6 8 2 2 2" xfId="2053"/>
    <cellStyle name="Normal 6 8 2 3" xfId="2054"/>
    <cellStyle name="Normal 6 8 3" xfId="2055"/>
    <cellStyle name="Normal 6 8 3 2" xfId="2056"/>
    <cellStyle name="Normal 6 8 3 2 2" xfId="2057"/>
    <cellStyle name="Normal 6 8 3 3" xfId="2058"/>
    <cellStyle name="Normal 6 8 4" xfId="2059"/>
    <cellStyle name="Normal 6 8 4 2" xfId="2060"/>
    <cellStyle name="Normal 6 8 5" xfId="2061"/>
    <cellStyle name="Normal 6 9" xfId="2062"/>
    <cellStyle name="Normal 6 9 2" xfId="2063"/>
    <cellStyle name="Normal 6 9 2 2" xfId="2064"/>
    <cellStyle name="Normal 6 9 2 2 2" xfId="2065"/>
    <cellStyle name="Normal 6 9 2 3" xfId="2066"/>
    <cellStyle name="Normal 6 9 3" xfId="2067"/>
    <cellStyle name="Normal 6 9 3 2" xfId="2068"/>
    <cellStyle name="Normal 6 9 3 2 2" xfId="2069"/>
    <cellStyle name="Normal 6 9 3 3" xfId="2070"/>
    <cellStyle name="Normal 6 9 4" xfId="2071"/>
    <cellStyle name="Normal 6 9 4 2" xfId="2072"/>
    <cellStyle name="Normal 6 9 4 2 2" xfId="2073"/>
    <cellStyle name="Normal 6 9 4 3" xfId="2074"/>
    <cellStyle name="Normal 6 9 5" xfId="2075"/>
    <cellStyle name="Normal 6 9 5 2" xfId="2076"/>
    <cellStyle name="Normal 6 9 6" xfId="2077"/>
    <cellStyle name="Normal 6_Ocotillo" xfId="2078"/>
    <cellStyle name="Normal 60" xfId="2079"/>
    <cellStyle name="Normal 61" xfId="2080"/>
    <cellStyle name="Normal 62" xfId="2081"/>
    <cellStyle name="Normal 63" xfId="2082"/>
    <cellStyle name="Normal 64" xfId="2083"/>
    <cellStyle name="Normal 65" xfId="2084"/>
    <cellStyle name="Normal 66" xfId="2085"/>
    <cellStyle name="Normal 67" xfId="2086"/>
    <cellStyle name="Normal 68" xfId="2087"/>
    <cellStyle name="Normal 69" xfId="2088"/>
    <cellStyle name="Normal 7" xfId="2089"/>
    <cellStyle name="Normal 7 2" xfId="2090"/>
    <cellStyle name="Normal 7 2 2" xfId="2091"/>
    <cellStyle name="Normal 7 2 2 2" xfId="2092"/>
    <cellStyle name="Normal 7 2 3" xfId="2093"/>
    <cellStyle name="Normal 7 3" xfId="2094"/>
    <cellStyle name="Normal 7 3 2" xfId="2095"/>
    <cellStyle name="Normal 7 4" xfId="2096"/>
    <cellStyle name="Normal 7 5" xfId="2097"/>
    <cellStyle name="Normal 7_Ocotillo" xfId="2098"/>
    <cellStyle name="Normal 70" xfId="2099"/>
    <cellStyle name="Normal 71" xfId="2100"/>
    <cellStyle name="Normal 72" xfId="2101"/>
    <cellStyle name="Normal 73" xfId="2102"/>
    <cellStyle name="Normal 74" xfId="2103"/>
    <cellStyle name="Normal 75" xfId="2104"/>
    <cellStyle name="Normal 75 2" xfId="2105"/>
    <cellStyle name="Normal 75 3" xfId="2106"/>
    <cellStyle name="Normal 75 3 2" xfId="2107"/>
    <cellStyle name="Normal 75 4" xfId="2108"/>
    <cellStyle name="Normal 75 5" xfId="2109"/>
    <cellStyle name="Normal 76" xfId="2110"/>
    <cellStyle name="Normal 76 2" xfId="2111"/>
    <cellStyle name="Normal 76 3" xfId="2112"/>
    <cellStyle name="Normal 76 4" xfId="2113"/>
    <cellStyle name="Normal 77" xfId="2114"/>
    <cellStyle name="Normal 77 2" xfId="2115"/>
    <cellStyle name="Normal 77 3" xfId="2116"/>
    <cellStyle name="Normal 77 4" xfId="2117"/>
    <cellStyle name="Normal 78" xfId="2118"/>
    <cellStyle name="Normal 78 2" xfId="2119"/>
    <cellStyle name="Normal 78 3" xfId="2120"/>
    <cellStyle name="Normal 78 4" xfId="2121"/>
    <cellStyle name="Normal 79" xfId="2122"/>
    <cellStyle name="Normal 79 2" xfId="2123"/>
    <cellStyle name="Normal 8" xfId="2124"/>
    <cellStyle name="Normal 8 2" xfId="2125"/>
    <cellStyle name="Normal 8 2 2" xfId="2126"/>
    <cellStyle name="Normal 8 2 3" xfId="2127"/>
    <cellStyle name="Normal 8 3" xfId="2128"/>
    <cellStyle name="Normal 8 3 2" xfId="2129"/>
    <cellStyle name="Normal 8 3 3" xfId="2130"/>
    <cellStyle name="Normal 8 4" xfId="2131"/>
    <cellStyle name="Normal 8 4 2" xfId="2132"/>
    <cellStyle name="Normal 8_Ocotillo" xfId="2133"/>
    <cellStyle name="Normal 80" xfId="2134"/>
    <cellStyle name="Normal 80 2" xfId="2135"/>
    <cellStyle name="Normal 81" xfId="2136"/>
    <cellStyle name="Normal 81 2" xfId="2137"/>
    <cellStyle name="Normal 82" xfId="2138"/>
    <cellStyle name="Normal 82 2" xfId="2139"/>
    <cellStyle name="Normal 83" xfId="2140"/>
    <cellStyle name="Normal 83 2" xfId="2141"/>
    <cellStyle name="Normal 83 2 2" xfId="2142"/>
    <cellStyle name="Normal 83 3" xfId="2143"/>
    <cellStyle name="Normal 84" xfId="2144"/>
    <cellStyle name="Normal 84 2" xfId="2145"/>
    <cellStyle name="Normal 84 2 2" xfId="2146"/>
    <cellStyle name="Normal 84 3" xfId="2147"/>
    <cellStyle name="Normal 85" xfId="2148"/>
    <cellStyle name="Normal 85 2" xfId="2149"/>
    <cellStyle name="Normal 85 2 2" xfId="2150"/>
    <cellStyle name="Normal 85 3" xfId="2151"/>
    <cellStyle name="Normal 86" xfId="2152"/>
    <cellStyle name="Normal 86 2" xfId="2153"/>
    <cellStyle name="Normal 86 2 2" xfId="2154"/>
    <cellStyle name="Normal 86 3" xfId="2155"/>
    <cellStyle name="Normal 87" xfId="2156"/>
    <cellStyle name="Normal 88" xfId="2157"/>
    <cellStyle name="Normal 89" xfId="2158"/>
    <cellStyle name="Normal 9" xfId="2159"/>
    <cellStyle name="Normal 9 2" xfId="2160"/>
    <cellStyle name="Normal 9 2 2" xfId="2161"/>
    <cellStyle name="Normal 9 2 3" xfId="2162"/>
    <cellStyle name="Normal 9 2 4" xfId="2163"/>
    <cellStyle name="Normal 9 2 5" xfId="2164"/>
    <cellStyle name="Normal 9 3" xfId="2165"/>
    <cellStyle name="Normal 9 3 2" xfId="2166"/>
    <cellStyle name="Normal 9 3 3" xfId="2167"/>
    <cellStyle name="Normal 9 3 4" xfId="2168"/>
    <cellStyle name="Normal 9 3 5" xfId="2169"/>
    <cellStyle name="Normal 9 4" xfId="2170"/>
    <cellStyle name="Normal 9 5" xfId="2171"/>
    <cellStyle name="Normal 90" xfId="2172"/>
    <cellStyle name="Normal 91" xfId="2173"/>
    <cellStyle name="Normal 92" xfId="2174"/>
    <cellStyle name="Normal 93" xfId="2175"/>
    <cellStyle name="Normal 94" xfId="2176"/>
    <cellStyle name="Normal 95" xfId="2177"/>
    <cellStyle name="Normal 96" xfId="2178"/>
    <cellStyle name="Normal 97" xfId="2179"/>
    <cellStyle name="Normal 98" xfId="2180"/>
    <cellStyle name="Normal 99" xfId="2181"/>
    <cellStyle name="Normal+border" xfId="2182"/>
    <cellStyle name="Normal+border 2" xfId="2183"/>
    <cellStyle name="Normal+border 2 2" xfId="2184"/>
    <cellStyle name="Normal+border 3" xfId="2185"/>
    <cellStyle name="Normal+border 3 2" xfId="2186"/>
    <cellStyle name="Normal+shade" xfId="2187"/>
    <cellStyle name="Percent" xfId="1" builtinId="5"/>
    <cellStyle name="Percent 10" xfId="2188"/>
    <cellStyle name="Percent 10 2" xfId="2189"/>
    <cellStyle name="Percent 10 2 2" xfId="2190"/>
    <cellStyle name="Percent 10 3" xfId="2191"/>
    <cellStyle name="Percent 10 4" xfId="2192"/>
    <cellStyle name="Percent 11" xfId="2193"/>
    <cellStyle name="Percent 11 2" xfId="2194"/>
    <cellStyle name="Percent 12" xfId="2195"/>
    <cellStyle name="Percent 12 2" xfId="2196"/>
    <cellStyle name="Percent 12 2 2" xfId="2197"/>
    <cellStyle name="Percent 12 3" xfId="2198"/>
    <cellStyle name="Percent 13" xfId="2199"/>
    <cellStyle name="Percent 14" xfId="2200"/>
    <cellStyle name="Percent 2" xfId="2201"/>
    <cellStyle name="Percent 2 2" xfId="2202"/>
    <cellStyle name="Percent 2 2 2" xfId="2203"/>
    <cellStyle name="Percent 2 2 3" xfId="2204"/>
    <cellStyle name="Percent 2 3" xfId="2205"/>
    <cellStyle name="Percent 2 3 2" xfId="2206"/>
    <cellStyle name="Percent 2 3 2 2" xfId="2207"/>
    <cellStyle name="Percent 2 3 2 2 2" xfId="2208"/>
    <cellStyle name="Percent 2 3 2 3" xfId="2209"/>
    <cellStyle name="Percent 2 3 3" xfId="2210"/>
    <cellStyle name="Percent 2 3 3 2" xfId="2211"/>
    <cellStyle name="Percent 2 3 3 2 2" xfId="2212"/>
    <cellStyle name="Percent 2 3 3 3" xfId="2213"/>
    <cellStyle name="Percent 2 3 4" xfId="2214"/>
    <cellStyle name="Percent 2 3 4 2" xfId="2215"/>
    <cellStyle name="Percent 2 3 5" xfId="2216"/>
    <cellStyle name="Percent 2 3 6" xfId="2217"/>
    <cellStyle name="Percent 2 4" xfId="2218"/>
    <cellStyle name="Percent 2 4 2" xfId="2219"/>
    <cellStyle name="Percent 2 4 2 2" xfId="2220"/>
    <cellStyle name="Percent 2 4 2 3" xfId="2221"/>
    <cellStyle name="Percent 2 4 3" xfId="2222"/>
    <cellStyle name="Percent 2 4 4" xfId="2223"/>
    <cellStyle name="Percent 2 5" xfId="2224"/>
    <cellStyle name="Percent 2 5 2" xfId="2225"/>
    <cellStyle name="Percent 2 5 2 2" xfId="2226"/>
    <cellStyle name="Percent 2 5 3" xfId="2227"/>
    <cellStyle name="Percent 2 5 4" xfId="2228"/>
    <cellStyle name="Percent 2 6" xfId="2229"/>
    <cellStyle name="Percent 2 6 2" xfId="2230"/>
    <cellStyle name="Percent 2 7" xfId="2231"/>
    <cellStyle name="Percent 3" xfId="2232"/>
    <cellStyle name="Percent 3 10" xfId="2233"/>
    <cellStyle name="Percent 3 2" xfId="2234"/>
    <cellStyle name="Percent 3 2 2" xfId="2235"/>
    <cellStyle name="Percent 3 2 2 2" xfId="2236"/>
    <cellStyle name="Percent 3 2 2 2 2" xfId="2237"/>
    <cellStyle name="Percent 3 2 2 2 2 2" xfId="2238"/>
    <cellStyle name="Percent 3 2 2 2 3" xfId="2239"/>
    <cellStyle name="Percent 3 2 2 2 3 2" xfId="2240"/>
    <cellStyle name="Percent 3 2 2 2 3 2 2" xfId="2241"/>
    <cellStyle name="Percent 3 2 2 2 3 2 2 2" xfId="2242"/>
    <cellStyle name="Percent 3 2 2 2 3 2 3" xfId="2243"/>
    <cellStyle name="Percent 3 2 2 2 3 2 4" xfId="2244"/>
    <cellStyle name="Percent 3 2 2 2 3 2 5" xfId="2245"/>
    <cellStyle name="Percent 3 2 2 2 3 3" xfId="2246"/>
    <cellStyle name="Percent 3 2 2 2 3 3 2" xfId="2247"/>
    <cellStyle name="Percent 3 2 2 2 3 3 2 2" xfId="2248"/>
    <cellStyle name="Percent 3 2 2 2 3 3 3" xfId="2249"/>
    <cellStyle name="Percent 3 2 2 2 3 3 4" xfId="2250"/>
    <cellStyle name="Percent 3 2 2 2 3 3 5" xfId="2251"/>
    <cellStyle name="Percent 3 2 2 2 3 4" xfId="2252"/>
    <cellStyle name="Percent 3 2 2 2 3 4 2" xfId="2253"/>
    <cellStyle name="Percent 3 2 2 2 3 4 2 2" xfId="2254"/>
    <cellStyle name="Percent 3 2 2 2 3 4 3" xfId="2255"/>
    <cellStyle name="Percent 3 2 2 2 3 4 4" xfId="2256"/>
    <cellStyle name="Percent 3 2 2 2 3 4 5" xfId="2257"/>
    <cellStyle name="Percent 3 2 2 2 4" xfId="2258"/>
    <cellStyle name="Percent 3 2 2 2 4 2" xfId="2259"/>
    <cellStyle name="Percent 3 2 2 2 4 2 2" xfId="2260"/>
    <cellStyle name="Percent 3 2 2 2 4 3" xfId="2261"/>
    <cellStyle name="Percent 3 2 2 2 4 4" xfId="2262"/>
    <cellStyle name="Percent 3 2 2 2 4 5" xfId="2263"/>
    <cellStyle name="Percent 3 2 2 2 5" xfId="2264"/>
    <cellStyle name="Percent 3 2 2 2 5 2" xfId="2265"/>
    <cellStyle name="Percent 3 2 2 2 5 2 2" xfId="2266"/>
    <cellStyle name="Percent 3 2 2 2 5 3" xfId="2267"/>
    <cellStyle name="Percent 3 2 2 2 5 4" xfId="2268"/>
    <cellStyle name="Percent 3 2 2 2 5 5" xfId="2269"/>
    <cellStyle name="Percent 3 2 2 2 6" xfId="2270"/>
    <cellStyle name="Percent 3 2 2 2 6 2" xfId="2271"/>
    <cellStyle name="Percent 3 2 2 2 6 2 2" xfId="2272"/>
    <cellStyle name="Percent 3 2 2 2 6 3" xfId="2273"/>
    <cellStyle name="Percent 3 2 2 2 6 4" xfId="2274"/>
    <cellStyle name="Percent 3 2 2 2 6 5" xfId="2275"/>
    <cellStyle name="Percent 3 2 2 3" xfId="2276"/>
    <cellStyle name="Percent 3 2 2 3 2" xfId="2277"/>
    <cellStyle name="Percent 3 2 2 3 2 2" xfId="2278"/>
    <cellStyle name="Percent 3 2 2 3 3" xfId="2279"/>
    <cellStyle name="Percent 3 2 2 3 3 2" xfId="2280"/>
    <cellStyle name="Percent 3 2 2 3 3 2 2" xfId="2281"/>
    <cellStyle name="Percent 3 2 2 3 3 2 2 2" xfId="2282"/>
    <cellStyle name="Percent 3 2 2 3 3 2 3" xfId="2283"/>
    <cellStyle name="Percent 3 2 2 3 3 2 4" xfId="2284"/>
    <cellStyle name="Percent 3 2 2 3 3 2 5" xfId="2285"/>
    <cellStyle name="Percent 3 2 2 3 3 3" xfId="2286"/>
    <cellStyle name="Percent 3 2 2 3 3 3 2" xfId="2287"/>
    <cellStyle name="Percent 3 2 2 3 3 3 2 2" xfId="2288"/>
    <cellStyle name="Percent 3 2 2 3 3 3 3" xfId="2289"/>
    <cellStyle name="Percent 3 2 2 3 3 3 4" xfId="2290"/>
    <cellStyle name="Percent 3 2 2 3 3 3 5" xfId="2291"/>
    <cellStyle name="Percent 3 2 2 3 3 4" xfId="2292"/>
    <cellStyle name="Percent 3 2 2 3 3 4 2" xfId="2293"/>
    <cellStyle name="Percent 3 2 2 3 3 4 2 2" xfId="2294"/>
    <cellStyle name="Percent 3 2 2 3 3 4 3" xfId="2295"/>
    <cellStyle name="Percent 3 2 2 3 3 4 4" xfId="2296"/>
    <cellStyle name="Percent 3 2 2 3 3 4 5" xfId="2297"/>
    <cellStyle name="Percent 3 2 2 3 4" xfId="2298"/>
    <cellStyle name="Percent 3 2 2 3 4 2" xfId="2299"/>
    <cellStyle name="Percent 3 2 2 3 4 2 2" xfId="2300"/>
    <cellStyle name="Percent 3 2 2 3 4 3" xfId="2301"/>
    <cellStyle name="Percent 3 2 2 3 4 4" xfId="2302"/>
    <cellStyle name="Percent 3 2 2 3 4 5" xfId="2303"/>
    <cellStyle name="Percent 3 2 2 3 5" xfId="2304"/>
    <cellStyle name="Percent 3 2 2 3 5 2" xfId="2305"/>
    <cellStyle name="Percent 3 2 2 3 5 2 2" xfId="2306"/>
    <cellStyle name="Percent 3 2 2 3 5 3" xfId="2307"/>
    <cellStyle name="Percent 3 2 2 3 5 4" xfId="2308"/>
    <cellStyle name="Percent 3 2 2 3 5 5" xfId="2309"/>
    <cellStyle name="Percent 3 2 2 3 6" xfId="2310"/>
    <cellStyle name="Percent 3 2 2 3 6 2" xfId="2311"/>
    <cellStyle name="Percent 3 2 2 3 6 2 2" xfId="2312"/>
    <cellStyle name="Percent 3 2 2 3 6 3" xfId="2313"/>
    <cellStyle name="Percent 3 2 2 3 6 4" xfId="2314"/>
    <cellStyle name="Percent 3 2 2 3 6 5" xfId="2315"/>
    <cellStyle name="Percent 3 2 2 4" xfId="2316"/>
    <cellStyle name="Percent 3 2 2 4 2" xfId="2317"/>
    <cellStyle name="Percent 3 2 2 5" xfId="2318"/>
    <cellStyle name="Percent 3 2 2 5 2" xfId="2319"/>
    <cellStyle name="Percent 3 2 2 5 2 2" xfId="2320"/>
    <cellStyle name="Percent 3 2 2 5 2 2 2" xfId="2321"/>
    <cellStyle name="Percent 3 2 2 5 2 3" xfId="2322"/>
    <cellStyle name="Percent 3 2 2 5 2 4" xfId="2323"/>
    <cellStyle name="Percent 3 2 2 5 2 5" xfId="2324"/>
    <cellStyle name="Percent 3 2 2 5 3" xfId="2325"/>
    <cellStyle name="Percent 3 2 2 5 3 2" xfId="2326"/>
    <cellStyle name="Percent 3 2 2 5 3 2 2" xfId="2327"/>
    <cellStyle name="Percent 3 2 2 5 3 3" xfId="2328"/>
    <cellStyle name="Percent 3 2 2 5 3 4" xfId="2329"/>
    <cellStyle name="Percent 3 2 2 5 3 5" xfId="2330"/>
    <cellStyle name="Percent 3 2 2 5 4" xfId="2331"/>
    <cellStyle name="Percent 3 2 2 5 4 2" xfId="2332"/>
    <cellStyle name="Percent 3 2 2 5 4 2 2" xfId="2333"/>
    <cellStyle name="Percent 3 2 2 5 4 3" xfId="2334"/>
    <cellStyle name="Percent 3 2 2 5 4 4" xfId="2335"/>
    <cellStyle name="Percent 3 2 2 5 4 5" xfId="2336"/>
    <cellStyle name="Percent 3 2 2 6" xfId="2337"/>
    <cellStyle name="Percent 3 2 2 6 2" xfId="2338"/>
    <cellStyle name="Percent 3 2 2 6 2 2" xfId="2339"/>
    <cellStyle name="Percent 3 2 2 6 3" xfId="2340"/>
    <cellStyle name="Percent 3 2 2 6 4" xfId="2341"/>
    <cellStyle name="Percent 3 2 2 6 5" xfId="2342"/>
    <cellStyle name="Percent 3 2 2 7" xfId="2343"/>
    <cellStyle name="Percent 3 2 2 7 2" xfId="2344"/>
    <cellStyle name="Percent 3 2 2 7 2 2" xfId="2345"/>
    <cellStyle name="Percent 3 2 2 7 3" xfId="2346"/>
    <cellStyle name="Percent 3 2 2 7 4" xfId="2347"/>
    <cellStyle name="Percent 3 2 2 7 5" xfId="2348"/>
    <cellStyle name="Percent 3 2 2 8" xfId="2349"/>
    <cellStyle name="Percent 3 2 2 8 2" xfId="2350"/>
    <cellStyle name="Percent 3 2 2 8 2 2" xfId="2351"/>
    <cellStyle name="Percent 3 2 2 8 3" xfId="2352"/>
    <cellStyle name="Percent 3 2 2 8 4" xfId="2353"/>
    <cellStyle name="Percent 3 2 2 8 5" xfId="2354"/>
    <cellStyle name="Percent 3 2 3" xfId="2355"/>
    <cellStyle name="Percent 3 2 3 2" xfId="2356"/>
    <cellStyle name="Percent 3 2 3 2 2" xfId="2357"/>
    <cellStyle name="Percent 3 2 3 3" xfId="2358"/>
    <cellStyle name="Percent 3 2 3 3 2" xfId="2359"/>
    <cellStyle name="Percent 3 2 3 3 2 2" xfId="2360"/>
    <cellStyle name="Percent 3 2 3 3 2 2 2" xfId="2361"/>
    <cellStyle name="Percent 3 2 3 3 2 3" xfId="2362"/>
    <cellStyle name="Percent 3 2 3 3 2 4" xfId="2363"/>
    <cellStyle name="Percent 3 2 3 3 2 5" xfId="2364"/>
    <cellStyle name="Percent 3 2 3 3 3" xfId="2365"/>
    <cellStyle name="Percent 3 2 3 3 3 2" xfId="2366"/>
    <cellStyle name="Percent 3 2 3 3 3 2 2" xfId="2367"/>
    <cellStyle name="Percent 3 2 3 3 3 3" xfId="2368"/>
    <cellStyle name="Percent 3 2 3 3 3 4" xfId="2369"/>
    <cellStyle name="Percent 3 2 3 3 3 5" xfId="2370"/>
    <cellStyle name="Percent 3 2 3 3 4" xfId="2371"/>
    <cellStyle name="Percent 3 2 3 3 4 2" xfId="2372"/>
    <cellStyle name="Percent 3 2 3 3 4 2 2" xfId="2373"/>
    <cellStyle name="Percent 3 2 3 3 4 3" xfId="2374"/>
    <cellStyle name="Percent 3 2 3 3 4 4" xfId="2375"/>
    <cellStyle name="Percent 3 2 3 3 4 5" xfId="2376"/>
    <cellStyle name="Percent 3 2 3 4" xfId="2377"/>
    <cellStyle name="Percent 3 2 3 4 2" xfId="2378"/>
    <cellStyle name="Percent 3 2 3 4 2 2" xfId="2379"/>
    <cellStyle name="Percent 3 2 3 4 3" xfId="2380"/>
    <cellStyle name="Percent 3 2 3 4 4" xfId="2381"/>
    <cellStyle name="Percent 3 2 3 4 5" xfId="2382"/>
    <cellStyle name="Percent 3 2 3 5" xfId="2383"/>
    <cellStyle name="Percent 3 2 3 5 2" xfId="2384"/>
    <cellStyle name="Percent 3 2 3 5 2 2" xfId="2385"/>
    <cellStyle name="Percent 3 2 3 5 3" xfId="2386"/>
    <cellStyle name="Percent 3 2 3 5 4" xfId="2387"/>
    <cellStyle name="Percent 3 2 3 5 5" xfId="2388"/>
    <cellStyle name="Percent 3 2 3 6" xfId="2389"/>
    <cellStyle name="Percent 3 2 3 6 2" xfId="2390"/>
    <cellStyle name="Percent 3 2 3 6 2 2" xfId="2391"/>
    <cellStyle name="Percent 3 2 3 6 3" xfId="2392"/>
    <cellStyle name="Percent 3 2 3 6 4" xfId="2393"/>
    <cellStyle name="Percent 3 2 3 6 5" xfId="2394"/>
    <cellStyle name="Percent 3 2 4" xfId="2395"/>
    <cellStyle name="Percent 3 2 4 2" xfId="2396"/>
    <cellStyle name="Percent 3 2 4 2 2" xfId="2397"/>
    <cellStyle name="Percent 3 2 4 3" xfId="2398"/>
    <cellStyle name="Percent 3 2 4 3 2" xfId="2399"/>
    <cellStyle name="Percent 3 2 4 3 2 2" xfId="2400"/>
    <cellStyle name="Percent 3 2 4 3 2 2 2" xfId="2401"/>
    <cellStyle name="Percent 3 2 4 3 2 3" xfId="2402"/>
    <cellStyle name="Percent 3 2 4 3 2 4" xfId="2403"/>
    <cellStyle name="Percent 3 2 4 3 2 5" xfId="2404"/>
    <cellStyle name="Percent 3 2 4 3 3" xfId="2405"/>
    <cellStyle name="Percent 3 2 4 3 3 2" xfId="2406"/>
    <cellStyle name="Percent 3 2 4 3 3 2 2" xfId="2407"/>
    <cellStyle name="Percent 3 2 4 3 3 3" xfId="2408"/>
    <cellStyle name="Percent 3 2 4 3 3 4" xfId="2409"/>
    <cellStyle name="Percent 3 2 4 3 3 5" xfId="2410"/>
    <cellStyle name="Percent 3 2 4 3 4" xfId="2411"/>
    <cellStyle name="Percent 3 2 4 3 4 2" xfId="2412"/>
    <cellStyle name="Percent 3 2 4 3 4 2 2" xfId="2413"/>
    <cellStyle name="Percent 3 2 4 3 4 3" xfId="2414"/>
    <cellStyle name="Percent 3 2 4 3 4 4" xfId="2415"/>
    <cellStyle name="Percent 3 2 4 3 4 5" xfId="2416"/>
    <cellStyle name="Percent 3 2 4 4" xfId="2417"/>
    <cellStyle name="Percent 3 2 4 4 2" xfId="2418"/>
    <cellStyle name="Percent 3 2 4 4 2 2" xfId="2419"/>
    <cellStyle name="Percent 3 2 4 4 3" xfId="2420"/>
    <cellStyle name="Percent 3 2 4 4 4" xfId="2421"/>
    <cellStyle name="Percent 3 2 4 4 5" xfId="2422"/>
    <cellStyle name="Percent 3 2 4 5" xfId="2423"/>
    <cellStyle name="Percent 3 2 4 5 2" xfId="2424"/>
    <cellStyle name="Percent 3 2 4 5 2 2" xfId="2425"/>
    <cellStyle name="Percent 3 2 4 5 3" xfId="2426"/>
    <cellStyle name="Percent 3 2 4 5 4" xfId="2427"/>
    <cellStyle name="Percent 3 2 4 5 5" xfId="2428"/>
    <cellStyle name="Percent 3 2 4 6" xfId="2429"/>
    <cellStyle name="Percent 3 2 4 6 2" xfId="2430"/>
    <cellStyle name="Percent 3 2 4 6 2 2" xfId="2431"/>
    <cellStyle name="Percent 3 2 4 6 3" xfId="2432"/>
    <cellStyle name="Percent 3 2 4 6 4" xfId="2433"/>
    <cellStyle name="Percent 3 2 4 6 5" xfId="2434"/>
    <cellStyle name="Percent 3 2 5" xfId="2435"/>
    <cellStyle name="Percent 3 2 5 2" xfId="2436"/>
    <cellStyle name="Percent 3 2 6" xfId="2437"/>
    <cellStyle name="Percent 3 2 6 2" xfId="2438"/>
    <cellStyle name="Percent 3 2 6 2 2" xfId="2439"/>
    <cellStyle name="Percent 3 2 6 2 2 2" xfId="2440"/>
    <cellStyle name="Percent 3 2 6 2 3" xfId="2441"/>
    <cellStyle name="Percent 3 2 6 2 4" xfId="2442"/>
    <cellStyle name="Percent 3 2 6 2 5" xfId="2443"/>
    <cellStyle name="Percent 3 2 6 3" xfId="2444"/>
    <cellStyle name="Percent 3 2 6 3 2" xfId="2445"/>
    <cellStyle name="Percent 3 2 6 3 2 2" xfId="2446"/>
    <cellStyle name="Percent 3 2 6 3 3" xfId="2447"/>
    <cellStyle name="Percent 3 2 6 3 4" xfId="2448"/>
    <cellStyle name="Percent 3 2 6 3 5" xfId="2449"/>
    <cellStyle name="Percent 3 2 6 4" xfId="2450"/>
    <cellStyle name="Percent 3 2 6 4 2" xfId="2451"/>
    <cellStyle name="Percent 3 2 6 4 2 2" xfId="2452"/>
    <cellStyle name="Percent 3 2 6 4 3" xfId="2453"/>
    <cellStyle name="Percent 3 2 6 4 4" xfId="2454"/>
    <cellStyle name="Percent 3 2 6 4 5" xfId="2455"/>
    <cellStyle name="Percent 3 2 6 5" xfId="2456"/>
    <cellStyle name="Percent 3 2 7" xfId="2457"/>
    <cellStyle name="Percent 3 2 7 2" xfId="2458"/>
    <cellStyle name="Percent 3 2 7 2 2" xfId="2459"/>
    <cellStyle name="Percent 3 2 7 2 2 2" xfId="2460"/>
    <cellStyle name="Percent 3 2 7 2 3" xfId="2461"/>
    <cellStyle name="Percent 3 2 7 2 4" xfId="2462"/>
    <cellStyle name="Percent 3 2 7 2 5" xfId="2463"/>
    <cellStyle name="Percent 3 2 8" xfId="2464"/>
    <cellStyle name="Percent 3 2 8 2" xfId="2465"/>
    <cellStyle name="Percent 3 2 8 2 2" xfId="2466"/>
    <cellStyle name="Percent 3 2 8 3" xfId="2467"/>
    <cellStyle name="Percent 3 2 8 4" xfId="2468"/>
    <cellStyle name="Percent 3 2 8 5" xfId="2469"/>
    <cellStyle name="Percent 3 2 9" xfId="2470"/>
    <cellStyle name="Percent 3 2 9 2" xfId="2471"/>
    <cellStyle name="Percent 3 2 9 2 2" xfId="2472"/>
    <cellStyle name="Percent 3 2 9 3" xfId="2473"/>
    <cellStyle name="Percent 3 2 9 4" xfId="2474"/>
    <cellStyle name="Percent 3 2 9 5" xfId="2475"/>
    <cellStyle name="Percent 3 3" xfId="2476"/>
    <cellStyle name="Percent 3 3 2" xfId="2477"/>
    <cellStyle name="Percent 3 3 2 2" xfId="2478"/>
    <cellStyle name="Percent 3 3 2 2 2" xfId="2479"/>
    <cellStyle name="Percent 3 3 2 3" xfId="2480"/>
    <cellStyle name="Percent 3 3 3" xfId="2481"/>
    <cellStyle name="Percent 3 3 3 2" xfId="2482"/>
    <cellStyle name="Percent 3 3 3 2 2" xfId="2483"/>
    <cellStyle name="Percent 3 3 3 3" xfId="2484"/>
    <cellStyle name="Percent 3 3 4" xfId="2485"/>
    <cellStyle name="Percent 3 3 4 2" xfId="2486"/>
    <cellStyle name="Percent 3 3 5" xfId="2487"/>
    <cellStyle name="Percent 3 3 6" xfId="2488"/>
    <cellStyle name="Percent 3 4" xfId="2489"/>
    <cellStyle name="Percent 3 4 2" xfId="2490"/>
    <cellStyle name="Percent 3 4 2 2" xfId="2491"/>
    <cellStyle name="Percent 3 4 2 2 2" xfId="2492"/>
    <cellStyle name="Percent 3 4 2 3" xfId="2493"/>
    <cellStyle name="Percent 3 4 3" xfId="2494"/>
    <cellStyle name="Percent 3 4 3 2" xfId="2495"/>
    <cellStyle name="Percent 3 4 3 2 2" xfId="2496"/>
    <cellStyle name="Percent 3 4 3 3" xfId="2497"/>
    <cellStyle name="Percent 3 4 4" xfId="2498"/>
    <cellStyle name="Percent 3 4 4 2" xfId="2499"/>
    <cellStyle name="Percent 3 4 5" xfId="2500"/>
    <cellStyle name="Percent 3 5" xfId="2501"/>
    <cellStyle name="Percent 3 5 2" xfId="2502"/>
    <cellStyle name="Percent 3 5 2 2" xfId="2503"/>
    <cellStyle name="Percent 3 5 3" xfId="2504"/>
    <cellStyle name="Percent 3 6" xfId="2505"/>
    <cellStyle name="Percent 3 6 2" xfId="2506"/>
    <cellStyle name="Percent 3 6 2 2" xfId="2507"/>
    <cellStyle name="Percent 3 6 3" xfId="2508"/>
    <cellStyle name="Percent 3 7" xfId="2509"/>
    <cellStyle name="Percent 3 7 2" xfId="2510"/>
    <cellStyle name="Percent 3 8" xfId="2511"/>
    <cellStyle name="Percent 3 8 2" xfId="2512"/>
    <cellStyle name="Percent 3 9" xfId="2513"/>
    <cellStyle name="Percent 4" xfId="2514"/>
    <cellStyle name="Percent 4 2" xfId="2515"/>
    <cellStyle name="Percent 4 2 2" xfId="2516"/>
    <cellStyle name="Percent 4 2 2 2" xfId="2517"/>
    <cellStyle name="Percent 4 2 3" xfId="2518"/>
    <cellStyle name="Percent 4 2 3 2" xfId="2519"/>
    <cellStyle name="Percent 4 2 4" xfId="2520"/>
    <cellStyle name="Percent 4 3" xfId="2521"/>
    <cellStyle name="Percent 4 3 2" xfId="2522"/>
    <cellStyle name="Percent 4 4" xfId="2523"/>
    <cellStyle name="Percent 4 5" xfId="2524"/>
    <cellStyle name="Percent 4 5 2" xfId="2525"/>
    <cellStyle name="Percent 4 6" xfId="2526"/>
    <cellStyle name="Percent 5" xfId="2527"/>
    <cellStyle name="Percent 5 2" xfId="2528"/>
    <cellStyle name="Percent 5 2 2" xfId="2529"/>
    <cellStyle name="Percent 5 3" xfId="2530"/>
    <cellStyle name="Percent 5 3 2" xfId="2531"/>
    <cellStyle name="Percent 5 4" xfId="2532"/>
    <cellStyle name="Percent 5 5" xfId="2533"/>
    <cellStyle name="Percent 5 6" xfId="2534"/>
    <cellStyle name="Percent 6" xfId="2535"/>
    <cellStyle name="Percent 6 2" xfId="2536"/>
    <cellStyle name="Percent 6 3" xfId="2537"/>
    <cellStyle name="Percent 7" xfId="2538"/>
    <cellStyle name="Percent 8" xfId="2539"/>
    <cellStyle name="Percent 8 2" xfId="2540"/>
    <cellStyle name="Percent 8 3" xfId="2541"/>
    <cellStyle name="Percent 8 3 2" xfId="2542"/>
    <cellStyle name="Percent 8 4" xfId="2543"/>
    <cellStyle name="Percent 8 5" xfId="2544"/>
    <cellStyle name="Percent 8 6" xfId="2545"/>
    <cellStyle name="Percent 9" xfId="2546"/>
    <cellStyle name="Percent 9 2" xfId="2547"/>
    <cellStyle name="Percent 9 2 2" xfId="2548"/>
    <cellStyle name="Percent 9 3" xfId="2549"/>
    <cellStyle name="Percent 9 4" xfId="2550"/>
    <cellStyle name="Percent 9 5" xfId="2551"/>
    <cellStyle name="Regular" xfId="2552"/>
    <cellStyle name="SAPBEXaggData" xfId="2553"/>
    <cellStyle name="SAPBEXaggDataEmph" xfId="2554"/>
    <cellStyle name="SAPBEXaggItem" xfId="2555"/>
    <cellStyle name="SAPBEXaggItemX" xfId="2556"/>
    <cellStyle name="SAPBEXchaText" xfId="2557"/>
    <cellStyle name="SAPBEXexcBad7" xfId="2558"/>
    <cellStyle name="SAPBEXexcBad8" xfId="2559"/>
    <cellStyle name="SAPBEXexcBad9" xfId="2560"/>
    <cellStyle name="SAPBEXexcCritical4" xfId="2561"/>
    <cellStyle name="SAPBEXexcCritical5" xfId="2562"/>
    <cellStyle name="SAPBEXexcCritical6" xfId="2563"/>
    <cellStyle name="SAPBEXexcGood1" xfId="2564"/>
    <cellStyle name="SAPBEXexcGood2" xfId="2565"/>
    <cellStyle name="SAPBEXexcGood3" xfId="2566"/>
    <cellStyle name="SAPBEXfilterDrill" xfId="2567"/>
    <cellStyle name="SAPBEXfilterItem" xfId="2568"/>
    <cellStyle name="SAPBEXfilterText" xfId="2569"/>
    <cellStyle name="SAPBEXformats" xfId="2570"/>
    <cellStyle name="SAPBEXheaderItem" xfId="2571"/>
    <cellStyle name="SAPBEXheaderText" xfId="2572"/>
    <cellStyle name="SAPBEXHLevel0" xfId="2573"/>
    <cellStyle name="SAPBEXHLevel0X" xfId="2574"/>
    <cellStyle name="SAPBEXHLevel1" xfId="2575"/>
    <cellStyle name="SAPBEXHLevel1X" xfId="2576"/>
    <cellStyle name="SAPBEXHLevel2" xfId="2577"/>
    <cellStyle name="SAPBEXHLevel2 2" xfId="2578"/>
    <cellStyle name="SAPBEXHLevel2 3" xfId="2579"/>
    <cellStyle name="SAPBEXHLevel2 4" xfId="2580"/>
    <cellStyle name="SAPBEXHLevel2 5" xfId="2581"/>
    <cellStyle name="SAPBEXHLevel2X" xfId="2582"/>
    <cellStyle name="SAPBEXHLevel3" xfId="2583"/>
    <cellStyle name="SAPBEXHLevel3X" xfId="2584"/>
    <cellStyle name="SAPBEXresData" xfId="2585"/>
    <cellStyle name="SAPBEXresDataEmph" xfId="2586"/>
    <cellStyle name="SAPBEXresItem" xfId="2587"/>
    <cellStyle name="SAPBEXresItemX" xfId="2588"/>
    <cellStyle name="SAPBEXstdData" xfId="2589"/>
    <cellStyle name="SAPBEXstdDataEmph" xfId="2590"/>
    <cellStyle name="SAPBEXstdItem" xfId="2591"/>
    <cellStyle name="SAPBEXstdItemX" xfId="2592"/>
    <cellStyle name="SAPBEXtitle" xfId="2593"/>
    <cellStyle name="SAPBEXundefined" xfId="2594"/>
    <cellStyle name="Style 1" xfId="2595"/>
    <cellStyle name="Style 1 2" xfId="2596"/>
    <cellStyle name="table lookup" xfId="2597"/>
    <cellStyle name="table lookup 2" xfId="2598"/>
    <cellStyle name="table lookup_Ocotillo" xfId="2599"/>
    <cellStyle name="Test" xfId="2600"/>
    <cellStyle name="Test 2" xfId="2601"/>
    <cellStyle name="Test 2 2" xfId="2602"/>
    <cellStyle name="Test 2 2 2" xfId="2603"/>
    <cellStyle name="Test 2 2 2 2" xfId="2604"/>
    <cellStyle name="Test 2 2 3" xfId="2605"/>
    <cellStyle name="Test 2 3" xfId="2606"/>
    <cellStyle name="Test 2 3 2" xfId="2607"/>
    <cellStyle name="Test 2 3 2 2" xfId="2608"/>
    <cellStyle name="Test 2 3 3" xfId="2609"/>
    <cellStyle name="Test 2 4" xfId="2610"/>
    <cellStyle name="Test 3" xfId="2611"/>
    <cellStyle name="Test 3 2" xfId="2612"/>
    <cellStyle name="Test 3 2 2" xfId="2613"/>
    <cellStyle name="Test 3 3" xfId="2614"/>
    <cellStyle name="Test 4" xfId="2615"/>
    <cellStyle name="標準_HB_diagram-HHH" xfId="26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5" Type="http://schemas.openxmlformats.org/officeDocument/2006/relationships/styles" Target="styles.xml" />
  <Relationship Id="rId4" Type="http://schemas.openxmlformats.org/officeDocument/2006/relationships/theme" Target="theme/theme1.xml" />
  <Relationship Id="rId6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externalLink" Target="externalLinks/externalLink1.xml" />
  <Relationship Id="rId7" Type="http://schemas.openxmlformats.org/officeDocument/2006/relationships/calcChain" Target="calcChain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ARA/Dismantlement/2012%20Dismantlement%20Study/Inflation%20Rates%20+%20Monthly%20Accr/2012%20Monthly%20Accrual%20(Updated)%2010-25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1"/>
      <sheetName val="Input 2"/>
      <sheetName val="Monthly Accrual"/>
      <sheetName val="GI Factors"/>
      <sheetName val="Table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tabSelected="1" workbookViewId="0">
      <pane ySplit="11" topLeftCell="A12" activePane="bottomLeft" state="frozen"/>
      <selection pane="bottomLeft" activeCell="F2" sqref="F1:F2"/>
    </sheetView>
  </sheetViews>
  <sheetFormatPr defaultColWidth="8.85546875" defaultRowHeight="12.75"/>
  <cols>
    <col min="1" max="1" width="7.28515625" style="80" customWidth="1"/>
    <col min="2" max="2" width="2.28515625" style="75" customWidth="1"/>
    <col min="3" max="4" width="14.42578125" style="75" customWidth="1"/>
    <col min="5" max="5" width="2.28515625" style="75" customWidth="1"/>
    <col min="6" max="7" width="14.42578125" style="75" customWidth="1"/>
    <col min="8" max="8" width="2.28515625" style="75" customWidth="1"/>
    <col min="9" max="10" width="14.42578125" style="75" customWidth="1"/>
    <col min="11" max="11" width="2.28515625" style="75" customWidth="1"/>
    <col min="12" max="13" width="14.42578125" style="75" customWidth="1"/>
    <col min="14" max="16384" width="8.85546875" style="48"/>
  </cols>
  <sheetData>
    <row r="1" spans="1:16">
      <c r="A1" s="45" t="s">
        <v>34</v>
      </c>
      <c r="B1" s="46"/>
      <c r="C1" s="47"/>
      <c r="D1" s="46"/>
      <c r="E1" s="46"/>
      <c r="F1" s="84" t="s">
        <v>50</v>
      </c>
      <c r="G1" s="46"/>
      <c r="H1" s="46"/>
      <c r="I1" s="46"/>
      <c r="J1" s="46"/>
      <c r="K1" s="46"/>
      <c r="L1" s="46"/>
      <c r="M1" s="46"/>
      <c r="O1" s="49"/>
      <c r="P1" s="50"/>
    </row>
    <row r="2" spans="1:16">
      <c r="A2" s="51" t="s">
        <v>35</v>
      </c>
      <c r="B2" s="46"/>
      <c r="C2" s="47"/>
      <c r="D2" s="46"/>
      <c r="E2" s="46"/>
      <c r="F2" s="84" t="s">
        <v>51</v>
      </c>
      <c r="G2" s="46"/>
      <c r="H2" s="46"/>
      <c r="I2" s="46"/>
      <c r="J2" s="46"/>
      <c r="K2" s="46"/>
      <c r="L2" s="46"/>
      <c r="M2" s="46"/>
    </row>
    <row r="3" spans="1:16">
      <c r="A3" s="52" t="s">
        <v>36</v>
      </c>
      <c r="B3" s="46"/>
      <c r="C3" s="47"/>
      <c r="D3" s="47"/>
      <c r="E3" s="46"/>
      <c r="F3" s="46"/>
      <c r="G3" s="46"/>
      <c r="H3" s="46"/>
      <c r="I3" s="46"/>
      <c r="J3" s="46"/>
      <c r="K3" s="46"/>
      <c r="L3" s="46"/>
      <c r="M3" s="46"/>
    </row>
    <row r="4" spans="1:16">
      <c r="A4" s="53" t="s">
        <v>49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6" ht="12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5"/>
    </row>
    <row r="6" spans="1:16">
      <c r="A6" s="56"/>
      <c r="B6" s="57"/>
      <c r="C6" s="82" t="s">
        <v>14</v>
      </c>
      <c r="D6" s="82"/>
      <c r="E6" s="57"/>
      <c r="F6" s="82" t="s">
        <v>8</v>
      </c>
      <c r="G6" s="82"/>
      <c r="H6" s="57"/>
      <c r="I6" s="82" t="s">
        <v>2</v>
      </c>
      <c r="J6" s="82"/>
      <c r="K6" s="57"/>
      <c r="L6" s="82" t="s">
        <v>29</v>
      </c>
      <c r="M6" s="82"/>
    </row>
    <row r="7" spans="1:16">
      <c r="A7" s="58"/>
      <c r="B7" s="47"/>
      <c r="C7" s="83" t="s">
        <v>37</v>
      </c>
      <c r="D7" s="83"/>
      <c r="E7" s="47"/>
      <c r="F7" s="83" t="s">
        <v>38</v>
      </c>
      <c r="G7" s="83"/>
      <c r="H7" s="47"/>
      <c r="I7" s="83" t="s">
        <v>39</v>
      </c>
      <c r="J7" s="83"/>
      <c r="K7" s="47"/>
      <c r="L7" s="83" t="s">
        <v>40</v>
      </c>
      <c r="M7" s="83"/>
    </row>
    <row r="8" spans="1:16">
      <c r="A8" s="58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</row>
    <row r="9" spans="1:16">
      <c r="A9" s="59" t="s">
        <v>41</v>
      </c>
      <c r="B9" s="47"/>
      <c r="C9" s="60" t="s">
        <v>42</v>
      </c>
      <c r="D9" s="61" t="s">
        <v>43</v>
      </c>
      <c r="E9" s="47"/>
      <c r="F9" s="60" t="s">
        <v>42</v>
      </c>
      <c r="G9" s="61" t="s">
        <v>43</v>
      </c>
      <c r="H9" s="47"/>
      <c r="I9" s="60" t="s">
        <v>42</v>
      </c>
      <c r="J9" s="61" t="s">
        <v>43</v>
      </c>
      <c r="K9" s="47"/>
      <c r="L9" s="60" t="s">
        <v>42</v>
      </c>
      <c r="M9" s="61" t="s">
        <v>43</v>
      </c>
    </row>
    <row r="10" spans="1:16">
      <c r="A10" s="62"/>
      <c r="B10" s="47"/>
      <c r="C10" s="63" t="s">
        <v>44</v>
      </c>
      <c r="D10" s="64" t="s">
        <v>45</v>
      </c>
      <c r="E10" s="47"/>
      <c r="F10" s="63" t="s">
        <v>44</v>
      </c>
      <c r="G10" s="64" t="s">
        <v>45</v>
      </c>
      <c r="H10" s="47"/>
      <c r="I10" s="63" t="s">
        <v>44</v>
      </c>
      <c r="J10" s="64" t="s">
        <v>45</v>
      </c>
      <c r="K10" s="47"/>
      <c r="L10" s="63" t="s">
        <v>44</v>
      </c>
      <c r="M10" s="64" t="s">
        <v>45</v>
      </c>
    </row>
    <row r="11" spans="1:16">
      <c r="A11" s="65" t="s">
        <v>46</v>
      </c>
      <c r="B11" s="66"/>
      <c r="C11" s="67" t="s">
        <v>47</v>
      </c>
      <c r="D11" s="68" t="s">
        <v>48</v>
      </c>
      <c r="E11" s="66"/>
      <c r="F11" s="67" t="s">
        <v>47</v>
      </c>
      <c r="G11" s="68" t="s">
        <v>48</v>
      </c>
      <c r="H11" s="66"/>
      <c r="I11" s="67" t="s">
        <v>47</v>
      </c>
      <c r="J11" s="68" t="s">
        <v>48</v>
      </c>
      <c r="K11" s="66"/>
      <c r="L11" s="67" t="s">
        <v>47</v>
      </c>
      <c r="M11" s="68" t="s">
        <v>48</v>
      </c>
    </row>
    <row r="12" spans="1:16">
      <c r="A12" s="69">
        <v>2015</v>
      </c>
      <c r="B12" s="47"/>
      <c r="C12" s="70">
        <v>2.8053977272727293E-2</v>
      </c>
      <c r="D12" s="71">
        <v>1</v>
      </c>
      <c r="E12" s="47"/>
      <c r="F12" s="70">
        <v>-6.8931357576257901E-2</v>
      </c>
      <c r="G12" s="71">
        <v>1</v>
      </c>
      <c r="H12" s="47"/>
      <c r="I12" s="70">
        <v>1.0012052183193232E-2</v>
      </c>
      <c r="J12" s="71">
        <v>1</v>
      </c>
      <c r="K12" s="47"/>
      <c r="L12" s="70">
        <v>-6.8853736704120316E-2</v>
      </c>
      <c r="M12" s="71">
        <v>1</v>
      </c>
    </row>
    <row r="13" spans="1:16">
      <c r="A13" s="69">
        <v>2016</v>
      </c>
      <c r="B13" s="47"/>
      <c r="C13" s="70">
        <v>2.5569838875407314E-2</v>
      </c>
      <c r="D13" s="72">
        <f t="shared" ref="D13:D72" si="0">D12*(1+C13)</f>
        <v>1.0255698388754073</v>
      </c>
      <c r="E13" s="47"/>
      <c r="F13" s="70">
        <v>-4.229268076428605E-2</v>
      </c>
      <c r="G13" s="72">
        <f t="shared" ref="G13:G72" si="1">G12*(1+F13)</f>
        <v>0.95770731923571395</v>
      </c>
      <c r="H13" s="47"/>
      <c r="I13" s="70">
        <v>1.3018725704747158E-2</v>
      </c>
      <c r="J13" s="72">
        <f t="shared" ref="J13:J72" si="2">J12*(1+I13)</f>
        <v>1.0130187257047472</v>
      </c>
      <c r="K13" s="47"/>
      <c r="L13" s="70">
        <v>-4.3242352613425128E-2</v>
      </c>
      <c r="M13" s="72">
        <f t="shared" ref="M13:M72" si="3">M12*(1+L13)</f>
        <v>0.95675764738657487</v>
      </c>
    </row>
    <row r="14" spans="1:16">
      <c r="A14" s="69">
        <v>2017</v>
      </c>
      <c r="B14" s="47"/>
      <c r="C14" s="70">
        <v>3.505732927255889E-2</v>
      </c>
      <c r="D14" s="72">
        <f t="shared" si="0"/>
        <v>1.0615235784088677</v>
      </c>
      <c r="E14" s="47"/>
      <c r="F14" s="70">
        <v>2.1662774306758337E-2</v>
      </c>
      <c r="G14" s="72">
        <f t="shared" si="1"/>
        <v>0.97845391674424775</v>
      </c>
      <c r="H14" s="47"/>
      <c r="I14" s="70">
        <v>2.0644677179221027E-2</v>
      </c>
      <c r="J14" s="72">
        <f t="shared" si="2"/>
        <v>1.0339321702734274</v>
      </c>
      <c r="K14" s="47"/>
      <c r="L14" s="70">
        <v>4.7112476902307243E-2</v>
      </c>
      <c r="M14" s="72">
        <f t="shared" si="3"/>
        <v>1.0018328699501806</v>
      </c>
    </row>
    <row r="15" spans="1:16">
      <c r="A15" s="69">
        <v>2018</v>
      </c>
      <c r="B15" s="47"/>
      <c r="C15" s="70">
        <v>3.8615059370633142E-2</v>
      </c>
      <c r="D15" s="72">
        <f t="shared" si="0"/>
        <v>1.102514374412453</v>
      </c>
      <c r="E15" s="47"/>
      <c r="F15" s="70">
        <v>2.9534884827297159E-2</v>
      </c>
      <c r="G15" s="72">
        <f t="shared" si="1"/>
        <v>1.007352440484107</v>
      </c>
      <c r="H15" s="47"/>
      <c r="I15" s="70">
        <v>2.1600574059488675E-2</v>
      </c>
      <c r="J15" s="72">
        <f t="shared" si="2"/>
        <v>1.0562656986899064</v>
      </c>
      <c r="K15" s="47"/>
      <c r="L15" s="70">
        <v>4.9965884532917393E-2</v>
      </c>
      <c r="M15" s="72">
        <f t="shared" si="3"/>
        <v>1.0518903354513927</v>
      </c>
    </row>
    <row r="16" spans="1:16">
      <c r="A16" s="69">
        <v>2019</v>
      </c>
      <c r="B16" s="47"/>
      <c r="C16" s="70">
        <v>3.9719128116119551E-2</v>
      </c>
      <c r="D16" s="72">
        <f t="shared" si="0"/>
        <v>1.1463052840996046</v>
      </c>
      <c r="E16" s="47"/>
      <c r="F16" s="70">
        <v>2.4640484122391504E-2</v>
      </c>
      <c r="G16" s="72">
        <f t="shared" si="1"/>
        <v>1.032174092299508</v>
      </c>
      <c r="H16" s="47"/>
      <c r="I16" s="70">
        <v>2.1781794419546863E-2</v>
      </c>
      <c r="J16" s="72">
        <f t="shared" si="2"/>
        <v>1.0792730609911889</v>
      </c>
      <c r="K16" s="47"/>
      <c r="L16" s="70">
        <v>2.9214525160091709E-2</v>
      </c>
      <c r="M16" s="72">
        <f t="shared" si="3"/>
        <v>1.0826208121220946</v>
      </c>
    </row>
    <row r="17" spans="1:13">
      <c r="A17" s="69">
        <v>2020</v>
      </c>
      <c r="B17" s="47"/>
      <c r="C17" s="70">
        <v>3.9650679007459999E-2</v>
      </c>
      <c r="D17" s="72">
        <f t="shared" si="0"/>
        <v>1.1917570669639932</v>
      </c>
      <c r="E17" s="47"/>
      <c r="F17" s="70">
        <v>2.0078812851625605E-2</v>
      </c>
      <c r="G17" s="72">
        <f t="shared" si="1"/>
        <v>1.0528989227290864</v>
      </c>
      <c r="H17" s="47"/>
      <c r="I17" s="70">
        <v>2.2057006782080668E-2</v>
      </c>
      <c r="J17" s="72">
        <f t="shared" si="2"/>
        <v>1.1030785942171886</v>
      </c>
      <c r="K17" s="47"/>
      <c r="L17" s="70">
        <v>1.7640151746713517E-2</v>
      </c>
      <c r="M17" s="72">
        <f t="shared" si="3"/>
        <v>1.1017184075320785</v>
      </c>
    </row>
    <row r="18" spans="1:13">
      <c r="A18" s="69">
        <v>2021</v>
      </c>
      <c r="B18" s="47"/>
      <c r="C18" s="70">
        <v>3.948183304422348E-2</v>
      </c>
      <c r="D18" s="72">
        <f t="shared" si="0"/>
        <v>1.2388098205111391</v>
      </c>
      <c r="E18" s="47"/>
      <c r="F18" s="70">
        <v>1.5887080893200345E-2</v>
      </c>
      <c r="G18" s="72">
        <f t="shared" si="1"/>
        <v>1.0696264130868469</v>
      </c>
      <c r="H18" s="47"/>
      <c r="I18" s="70">
        <v>2.2030215911103657E-2</v>
      </c>
      <c r="J18" s="72">
        <f t="shared" si="2"/>
        <v>1.1273796538147098</v>
      </c>
      <c r="K18" s="47"/>
      <c r="L18" s="70">
        <v>6.2564004332035239E-3</v>
      </c>
      <c r="M18" s="72">
        <f t="shared" si="3"/>
        <v>1.1086111990542304</v>
      </c>
    </row>
    <row r="19" spans="1:13">
      <c r="A19" s="69">
        <v>2022</v>
      </c>
      <c r="B19" s="47"/>
      <c r="C19" s="70">
        <v>3.9143095135570238E-2</v>
      </c>
      <c r="D19" s="72">
        <f t="shared" si="0"/>
        <v>1.2873006711702852</v>
      </c>
      <c r="E19" s="47"/>
      <c r="F19" s="70">
        <v>1.2998038799028278E-2</v>
      </c>
      <c r="G19" s="72">
        <f t="shared" si="1"/>
        <v>1.0835294587046151</v>
      </c>
      <c r="H19" s="47"/>
      <c r="I19" s="70">
        <v>2.1380016486720832E-2</v>
      </c>
      <c r="J19" s="72">
        <f t="shared" si="2"/>
        <v>1.1514830494000619</v>
      </c>
      <c r="K19" s="47"/>
      <c r="L19" s="70">
        <v>4.4972635808044892E-3</v>
      </c>
      <c r="M19" s="72">
        <f t="shared" si="3"/>
        <v>1.113596915825009</v>
      </c>
    </row>
    <row r="20" spans="1:13">
      <c r="A20" s="69">
        <v>2023</v>
      </c>
      <c r="B20" s="47"/>
      <c r="C20" s="70">
        <v>3.851472137184575E-2</v>
      </c>
      <c r="D20" s="72">
        <f t="shared" si="0"/>
        <v>1.3368806978421988</v>
      </c>
      <c r="E20" s="47"/>
      <c r="F20" s="70">
        <v>1.2706304533489199E-2</v>
      </c>
      <c r="G20" s="72">
        <f t="shared" si="1"/>
        <v>1.0972971139779226</v>
      </c>
      <c r="H20" s="47"/>
      <c r="I20" s="70">
        <v>2.0703467381364415E-2</v>
      </c>
      <c r="J20" s="72">
        <f t="shared" si="2"/>
        <v>1.1753227411535101</v>
      </c>
      <c r="K20" s="47"/>
      <c r="L20" s="70">
        <v>5.0946598863459425E-3</v>
      </c>
      <c r="M20" s="72">
        <f t="shared" si="3"/>
        <v>1.1192703133616213</v>
      </c>
    </row>
    <row r="21" spans="1:13">
      <c r="A21" s="69">
        <v>2024</v>
      </c>
      <c r="B21" s="47"/>
      <c r="C21" s="70">
        <v>3.7954049582127558E-2</v>
      </c>
      <c r="D21" s="72">
        <f t="shared" si="0"/>
        <v>1.387620734133491</v>
      </c>
      <c r="E21" s="47"/>
      <c r="F21" s="70">
        <v>1.2039400395875477E-2</v>
      </c>
      <c r="G21" s="72">
        <f t="shared" si="1"/>
        <v>1.1105079132863414</v>
      </c>
      <c r="H21" s="47"/>
      <c r="I21" s="70">
        <v>2.0328866463367179E-2</v>
      </c>
      <c r="J21" s="72">
        <f t="shared" si="2"/>
        <v>1.1992157202097784</v>
      </c>
      <c r="K21" s="47"/>
      <c r="L21" s="70">
        <v>4.89456781181552E-3</v>
      </c>
      <c r="M21" s="72">
        <f t="shared" si="3"/>
        <v>1.1247486578101218</v>
      </c>
    </row>
    <row r="22" spans="1:13">
      <c r="A22" s="69">
        <v>2025</v>
      </c>
      <c r="B22" s="47"/>
      <c r="C22" s="70">
        <v>3.7974254763895932E-2</v>
      </c>
      <c r="D22" s="72">
        <f t="shared" si="0"/>
        <v>1.4403145974071405</v>
      </c>
      <c r="E22" s="47"/>
      <c r="F22" s="70">
        <v>9.0538711260206295E-3</v>
      </c>
      <c r="G22" s="72">
        <f t="shared" si="1"/>
        <v>1.1205623088176619</v>
      </c>
      <c r="H22" s="47"/>
      <c r="I22" s="70">
        <v>2.039667275845658E-2</v>
      </c>
      <c r="J22" s="72">
        <f t="shared" si="2"/>
        <v>1.2236757308216941</v>
      </c>
      <c r="K22" s="47"/>
      <c r="L22" s="70">
        <v>7.1763601782732778E-3</v>
      </c>
      <c r="M22" s="72">
        <f t="shared" si="3"/>
        <v>1.1328202592885968</v>
      </c>
    </row>
    <row r="23" spans="1:13">
      <c r="A23" s="69">
        <v>2026</v>
      </c>
      <c r="B23" s="47"/>
      <c r="C23" s="70">
        <v>3.8004639547138064E-2</v>
      </c>
      <c r="D23" s="72">
        <f t="shared" si="0"/>
        <v>1.4950532345160801</v>
      </c>
      <c r="E23" s="47"/>
      <c r="F23" s="70">
        <v>6.7716985136088148E-3</v>
      </c>
      <c r="G23" s="72">
        <f t="shared" si="1"/>
        <v>1.1281504189386886</v>
      </c>
      <c r="H23" s="47"/>
      <c r="I23" s="70">
        <v>2.0592479968884358E-2</v>
      </c>
      <c r="J23" s="72">
        <f t="shared" si="2"/>
        <v>1.2488742487970499</v>
      </c>
      <c r="K23" s="47"/>
      <c r="L23" s="70">
        <v>8.667163228634589E-3</v>
      </c>
      <c r="M23" s="72">
        <f t="shared" si="3"/>
        <v>1.1426385973845552</v>
      </c>
    </row>
    <row r="24" spans="1:13">
      <c r="A24" s="69">
        <v>2027</v>
      </c>
      <c r="B24" s="47"/>
      <c r="C24" s="70">
        <v>3.8292040547352135E-2</v>
      </c>
      <c r="D24" s="72">
        <f t="shared" si="0"/>
        <v>1.5523018735926197</v>
      </c>
      <c r="E24" s="47"/>
      <c r="F24" s="70">
        <v>7.8969056875852761E-3</v>
      </c>
      <c r="G24" s="72">
        <f t="shared" si="1"/>
        <v>1.1370593163984573</v>
      </c>
      <c r="H24" s="47"/>
      <c r="I24" s="70">
        <v>2.0670041349929447E-2</v>
      </c>
      <c r="J24" s="72">
        <f t="shared" si="2"/>
        <v>1.2746885311605469</v>
      </c>
      <c r="K24" s="47"/>
      <c r="L24" s="70">
        <v>9.2545225383500185E-3</v>
      </c>
      <c r="M24" s="72">
        <f t="shared" si="3"/>
        <v>1.1532131720372392</v>
      </c>
    </row>
    <row r="25" spans="1:13">
      <c r="A25" s="69">
        <v>2028</v>
      </c>
      <c r="B25" s="47"/>
      <c r="C25" s="70">
        <v>3.8039210273697943E-2</v>
      </c>
      <c r="D25" s="72">
        <f t="shared" si="0"/>
        <v>1.6113502109704647</v>
      </c>
      <c r="E25" s="47"/>
      <c r="F25" s="70">
        <v>6.4020920869627407E-3</v>
      </c>
      <c r="G25" s="72">
        <f t="shared" si="1"/>
        <v>1.1443388748503791</v>
      </c>
      <c r="H25" s="47"/>
      <c r="I25" s="70">
        <v>2.0027594328709597E-2</v>
      </c>
      <c r="J25" s="72">
        <f t="shared" si="2"/>
        <v>1.3002174759580891</v>
      </c>
      <c r="K25" s="47"/>
      <c r="L25" s="70">
        <v>7.9823333335860003E-3</v>
      </c>
      <c r="M25" s="72">
        <f t="shared" si="3"/>
        <v>1.1624185039811226</v>
      </c>
    </row>
    <row r="26" spans="1:13">
      <c r="A26" s="69">
        <v>2029</v>
      </c>
      <c r="B26" s="47"/>
      <c r="C26" s="70">
        <v>3.791030078514579E-2</v>
      </c>
      <c r="D26" s="72">
        <f t="shared" si="0"/>
        <v>1.6724369821385632</v>
      </c>
      <c r="E26" s="47"/>
      <c r="F26" s="70">
        <v>6.3628769110828376E-3</v>
      </c>
      <c r="G26" s="72">
        <f t="shared" si="1"/>
        <v>1.151620162255619</v>
      </c>
      <c r="H26" s="47"/>
      <c r="I26" s="70">
        <v>2.0118459473395411E-2</v>
      </c>
      <c r="J26" s="72">
        <f t="shared" si="2"/>
        <v>1.3263758485547523</v>
      </c>
      <c r="K26" s="47"/>
      <c r="L26" s="70">
        <v>7.8767944434132708E-3</v>
      </c>
      <c r="M26" s="72">
        <f t="shared" si="3"/>
        <v>1.1715746355942018</v>
      </c>
    </row>
    <row r="27" spans="1:13">
      <c r="A27" s="69">
        <v>2030</v>
      </c>
      <c r="B27" s="47"/>
      <c r="C27" s="70">
        <v>3.7907845520473993E-2</v>
      </c>
      <c r="D27" s="72">
        <f t="shared" si="0"/>
        <v>1.7358354649001995</v>
      </c>
      <c r="E27" s="47"/>
      <c r="F27" s="70">
        <v>7.0151028429044082E-3</v>
      </c>
      <c r="G27" s="72">
        <f t="shared" si="1"/>
        <v>1.1596988961298045</v>
      </c>
      <c r="H27" s="47"/>
      <c r="I27" s="70">
        <v>2.0476775607043418E-2</v>
      </c>
      <c r="J27" s="72">
        <f t="shared" si="2"/>
        <v>1.3535357491762099</v>
      </c>
      <c r="K27" s="47"/>
      <c r="L27" s="70">
        <v>7.8747106578631598E-3</v>
      </c>
      <c r="M27" s="72">
        <f t="shared" si="3"/>
        <v>1.1808004468635975</v>
      </c>
    </row>
    <row r="28" spans="1:13">
      <c r="A28" s="69">
        <v>2031</v>
      </c>
      <c r="B28" s="47"/>
      <c r="C28" s="70">
        <v>3.8038208361959924E-2</v>
      </c>
      <c r="D28" s="72">
        <f t="shared" si="0"/>
        <v>1.8018635359961528</v>
      </c>
      <c r="E28" s="47"/>
      <c r="F28" s="70">
        <v>7.3990432781758653E-3</v>
      </c>
      <c r="G28" s="72">
        <f t="shared" si="1"/>
        <v>1.1682795584519217</v>
      </c>
      <c r="H28" s="47"/>
      <c r="I28" s="70">
        <v>2.0875983046444446E-2</v>
      </c>
      <c r="J28" s="72">
        <f t="shared" si="2"/>
        <v>1.381792138528769</v>
      </c>
      <c r="K28" s="47"/>
      <c r="L28" s="70">
        <v>8.1851196179332231E-3</v>
      </c>
      <c r="M28" s="72">
        <f t="shared" si="3"/>
        <v>1.190465439766085</v>
      </c>
    </row>
    <row r="29" spans="1:13">
      <c r="A29" s="69">
        <v>2032</v>
      </c>
      <c r="B29" s="47"/>
      <c r="C29" s="70">
        <v>3.8073119997515281E-2</v>
      </c>
      <c r="D29" s="72">
        <f t="shared" si="0"/>
        <v>1.8704661026212814</v>
      </c>
      <c r="E29" s="47"/>
      <c r="F29" s="70">
        <v>6.9069864920279223E-3</v>
      </c>
      <c r="G29" s="72">
        <f t="shared" si="1"/>
        <v>1.1763488495810615</v>
      </c>
      <c r="H29" s="47"/>
      <c r="I29" s="70">
        <v>2.1004474401971063E-2</v>
      </c>
      <c r="J29" s="72">
        <f t="shared" si="2"/>
        <v>1.4108159561313414</v>
      </c>
      <c r="K29" s="47"/>
      <c r="L29" s="70">
        <v>7.9299611531660208E-3</v>
      </c>
      <c r="M29" s="72">
        <f t="shared" si="3"/>
        <v>1.1999057844576166</v>
      </c>
    </row>
    <row r="30" spans="1:13">
      <c r="A30" s="69">
        <v>2033</v>
      </c>
      <c r="B30" s="47"/>
      <c r="C30" s="70">
        <v>3.8068309789766941E-2</v>
      </c>
      <c r="D30" s="72">
        <f t="shared" si="0"/>
        <v>1.9416715856671263</v>
      </c>
      <c r="E30" s="47"/>
      <c r="F30" s="70">
        <v>7.0409533466886387E-3</v>
      </c>
      <c r="G30" s="72">
        <f t="shared" si="1"/>
        <v>1.1846314669503926</v>
      </c>
      <c r="H30" s="47"/>
      <c r="I30" s="70">
        <v>2.1197675270713034E-2</v>
      </c>
      <c r="J30" s="72">
        <f t="shared" si="2"/>
        <v>1.4407219746361541</v>
      </c>
      <c r="K30" s="47"/>
      <c r="L30" s="70">
        <v>7.948017559070264E-3</v>
      </c>
      <c r="M30" s="72">
        <f t="shared" si="3"/>
        <v>1.2094426567017158</v>
      </c>
    </row>
    <row r="31" spans="1:13">
      <c r="A31" s="69">
        <v>2034</v>
      </c>
      <c r="B31" s="47"/>
      <c r="C31" s="70">
        <v>3.7981737113518266E-2</v>
      </c>
      <c r="D31" s="72">
        <f t="shared" si="0"/>
        <v>2.0154196453947231</v>
      </c>
      <c r="E31" s="47"/>
      <c r="F31" s="70">
        <v>7.3448083380223128E-3</v>
      </c>
      <c r="G31" s="72">
        <f t="shared" si="1"/>
        <v>1.1933323580263333</v>
      </c>
      <c r="H31" s="47"/>
      <c r="I31" s="70">
        <v>2.1256505045025742E-2</v>
      </c>
      <c r="J31" s="72">
        <f t="shared" si="2"/>
        <v>1.4713466885584869</v>
      </c>
      <c r="K31" s="47"/>
      <c r="L31" s="70">
        <v>7.8469360141220079E-3</v>
      </c>
      <c r="M31" s="72">
        <f t="shared" si="3"/>
        <v>1.2189330758416039</v>
      </c>
    </row>
    <row r="32" spans="1:13">
      <c r="A32" s="69">
        <v>2035</v>
      </c>
      <c r="B32" s="47"/>
      <c r="C32" s="70">
        <v>3.7980390142634546E-2</v>
      </c>
      <c r="D32" s="72">
        <f t="shared" si="0"/>
        <v>2.091966069827945</v>
      </c>
      <c r="E32" s="47"/>
      <c r="F32" s="70">
        <v>6.8791148583933204E-3</v>
      </c>
      <c r="G32" s="72">
        <f t="shared" si="1"/>
        <v>1.2015414283814339</v>
      </c>
      <c r="H32" s="47"/>
      <c r="I32" s="70">
        <v>2.1196976990021765E-2</v>
      </c>
      <c r="J32" s="72">
        <f t="shared" si="2"/>
        <v>1.502534790460206</v>
      </c>
      <c r="K32" s="47"/>
      <c r="L32" s="70">
        <v>7.4636506230876254E-3</v>
      </c>
      <c r="M32" s="72">
        <f t="shared" si="3"/>
        <v>1.2280307664526113</v>
      </c>
    </row>
    <row r="33" spans="1:13">
      <c r="A33" s="69">
        <v>2036</v>
      </c>
      <c r="B33" s="47"/>
      <c r="C33" s="70">
        <v>3.8003892207871814E-2</v>
      </c>
      <c r="D33" s="72">
        <f t="shared" si="0"/>
        <v>2.1714689228482116</v>
      </c>
      <c r="E33" s="47"/>
      <c r="F33" s="70">
        <v>7.5756083144518094E-3</v>
      </c>
      <c r="G33" s="72">
        <f t="shared" si="1"/>
        <v>1.2106438356164386</v>
      </c>
      <c r="H33" s="47"/>
      <c r="I33" s="70">
        <v>2.1301696588060803E-2</v>
      </c>
      <c r="J33" s="72">
        <f t="shared" si="2"/>
        <v>1.5345413306795948</v>
      </c>
      <c r="K33" s="47"/>
      <c r="L33" s="70">
        <v>7.5786818279621748E-3</v>
      </c>
      <c r="M33" s="72">
        <f t="shared" si="3"/>
        <v>1.2373376209065041</v>
      </c>
    </row>
    <row r="34" spans="1:13">
      <c r="A34" s="69">
        <v>2037</v>
      </c>
      <c r="B34" s="47"/>
      <c r="C34" s="70">
        <v>3.8090650948863436E-2</v>
      </c>
      <c r="D34" s="72">
        <f t="shared" si="0"/>
        <v>2.2541815876347271</v>
      </c>
      <c r="E34" s="47"/>
      <c r="F34" s="70">
        <v>7.0932877914575698E-3</v>
      </c>
      <c r="G34" s="72">
        <f t="shared" si="1"/>
        <v>1.21923128075542</v>
      </c>
      <c r="H34" s="47"/>
      <c r="I34" s="70">
        <v>2.1262674709465745E-2</v>
      </c>
      <c r="J34" s="72">
        <f t="shared" si="2"/>
        <v>1.5671697838220657</v>
      </c>
      <c r="K34" s="47"/>
      <c r="L34" s="70">
        <v>7.5806155685098631E-3</v>
      </c>
      <c r="M34" s="72">
        <f t="shared" si="3"/>
        <v>1.246717401739051</v>
      </c>
    </row>
    <row r="35" spans="1:13">
      <c r="A35" s="69">
        <v>2038</v>
      </c>
      <c r="B35" s="47"/>
      <c r="C35" s="70">
        <v>3.8124007598983933E-2</v>
      </c>
      <c r="D35" s="72">
        <f t="shared" si="0"/>
        <v>2.340120023611203</v>
      </c>
      <c r="E35" s="47"/>
      <c r="F35" s="70">
        <v>7.9699805833712833E-3</v>
      </c>
      <c r="G35" s="72">
        <f t="shared" si="1"/>
        <v>1.2289485303896797</v>
      </c>
      <c r="H35" s="47"/>
      <c r="I35" s="70">
        <v>2.1408922568878941E-2</v>
      </c>
      <c r="J35" s="72">
        <f t="shared" si="2"/>
        <v>1.600721200376199</v>
      </c>
      <c r="K35" s="47"/>
      <c r="L35" s="70">
        <v>7.8306794361429066E-3</v>
      </c>
      <c r="M35" s="72">
        <f t="shared" si="3"/>
        <v>1.2564800460595305</v>
      </c>
    </row>
    <row r="36" spans="1:13">
      <c r="A36" s="69">
        <v>2039</v>
      </c>
      <c r="B36" s="47"/>
      <c r="C36" s="70">
        <v>3.8182097942786264E-2</v>
      </c>
      <c r="D36" s="72">
        <f t="shared" si="0"/>
        <v>2.4294707155506012</v>
      </c>
      <c r="E36" s="47"/>
      <c r="F36" s="70">
        <v>7.8563154404367452E-3</v>
      </c>
      <c r="G36" s="72">
        <f t="shared" si="1"/>
        <v>1.2386035377044822</v>
      </c>
      <c r="H36" s="47"/>
      <c r="I36" s="70">
        <v>2.1489832956122834E-2</v>
      </c>
      <c r="J36" s="72">
        <f t="shared" si="2"/>
        <v>1.6351204315816079</v>
      </c>
      <c r="K36" s="47"/>
      <c r="L36" s="70">
        <v>7.912154138923766E-3</v>
      </c>
      <c r="M36" s="72">
        <f t="shared" si="3"/>
        <v>1.2664215098564355</v>
      </c>
    </row>
    <row r="37" spans="1:13">
      <c r="A37" s="69">
        <v>2040</v>
      </c>
      <c r="B37" s="47"/>
      <c r="C37" s="70">
        <v>3.8190738080107423E-2</v>
      </c>
      <c r="D37" s="72">
        <f t="shared" si="0"/>
        <v>2.5222539953214853</v>
      </c>
      <c r="E37" s="47"/>
      <c r="F37" s="70">
        <v>8.2288742905125556E-3</v>
      </c>
      <c r="G37" s="72">
        <f t="shared" si="1"/>
        <v>1.2487958505120365</v>
      </c>
      <c r="H37" s="47"/>
      <c r="I37" s="70">
        <v>2.1504569176055144E-2</v>
      </c>
      <c r="J37" s="72">
        <f t="shared" si="2"/>
        <v>1.6702829920137356</v>
      </c>
      <c r="K37" s="47"/>
      <c r="L37" s="70">
        <v>7.8812021771712537E-3</v>
      </c>
      <c r="M37" s="72">
        <f t="shared" si="3"/>
        <v>1.2764024338171325</v>
      </c>
    </row>
    <row r="38" spans="1:13">
      <c r="A38" s="69">
        <v>2041</v>
      </c>
      <c r="B38" s="47"/>
      <c r="C38" s="70">
        <v>3.8285550143615676E-2</v>
      </c>
      <c r="D38" s="72">
        <f t="shared" si="0"/>
        <v>2.618819877134301</v>
      </c>
      <c r="E38" s="47"/>
      <c r="F38" s="70">
        <v>8.5712040091605601E-3</v>
      </c>
      <c r="G38" s="72">
        <f t="shared" si="1"/>
        <v>1.2594995345125684</v>
      </c>
      <c r="H38" s="47"/>
      <c r="I38" s="70">
        <v>2.1697965164750421E-2</v>
      </c>
      <c r="J38" s="72">
        <f t="shared" si="2"/>
        <v>1.7065247341897247</v>
      </c>
      <c r="K38" s="47"/>
      <c r="L38" s="70">
        <v>8.0747222920096728E-3</v>
      </c>
      <c r="M38" s="72">
        <f t="shared" si="3"/>
        <v>1.2867090290030512</v>
      </c>
    </row>
    <row r="39" spans="1:13">
      <c r="A39" s="69">
        <v>2042</v>
      </c>
      <c r="B39" s="47"/>
      <c r="C39" s="70">
        <v>3.8254344528942275E-2</v>
      </c>
      <c r="D39" s="72">
        <f t="shared" si="0"/>
        <v>2.7190011149734388</v>
      </c>
      <c r="E39" s="47"/>
      <c r="F39" s="70">
        <v>8.7055395057560325E-3</v>
      </c>
      <c r="G39" s="72">
        <f t="shared" si="1"/>
        <v>1.2704641574677489</v>
      </c>
      <c r="H39" s="47"/>
      <c r="I39" s="70">
        <v>2.1841257725506713E-2</v>
      </c>
      <c r="J39" s="72">
        <f t="shared" si="2"/>
        <v>1.7437973807241143</v>
      </c>
      <c r="K39" s="47"/>
      <c r="L39" s="70">
        <v>8.0715725368165625E-3</v>
      </c>
      <c r="M39" s="72">
        <f t="shared" si="3"/>
        <v>1.2970947942644262</v>
      </c>
    </row>
    <row r="40" spans="1:13">
      <c r="A40" s="69">
        <v>2043</v>
      </c>
      <c r="B40" s="47"/>
      <c r="C40" s="70">
        <v>3.8209829506078874E-2</v>
      </c>
      <c r="D40" s="72">
        <f t="shared" si="0"/>
        <v>2.8228936840034122</v>
      </c>
      <c r="E40" s="47"/>
      <c r="F40" s="70">
        <v>8.9832946353982646E-3</v>
      </c>
      <c r="G40" s="72">
        <f t="shared" si="1"/>
        <v>1.2818771113179948</v>
      </c>
      <c r="H40" s="47"/>
      <c r="I40" s="70">
        <v>2.1932818980557656E-2</v>
      </c>
      <c r="J40" s="72">
        <f t="shared" si="2"/>
        <v>1.7820437730143068</v>
      </c>
      <c r="K40" s="47"/>
      <c r="L40" s="70">
        <v>8.1864912256719435E-3</v>
      </c>
      <c r="M40" s="72">
        <f t="shared" si="3"/>
        <v>1.3077134494165368</v>
      </c>
    </row>
    <row r="41" spans="1:13">
      <c r="A41" s="69">
        <v>2044</v>
      </c>
      <c r="B41" s="47"/>
      <c r="C41" s="70">
        <v>3.8194116911775877E-2</v>
      </c>
      <c r="D41" s="72">
        <f t="shared" si="0"/>
        <v>2.9307116153997521</v>
      </c>
      <c r="E41" s="47"/>
      <c r="F41" s="70">
        <v>9.090065875846598E-3</v>
      </c>
      <c r="G41" s="72">
        <f t="shared" si="1"/>
        <v>1.2935294587046153</v>
      </c>
      <c r="H41" s="47"/>
      <c r="I41" s="70">
        <v>2.2026789186235574E-2</v>
      </c>
      <c r="J41" s="72">
        <f t="shared" si="2"/>
        <v>1.8212964755231369</v>
      </c>
      <c r="K41" s="47"/>
      <c r="L41" s="70">
        <v>8.1457991577564837E-3</v>
      </c>
      <c r="M41" s="72">
        <f t="shared" si="3"/>
        <v>1.3183658205313808</v>
      </c>
    </row>
    <row r="42" spans="1:13" s="73" customFormat="1">
      <c r="A42" s="81">
        <v>2045</v>
      </c>
      <c r="B42" s="47"/>
      <c r="C42" s="70">
        <v>3.8187015828286208E-2</v>
      </c>
      <c r="D42" s="72">
        <f t="shared" si="0"/>
        <v>3.0426267462451646</v>
      </c>
      <c r="E42" s="47"/>
      <c r="F42" s="70">
        <v>8.9878232145266246E-3</v>
      </c>
      <c r="G42" s="72">
        <f t="shared" si="1"/>
        <v>1.3051554728022348</v>
      </c>
      <c r="H42" s="47"/>
      <c r="I42" s="70">
        <v>2.2019317463300547E-2</v>
      </c>
      <c r="J42" s="72">
        <f t="shared" si="2"/>
        <v>1.8614001808124712</v>
      </c>
      <c r="K42" s="47"/>
      <c r="L42" s="70">
        <v>7.9343985654278804E-3</v>
      </c>
      <c r="M42" s="72">
        <f t="shared" si="3"/>
        <v>1.3288262604065142</v>
      </c>
    </row>
    <row r="43" spans="1:13">
      <c r="A43" s="69">
        <v>2046</v>
      </c>
      <c r="B43" s="47"/>
      <c r="C43" s="70">
        <f>C42</f>
        <v>3.8187015828286208E-2</v>
      </c>
      <c r="D43" s="72">
        <f t="shared" si="0"/>
        <v>3.1588155819635957</v>
      </c>
      <c r="E43" s="47"/>
      <c r="F43" s="70">
        <v>8.9878232145266246E-3</v>
      </c>
      <c r="G43" s="72">
        <f t="shared" si="1"/>
        <v>1.3168859794592531</v>
      </c>
      <c r="H43" s="47"/>
      <c r="I43" s="70">
        <f>I42</f>
        <v>2.2019317463300547E-2</v>
      </c>
      <c r="J43" s="72">
        <f t="shared" si="2"/>
        <v>1.9023869423200259</v>
      </c>
      <c r="K43" s="47"/>
      <c r="L43" s="70">
        <v>7.9343985654278804E-3</v>
      </c>
      <c r="M43" s="72">
        <f t="shared" si="3"/>
        <v>1.3393696975807865</v>
      </c>
    </row>
    <row r="44" spans="1:13">
      <c r="A44" s="69">
        <v>2047</v>
      </c>
      <c r="B44" s="47"/>
      <c r="C44" s="70">
        <f t="shared" ref="C44:C72" si="4">C43</f>
        <v>3.8187015828286208E-2</v>
      </c>
      <c r="D44" s="72">
        <f t="shared" si="0"/>
        <v>3.2794413225906767</v>
      </c>
      <c r="E44" s="47"/>
      <c r="F44" s="70">
        <v>8.9878232145266246E-3</v>
      </c>
      <c r="G44" s="72">
        <f t="shared" si="1"/>
        <v>1.3287219178363217</v>
      </c>
      <c r="H44" s="47"/>
      <c r="I44" s="70">
        <f t="shared" ref="I44:I72" si="5">I43</f>
        <v>2.2019317463300547E-2</v>
      </c>
      <c r="J44" s="72">
        <f t="shared" si="2"/>
        <v>1.9442762043410082</v>
      </c>
      <c r="K44" s="47"/>
      <c r="L44" s="70">
        <v>7.9343985654278804E-3</v>
      </c>
      <c r="M44" s="72">
        <f t="shared" si="3"/>
        <v>1.3499967905878492</v>
      </c>
    </row>
    <row r="45" spans="1:13">
      <c r="A45" s="69">
        <v>2048</v>
      </c>
      <c r="B45" s="47"/>
      <c r="C45" s="70">
        <f t="shared" si="4"/>
        <v>3.8187015828286208E-2</v>
      </c>
      <c r="D45" s="72">
        <f t="shared" si="0"/>
        <v>3.4046734002843828</v>
      </c>
      <c r="E45" s="47"/>
      <c r="F45" s="70">
        <v>8.9878232145266246E-3</v>
      </c>
      <c r="G45" s="72">
        <f t="shared" si="1"/>
        <v>1.3406642355351013</v>
      </c>
      <c r="H45" s="47"/>
      <c r="I45" s="70">
        <f t="shared" si="5"/>
        <v>2.2019317463300547E-2</v>
      </c>
      <c r="J45" s="72">
        <f t="shared" si="2"/>
        <v>1.9870878393207339</v>
      </c>
      <c r="K45" s="47"/>
      <c r="L45" s="70">
        <v>7.9343985654278804E-3</v>
      </c>
      <c r="M45" s="72">
        <f t="shared" si="3"/>
        <v>1.3607082031864217</v>
      </c>
    </row>
    <row r="46" spans="1:13">
      <c r="A46" s="69">
        <v>2049</v>
      </c>
      <c r="B46" s="47"/>
      <c r="C46" s="70">
        <f t="shared" si="4"/>
        <v>3.8187015828286208E-2</v>
      </c>
      <c r="D46" s="72">
        <f t="shared" si="0"/>
        <v>3.5346877173111877</v>
      </c>
      <c r="E46" s="47"/>
      <c r="F46" s="70">
        <v>8.9878232145266246E-3</v>
      </c>
      <c r="G46" s="72">
        <f t="shared" si="1"/>
        <v>1.3527138886741292</v>
      </c>
      <c r="H46" s="47"/>
      <c r="I46" s="70">
        <f t="shared" si="5"/>
        <v>2.2019317463300547E-2</v>
      </c>
      <c r="J46" s="72">
        <f t="shared" si="2"/>
        <v>2.0308421572822009</v>
      </c>
      <c r="K46" s="47"/>
      <c r="L46" s="70">
        <v>7.9343985654278804E-3</v>
      </c>
      <c r="M46" s="72">
        <f t="shared" si="3"/>
        <v>1.37150460440175</v>
      </c>
    </row>
    <row r="47" spans="1:13">
      <c r="A47" s="69">
        <v>2050</v>
      </c>
      <c r="B47" s="47"/>
      <c r="C47" s="70">
        <f t="shared" si="4"/>
        <v>3.8187015828286208E-2</v>
      </c>
      <c r="D47" s="72">
        <f t="shared" si="0"/>
        <v>3.669666893120199</v>
      </c>
      <c r="E47" s="47"/>
      <c r="F47" s="70">
        <v>8.9878232145266246E-3</v>
      </c>
      <c r="G47" s="72">
        <f t="shared" si="1"/>
        <v>1.3648718419653671</v>
      </c>
      <c r="H47" s="47"/>
      <c r="I47" s="70">
        <f t="shared" si="5"/>
        <v>2.2019317463300547E-2</v>
      </c>
      <c r="J47" s="72">
        <f t="shared" si="2"/>
        <v>2.0755599154612518</v>
      </c>
      <c r="K47" s="47"/>
      <c r="L47" s="70">
        <v>7.9343985654278804E-3</v>
      </c>
      <c r="M47" s="72">
        <f t="shared" si="3"/>
        <v>1.3823866685673931</v>
      </c>
    </row>
    <row r="48" spans="1:13">
      <c r="A48" s="69">
        <v>2051</v>
      </c>
      <c r="B48" s="47"/>
      <c r="C48" s="70">
        <f t="shared" si="4"/>
        <v>3.8187015828286208E-2</v>
      </c>
      <c r="D48" s="72">
        <f t="shared" si="0"/>
        <v>3.8098005208523178</v>
      </c>
      <c r="E48" s="47"/>
      <c r="F48" s="70">
        <v>8.9878232145266246E-3</v>
      </c>
      <c r="G48" s="72">
        <f t="shared" si="1"/>
        <v>1.3771390687914371</v>
      </c>
      <c r="H48" s="47"/>
      <c r="I48" s="70">
        <f t="shared" si="5"/>
        <v>2.2019317463300547E-2</v>
      </c>
      <c r="J48" s="72">
        <f t="shared" si="2"/>
        <v>2.1212623281538945</v>
      </c>
      <c r="K48" s="47"/>
      <c r="L48" s="70">
        <v>7.9343985654278804E-3</v>
      </c>
      <c r="M48" s="72">
        <f t="shared" si="3"/>
        <v>1.3933550753673409</v>
      </c>
    </row>
    <row r="49" spans="1:13" s="74" customFormat="1">
      <c r="A49" s="69">
        <v>2052</v>
      </c>
      <c r="B49" s="47"/>
      <c r="C49" s="70">
        <f t="shared" si="4"/>
        <v>3.8187015828286208E-2</v>
      </c>
      <c r="D49" s="72">
        <f t="shared" si="0"/>
        <v>3.9552854336447183</v>
      </c>
      <c r="E49" s="47"/>
      <c r="F49" s="70">
        <v>8.9878232145266246E-3</v>
      </c>
      <c r="G49" s="72">
        <f t="shared" si="1"/>
        <v>1.3895165512835523</v>
      </c>
      <c r="H49" s="47"/>
      <c r="I49" s="70">
        <f t="shared" si="5"/>
        <v>2.2019317463300547E-2</v>
      </c>
      <c r="J49" s="72">
        <f t="shared" si="2"/>
        <v>2.167971076780455</v>
      </c>
      <c r="K49" s="47"/>
      <c r="L49" s="70">
        <v>7.9343985654278804E-3</v>
      </c>
      <c r="M49" s="72">
        <f t="shared" si="3"/>
        <v>1.4044105098784672</v>
      </c>
    </row>
    <row r="50" spans="1:13">
      <c r="A50" s="69">
        <v>2053</v>
      </c>
      <c r="B50" s="47"/>
      <c r="C50" s="70">
        <f t="shared" si="4"/>
        <v>3.8187015828286208E-2</v>
      </c>
      <c r="D50" s="72">
        <f t="shared" si="0"/>
        <v>4.1063259811046988</v>
      </c>
      <c r="E50" s="47"/>
      <c r="F50" s="70">
        <v>8.9878232145266246E-3</v>
      </c>
      <c r="G50" s="72">
        <f t="shared" si="1"/>
        <v>1.4020052804001477</v>
      </c>
      <c r="H50" s="47"/>
      <c r="I50" s="70">
        <f t="shared" si="5"/>
        <v>2.2019317463300547E-2</v>
      </c>
      <c r="J50" s="72">
        <f t="shared" si="2"/>
        <v>2.2157083201713372</v>
      </c>
      <c r="K50" s="47"/>
      <c r="L50" s="70">
        <v>7.9343985654278804E-3</v>
      </c>
      <c r="M50" s="72">
        <f t="shared" si="3"/>
        <v>1.4155536626133187</v>
      </c>
    </row>
    <row r="51" spans="1:13">
      <c r="A51" s="69">
        <v>2054</v>
      </c>
      <c r="B51" s="47"/>
      <c r="C51" s="70">
        <f t="shared" si="4"/>
        <v>3.8187015828286208E-2</v>
      </c>
      <c r="D51" s="72">
        <f t="shared" si="0"/>
        <v>4.2631343163412465</v>
      </c>
      <c r="E51" s="47"/>
      <c r="F51" s="70">
        <v>8.9878232145266246E-3</v>
      </c>
      <c r="G51" s="72">
        <f t="shared" si="1"/>
        <v>1.4146062560062171</v>
      </c>
      <c r="H51" s="47"/>
      <c r="I51" s="70">
        <f t="shared" si="5"/>
        <v>2.2019317463300547E-2</v>
      </c>
      <c r="J51" s="72">
        <f t="shared" si="2"/>
        <v>2.2644967050792664</v>
      </c>
      <c r="K51" s="47"/>
      <c r="L51" s="70">
        <v>7.9343985654278804E-3</v>
      </c>
      <c r="M51" s="72">
        <f t="shared" si="3"/>
        <v>1.4267852295632439</v>
      </c>
    </row>
    <row r="52" spans="1:13">
      <c r="A52" s="69">
        <v>2055</v>
      </c>
      <c r="B52" s="47"/>
      <c r="C52" s="70">
        <f t="shared" si="4"/>
        <v>3.8187015828286208E-2</v>
      </c>
      <c r="D52" s="72">
        <f t="shared" si="0"/>
        <v>4.4259306939574801</v>
      </c>
      <c r="E52" s="47"/>
      <c r="F52" s="70">
        <v>8.9878232145266246E-3</v>
      </c>
      <c r="G52" s="72">
        <f t="shared" si="1"/>
        <v>1.4273204869533644</v>
      </c>
      <c r="H52" s="47"/>
      <c r="I52" s="70">
        <f t="shared" si="5"/>
        <v>2.2019317463300547E-2</v>
      </c>
      <c r="J52" s="72">
        <f t="shared" si="2"/>
        <v>2.3143593769230049</v>
      </c>
      <c r="K52" s="47"/>
      <c r="L52" s="70">
        <v>7.9343985654278804E-3</v>
      </c>
      <c r="M52" s="72">
        <f t="shared" si="3"/>
        <v>1.4381059122418642</v>
      </c>
    </row>
    <row r="53" spans="1:13">
      <c r="A53" s="69">
        <v>2056</v>
      </c>
      <c r="B53" s="47"/>
      <c r="C53" s="70">
        <f t="shared" si="4"/>
        <v>3.8187015828286208E-2</v>
      </c>
      <c r="D53" s="72">
        <f t="shared" si="0"/>
        <v>4.5949437794225325</v>
      </c>
      <c r="E53" s="47"/>
      <c r="F53" s="70">
        <v>8.9878232145266246E-3</v>
      </c>
      <c r="G53" s="72">
        <f t="shared" si="1"/>
        <v>1.4401489911605734</v>
      </c>
      <c r="H53" s="47"/>
      <c r="I53" s="70">
        <f t="shared" si="5"/>
        <v>2.2019317463300547E-2</v>
      </c>
      <c r="J53" s="72">
        <f t="shared" si="2"/>
        <v>2.365319990767639</v>
      </c>
      <c r="K53" s="47"/>
      <c r="L53" s="70">
        <v>7.9343985654278804E-3</v>
      </c>
      <c r="M53" s="72">
        <f t="shared" si="3"/>
        <v>1.4495164177288895</v>
      </c>
    </row>
    <row r="54" spans="1:13">
      <c r="A54" s="69">
        <v>2057</v>
      </c>
      <c r="B54" s="47"/>
      <c r="C54" s="70">
        <f t="shared" si="4"/>
        <v>3.8187015828286208E-2</v>
      </c>
      <c r="D54" s="72">
        <f t="shared" si="0"/>
        <v>4.7704109702574264</v>
      </c>
      <c r="E54" s="47"/>
      <c r="F54" s="70">
        <v>8.9878232145266246E-3</v>
      </c>
      <c r="G54" s="72">
        <f t="shared" si="1"/>
        <v>1.4530927956957034</v>
      </c>
      <c r="H54" s="47"/>
      <c r="I54" s="70">
        <f t="shared" si="5"/>
        <v>2.2019317463300547E-2</v>
      </c>
      <c r="J54" s="72">
        <f t="shared" si="2"/>
        <v>2.4174027225466426</v>
      </c>
      <c r="K54" s="47"/>
      <c r="L54" s="70">
        <v>7.9343985654278804E-3</v>
      </c>
      <c r="M54" s="72">
        <f t="shared" si="3"/>
        <v>1.4610174587142817</v>
      </c>
    </row>
    <row r="55" spans="1:13">
      <c r="A55" s="69">
        <v>2058</v>
      </c>
      <c r="B55" s="47"/>
      <c r="C55" s="70">
        <f t="shared" si="4"/>
        <v>3.8187015828286208E-2</v>
      </c>
      <c r="D55" s="72">
        <f t="shared" si="0"/>
        <v>4.9525787294860768</v>
      </c>
      <c r="E55" s="47"/>
      <c r="F55" s="70">
        <v>8.9878232145266246E-3</v>
      </c>
      <c r="G55" s="72">
        <f t="shared" si="1"/>
        <v>1.4661529368577186</v>
      </c>
      <c r="H55" s="47"/>
      <c r="I55" s="70">
        <f t="shared" si="5"/>
        <v>2.2019317463300547E-2</v>
      </c>
      <c r="J55" s="72">
        <f t="shared" si="2"/>
        <v>2.4706322805310443</v>
      </c>
      <c r="K55" s="47"/>
      <c r="L55" s="70">
        <v>7.9343985654278804E-3</v>
      </c>
      <c r="M55" s="72">
        <f t="shared" si="3"/>
        <v>1.4726097535427694</v>
      </c>
    </row>
    <row r="56" spans="1:13">
      <c r="A56" s="69">
        <v>2059</v>
      </c>
      <c r="C56" s="70">
        <f t="shared" si="4"/>
        <v>3.8187015828286208E-2</v>
      </c>
      <c r="D56" s="72">
        <f t="shared" si="0"/>
        <v>5.1417029318197951</v>
      </c>
      <c r="F56" s="70">
        <v>8.9878232145266246E-3</v>
      </c>
      <c r="G56" s="72">
        <f t="shared" si="1"/>
        <v>1.4793304602596549</v>
      </c>
      <c r="I56" s="70">
        <f t="shared" si="5"/>
        <v>2.2019317463300547E-2</v>
      </c>
      <c r="J56" s="72">
        <f t="shared" si="2"/>
        <v>2.5250339170511356</v>
      </c>
      <c r="L56" s="70">
        <v>7.9343985654278804E-3</v>
      </c>
      <c r="M56" s="72">
        <f t="shared" si="3"/>
        <v>1.4842940262587141</v>
      </c>
    </row>
    <row r="57" spans="1:13">
      <c r="A57" s="69">
        <v>2060</v>
      </c>
      <c r="C57" s="70">
        <f t="shared" si="4"/>
        <v>3.8187015828286208E-2</v>
      </c>
      <c r="D57" s="72">
        <f t="shared" si="0"/>
        <v>5.3380492230615433</v>
      </c>
      <c r="F57" s="70">
        <v>8.9878232145266246E-3</v>
      </c>
      <c r="G57" s="72">
        <f t="shared" si="1"/>
        <v>1.492626420912333</v>
      </c>
      <c r="I57" s="70">
        <f t="shared" si="5"/>
        <v>2.2019317463300547E-2</v>
      </c>
      <c r="J57" s="72">
        <f t="shared" si="2"/>
        <v>2.5806334404762858</v>
      </c>
      <c r="L57" s="70">
        <v>7.9343985654278804E-3</v>
      </c>
      <c r="M57" s="72">
        <f t="shared" si="3"/>
        <v>1.4960710066513343</v>
      </c>
    </row>
    <row r="58" spans="1:13">
      <c r="A58" s="69">
        <v>2061</v>
      </c>
      <c r="B58" s="76"/>
      <c r="C58" s="70">
        <f t="shared" si="4"/>
        <v>3.8187015828286208E-2</v>
      </c>
      <c r="D58" s="72">
        <f t="shared" si="0"/>
        <v>5.5418933932347656</v>
      </c>
      <c r="E58" s="76"/>
      <c r="F58" s="70">
        <v>8.9878232145266246E-3</v>
      </c>
      <c r="G58" s="72">
        <f t="shared" si="1"/>
        <v>1.5060418833088247</v>
      </c>
      <c r="H58" s="76"/>
      <c r="I58" s="70">
        <f t="shared" si="5"/>
        <v>2.2019317463300547E-2</v>
      </c>
      <c r="J58" s="72">
        <f t="shared" si="2"/>
        <v>2.6374572274585426</v>
      </c>
      <c r="K58" s="76"/>
      <c r="L58" s="70">
        <v>7.9343985654278804E-3</v>
      </c>
      <c r="M58" s="72">
        <f t="shared" si="3"/>
        <v>1.5079414303002869</v>
      </c>
    </row>
    <row r="59" spans="1:13">
      <c r="A59" s="69">
        <v>2062</v>
      </c>
      <c r="C59" s="70">
        <f t="shared" si="4"/>
        <v>3.8187015828286208E-2</v>
      </c>
      <c r="D59" s="72">
        <f t="shared" si="0"/>
        <v>5.7535217639608964</v>
      </c>
      <c r="F59" s="70">
        <v>8.9878232145266246E-3</v>
      </c>
      <c r="G59" s="72">
        <f t="shared" si="1"/>
        <v>1.5195779215096772</v>
      </c>
      <c r="I59" s="70">
        <f t="shared" si="5"/>
        <v>2.2019317463300547E-2</v>
      </c>
      <c r="J59" s="72">
        <f t="shared" si="2"/>
        <v>2.6955322354458287</v>
      </c>
      <c r="L59" s="70">
        <v>7.9343985654278804E-3</v>
      </c>
      <c r="M59" s="72">
        <f t="shared" si="3"/>
        <v>1.5199060386216108</v>
      </c>
    </row>
    <row r="60" spans="1:13">
      <c r="A60" s="69">
        <v>2063</v>
      </c>
      <c r="C60" s="70">
        <f t="shared" si="4"/>
        <v>3.8187015828286208E-2</v>
      </c>
      <c r="D60" s="72">
        <f t="shared" si="0"/>
        <v>5.97323159062966</v>
      </c>
      <c r="F60" s="70">
        <v>8.9878232145266246E-3</v>
      </c>
      <c r="G60" s="72">
        <f t="shared" si="1"/>
        <v>1.5332356192289041</v>
      </c>
      <c r="I60" s="70">
        <f t="shared" si="5"/>
        <v>2.2019317463300547E-2</v>
      </c>
      <c r="J60" s="72">
        <f t="shared" si="2"/>
        <v>2.7548860154706705</v>
      </c>
      <c r="L60" s="70">
        <v>7.9343985654278804E-3</v>
      </c>
      <c r="M60" s="72">
        <f t="shared" si="3"/>
        <v>1.5319655789140352</v>
      </c>
    </row>
    <row r="61" spans="1:13">
      <c r="A61" s="69">
        <v>2064</v>
      </c>
      <c r="C61" s="70">
        <f t="shared" si="4"/>
        <v>3.8187015828286208E-2</v>
      </c>
      <c r="D61" s="72">
        <f t="shared" si="0"/>
        <v>6.2013314799270542</v>
      </c>
      <c r="F61" s="70">
        <v>8.9878232145266246E-3</v>
      </c>
      <c r="G61" s="72">
        <f t="shared" si="1"/>
        <v>1.5470160699207487</v>
      </c>
      <c r="I61" s="70">
        <f t="shared" si="5"/>
        <v>2.2019317463300547E-2</v>
      </c>
      <c r="J61" s="72">
        <f t="shared" si="2"/>
        <v>2.8155467252205262</v>
      </c>
      <c r="L61" s="70">
        <v>7.9343985654278804E-3</v>
      </c>
      <c r="M61" s="72">
        <f t="shared" si="3"/>
        <v>1.5441208044056556</v>
      </c>
    </row>
    <row r="62" spans="1:13">
      <c r="A62" s="69">
        <v>2065</v>
      </c>
      <c r="C62" s="70">
        <f t="shared" si="4"/>
        <v>3.8187015828286208E-2</v>
      </c>
      <c r="D62" s="72">
        <f t="shared" si="0"/>
        <v>6.4381418233074781</v>
      </c>
      <c r="F62" s="70">
        <v>8.9878232145266246E-3</v>
      </c>
      <c r="G62" s="72">
        <f t="shared" si="1"/>
        <v>1.5609203768672282</v>
      </c>
      <c r="I62" s="70">
        <f t="shared" si="5"/>
        <v>2.2019317463300547E-2</v>
      </c>
      <c r="J62" s="72">
        <f t="shared" si="2"/>
        <v>2.877543142395913</v>
      </c>
      <c r="L62" s="70">
        <v>7.9343985654278804E-3</v>
      </c>
      <c r="M62" s="72">
        <f t="shared" si="3"/>
        <v>1.5563724743009792</v>
      </c>
    </row>
    <row r="63" spans="1:13">
      <c r="A63" s="69">
        <v>2066</v>
      </c>
      <c r="C63" s="70">
        <f t="shared" si="4"/>
        <v>3.8187015828286208E-2</v>
      </c>
      <c r="D63" s="72">
        <f t="shared" si="0"/>
        <v>6.6839952470188724</v>
      </c>
      <c r="F63" s="70">
        <v>8.9878232145266246E-3</v>
      </c>
      <c r="G63" s="72">
        <f t="shared" si="1"/>
        <v>1.5749496532664631</v>
      </c>
      <c r="I63" s="70">
        <f t="shared" si="5"/>
        <v>2.2019317463300547E-2</v>
      </c>
      <c r="J63" s="72">
        <f t="shared" si="2"/>
        <v>2.940904678362672</v>
      </c>
      <c r="L63" s="70">
        <v>7.9343985654278804E-3</v>
      </c>
      <c r="M63" s="72">
        <f t="shared" si="3"/>
        <v>1.5687213538283444</v>
      </c>
    </row>
    <row r="64" spans="1:13">
      <c r="A64" s="69">
        <v>2067</v>
      </c>
      <c r="C64" s="70">
        <f t="shared" si="4"/>
        <v>3.8187015828286208E-2</v>
      </c>
      <c r="D64" s="72">
        <f t="shared" si="0"/>
        <v>6.9392370793129716</v>
      </c>
      <c r="F64" s="70">
        <v>8.9878232145266246E-3</v>
      </c>
      <c r="G64" s="72">
        <f t="shared" si="1"/>
        <v>1.589105022321802</v>
      </c>
      <c r="I64" s="70">
        <f t="shared" si="5"/>
        <v>2.2019317463300547E-2</v>
      </c>
      <c r="J64" s="72">
        <f t="shared" si="2"/>
        <v>3.0056613921048454</v>
      </c>
      <c r="L64" s="70">
        <v>7.9343985654278804E-3</v>
      </c>
      <c r="M64" s="72">
        <f t="shared" si="3"/>
        <v>1.5811682142877161</v>
      </c>
    </row>
    <row r="65" spans="1:13">
      <c r="A65" s="69">
        <v>2068</v>
      </c>
      <c r="C65" s="70">
        <f t="shared" si="4"/>
        <v>3.8187015828286208E-2</v>
      </c>
      <c r="D65" s="72">
        <f t="shared" si="0"/>
        <v>7.2042258354969269</v>
      </c>
      <c r="F65" s="70">
        <v>8.9878232145266246E-3</v>
      </c>
      <c r="G65" s="72">
        <f t="shared" si="1"/>
        <v>1.6033876173317467</v>
      </c>
      <c r="I65" s="70">
        <f t="shared" si="5"/>
        <v>2.2019317463300547E-2</v>
      </c>
      <c r="J65" s="72">
        <f t="shared" si="2"/>
        <v>3.0718440044847877</v>
      </c>
      <c r="L65" s="70">
        <v>7.9343985654278804E-3</v>
      </c>
      <c r="M65" s="72">
        <f t="shared" si="3"/>
        <v>1.5937138330988607</v>
      </c>
    </row>
    <row r="66" spans="1:13">
      <c r="A66" s="69">
        <v>2069</v>
      </c>
      <c r="C66" s="70">
        <f t="shared" si="4"/>
        <v>3.8187015828286208E-2</v>
      </c>
      <c r="D66" s="72">
        <f t="shared" si="0"/>
        <v>7.4793337215075963</v>
      </c>
      <c r="F66" s="70">
        <v>8.9878232145266246E-3</v>
      </c>
      <c r="G66" s="72">
        <f t="shared" si="1"/>
        <v>1.6177985817806855</v>
      </c>
      <c r="I66" s="70">
        <f t="shared" si="5"/>
        <v>2.2019317463300547E-2</v>
      </c>
      <c r="J66" s="72">
        <f t="shared" si="2"/>
        <v>3.1394839128172745</v>
      </c>
      <c r="L66" s="70">
        <v>7.9343985654278804E-3</v>
      </c>
      <c r="M66" s="72">
        <f t="shared" si="3"/>
        <v>1.606358993849903</v>
      </c>
    </row>
    <row r="67" spans="1:13">
      <c r="A67" s="69">
        <v>2070</v>
      </c>
      <c r="C67" s="70">
        <f t="shared" si="4"/>
        <v>3.8187015828286208E-2</v>
      </c>
      <c r="D67" s="72">
        <f t="shared" si="0"/>
        <v>7.7649471567158415</v>
      </c>
      <c r="F67" s="70">
        <v>8.9878232145266246E-3</v>
      </c>
      <c r="G67" s="72">
        <f t="shared" si="1"/>
        <v>1.6323390694304423</v>
      </c>
      <c r="I67" s="70">
        <f t="shared" si="5"/>
        <v>2.2019317463300547E-2</v>
      </c>
      <c r="J67" s="72">
        <f t="shared" si="2"/>
        <v>3.2086132057645229</v>
      </c>
      <c r="L67" s="70">
        <v>7.9343985654278804E-3</v>
      </c>
      <c r="M67" s="72">
        <f t="shared" si="3"/>
        <v>1.6191044863462678</v>
      </c>
    </row>
    <row r="68" spans="1:13">
      <c r="A68" s="69">
        <v>2071</v>
      </c>
      <c r="C68" s="70">
        <f t="shared" si="4"/>
        <v>3.8187015828286208E-2</v>
      </c>
      <c r="D68" s="72">
        <f t="shared" si="0"/>
        <v>8.0614673166951558</v>
      </c>
      <c r="F68" s="70">
        <v>8.9878232145266246E-3</v>
      </c>
      <c r="G68" s="72">
        <f t="shared" si="1"/>
        <v>1.647010244412648</v>
      </c>
      <c r="I68" s="70">
        <f t="shared" si="5"/>
        <v>2.2019317463300547E-2</v>
      </c>
      <c r="J68" s="72">
        <f t="shared" si="2"/>
        <v>3.2792646785591906</v>
      </c>
      <c r="L68" s="70">
        <v>7.9343985654278804E-3</v>
      </c>
      <c r="M68" s="72">
        <f t="shared" si="3"/>
        <v>1.6319511066600114</v>
      </c>
    </row>
    <row r="69" spans="1:13">
      <c r="A69" s="69">
        <v>2072</v>
      </c>
      <c r="C69" s="70">
        <f t="shared" si="4"/>
        <v>3.8187015828286208E-2</v>
      </c>
      <c r="D69" s="72">
        <f t="shared" si="0"/>
        <v>8.3693106967170063</v>
      </c>
      <c r="F69" s="70">
        <v>8.9878232145266246E-3</v>
      </c>
      <c r="G69" s="72">
        <f t="shared" si="1"/>
        <v>1.6618132813219431</v>
      </c>
      <c r="I69" s="70">
        <f t="shared" si="5"/>
        <v>2.2019317463300547E-2</v>
      </c>
      <c r="J69" s="72">
        <f t="shared" si="2"/>
        <v>3.3514718485625736</v>
      </c>
      <c r="L69" s="70">
        <v>7.9343985654278804E-3</v>
      </c>
      <c r="M69" s="72">
        <f t="shared" si="3"/>
        <v>1.6448996571795431</v>
      </c>
    </row>
    <row r="70" spans="1:13">
      <c r="A70" s="69">
        <v>2073</v>
      </c>
      <c r="C70" s="70">
        <f t="shared" si="4"/>
        <v>3.8187015828286208E-2</v>
      </c>
      <c r="D70" s="72">
        <f t="shared" si="0"/>
        <v>8.6889096967643837</v>
      </c>
      <c r="F70" s="70">
        <v>8.9878232145266246E-3</v>
      </c>
      <c r="G70" s="72">
        <f t="shared" si="1"/>
        <v>1.6767493653100172</v>
      </c>
      <c r="I70" s="70">
        <f t="shared" si="5"/>
        <v>2.2019317463300547E-2</v>
      </c>
      <c r="J70" s="72">
        <f t="shared" si="2"/>
        <v>3.4252689711653876</v>
      </c>
      <c r="L70" s="70">
        <v>7.9343985654278804E-3</v>
      </c>
      <c r="M70" s="72">
        <f t="shared" si="3"/>
        <v>1.6579509466597413</v>
      </c>
    </row>
    <row r="71" spans="1:13">
      <c r="A71" s="69">
        <v>2074</v>
      </c>
      <c r="C71" s="70">
        <f t="shared" si="4"/>
        <v>3.8187015828286208E-2</v>
      </c>
      <c r="D71" s="72">
        <f t="shared" si="0"/>
        <v>9.020713228885274</v>
      </c>
      <c r="F71" s="70">
        <v>8.9878232145266246E-3</v>
      </c>
      <c r="G71" s="72">
        <f t="shared" si="1"/>
        <v>1.6918196921804933</v>
      </c>
      <c r="I71" s="70">
        <f t="shared" si="5"/>
        <v>2.2019317463300547E-2</v>
      </c>
      <c r="J71" s="72">
        <f t="shared" si="2"/>
        <v>3.5006910560386713</v>
      </c>
      <c r="L71" s="70">
        <v>7.9343985654278804E-3</v>
      </c>
      <c r="M71" s="72">
        <f t="shared" si="3"/>
        <v>1.6711057902724682</v>
      </c>
    </row>
    <row r="72" spans="1:13">
      <c r="A72" s="77">
        <v>2075</v>
      </c>
      <c r="C72" s="78">
        <f t="shared" si="4"/>
        <v>3.8187015828286208E-2</v>
      </c>
      <c r="D72" s="79">
        <f t="shared" si="0"/>
        <v>9.3651873477391465</v>
      </c>
      <c r="F72" s="78">
        <v>8.9878232145266246E-3</v>
      </c>
      <c r="G72" s="79">
        <f t="shared" si="1"/>
        <v>1.7070254684846664</v>
      </c>
      <c r="I72" s="78">
        <f t="shared" si="5"/>
        <v>2.2019317463300547E-2</v>
      </c>
      <c r="J72" s="79">
        <f t="shared" si="2"/>
        <v>3.5777738837425237</v>
      </c>
      <c r="L72" s="78">
        <v>7.9343985654278804E-3</v>
      </c>
      <c r="M72" s="79">
        <f t="shared" si="3"/>
        <v>1.6843650096574843</v>
      </c>
    </row>
  </sheetData>
  <mergeCells count="8">
    <mergeCell ref="C6:D6"/>
    <mergeCell ref="F6:G6"/>
    <mergeCell ref="I6:J6"/>
    <mergeCell ref="L6:M6"/>
    <mergeCell ref="C7:D7"/>
    <mergeCell ref="F7:G7"/>
    <mergeCell ref="I7:J7"/>
    <mergeCell ref="L7:M7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" sqref="B1"/>
    </sheetView>
  </sheetViews>
  <sheetFormatPr defaultColWidth="8.85546875" defaultRowHeight="11.25"/>
  <cols>
    <col min="1" max="1" width="13.28515625" style="1" customWidth="1"/>
    <col min="2" max="2" width="66" style="1" customWidth="1"/>
    <col min="3" max="3" width="11.5703125" style="1" customWidth="1"/>
    <col min="4" max="4" width="11.28515625" style="1" bestFit="1" customWidth="1"/>
    <col min="5" max="15" width="11.7109375" style="1" bestFit="1" customWidth="1"/>
    <col min="16" max="16" width="10.85546875" style="1" bestFit="1" customWidth="1"/>
    <col min="17" max="17" width="11.140625" style="1" bestFit="1" customWidth="1"/>
    <col min="18" max="18" width="11.5703125" style="1" bestFit="1" customWidth="1"/>
    <col min="19" max="34" width="9.85546875" style="1" bestFit="1" customWidth="1"/>
    <col min="35" max="35" width="9.42578125" style="1" bestFit="1" customWidth="1"/>
    <col min="36" max="36" width="10.5703125" style="1" bestFit="1" customWidth="1"/>
    <col min="37" max="16384" width="8.85546875" style="1"/>
  </cols>
  <sheetData>
    <row r="1" spans="1:39" ht="12.75">
      <c r="A1" s="21" t="s">
        <v>30</v>
      </c>
      <c r="C1" s="84" t="s">
        <v>52</v>
      </c>
    </row>
    <row r="2" spans="1:39" ht="12.75">
      <c r="A2" s="2" t="s">
        <v>0</v>
      </c>
      <c r="C2" s="84" t="s">
        <v>51</v>
      </c>
    </row>
    <row r="3" spans="1:39">
      <c r="A3" s="43"/>
    </row>
    <row r="4" spans="1:39" s="3" customFormat="1">
      <c r="A4" s="3" t="s">
        <v>4</v>
      </c>
      <c r="C4" s="4">
        <v>2009</v>
      </c>
      <c r="D4" s="4">
        <v>2010</v>
      </c>
      <c r="E4" s="4">
        <v>2011</v>
      </c>
      <c r="F4" s="4">
        <v>2012</v>
      </c>
      <c r="G4" s="4">
        <v>2013</v>
      </c>
      <c r="H4" s="4">
        <v>2014</v>
      </c>
      <c r="I4" s="42">
        <v>2015</v>
      </c>
      <c r="J4" s="4">
        <v>2016</v>
      </c>
      <c r="K4" s="4">
        <v>2017</v>
      </c>
      <c r="L4" s="4">
        <v>2018</v>
      </c>
      <c r="M4" s="4">
        <v>2019</v>
      </c>
      <c r="N4" s="4">
        <v>2020</v>
      </c>
      <c r="O4" s="4">
        <v>2021</v>
      </c>
      <c r="P4" s="4">
        <v>2022</v>
      </c>
      <c r="Q4" s="4">
        <v>2023</v>
      </c>
      <c r="R4" s="4">
        <v>2024</v>
      </c>
      <c r="S4" s="4">
        <v>2025</v>
      </c>
      <c r="T4" s="4">
        <v>2026</v>
      </c>
      <c r="U4" s="4">
        <v>2027</v>
      </c>
      <c r="V4" s="4">
        <v>2028</v>
      </c>
      <c r="W4" s="4">
        <v>2029</v>
      </c>
      <c r="X4" s="4">
        <v>2030</v>
      </c>
      <c r="Y4" s="4">
        <v>2031</v>
      </c>
      <c r="Z4" s="4">
        <v>2032</v>
      </c>
      <c r="AA4" s="4">
        <v>2033</v>
      </c>
      <c r="AB4" s="4">
        <v>2034</v>
      </c>
      <c r="AC4" s="4">
        <v>2035</v>
      </c>
      <c r="AD4" s="4">
        <v>2036</v>
      </c>
      <c r="AE4" s="4">
        <v>2037</v>
      </c>
      <c r="AF4" s="4">
        <v>2038</v>
      </c>
      <c r="AG4" s="4">
        <v>2039</v>
      </c>
      <c r="AH4" s="4">
        <v>2040</v>
      </c>
      <c r="AI4" s="4">
        <v>2041</v>
      </c>
      <c r="AJ4" s="4">
        <v>2042</v>
      </c>
      <c r="AK4" s="4">
        <v>2043</v>
      </c>
      <c r="AL4" s="4">
        <v>2044</v>
      </c>
      <c r="AM4" s="4">
        <v>2045</v>
      </c>
    </row>
    <row r="5" spans="1:39">
      <c r="I5" s="41"/>
    </row>
    <row r="6" spans="1:39">
      <c r="B6" s="2" t="s">
        <v>5</v>
      </c>
      <c r="C6" s="19"/>
      <c r="D6" s="19"/>
      <c r="E6" s="19"/>
      <c r="F6" s="19"/>
      <c r="G6" s="19"/>
      <c r="H6" s="19"/>
      <c r="I6" s="40"/>
      <c r="J6" s="19"/>
      <c r="K6" s="19"/>
      <c r="L6" s="19"/>
      <c r="M6" s="19"/>
      <c r="N6" s="19"/>
      <c r="O6" s="19"/>
      <c r="P6" s="19"/>
      <c r="Q6" s="19"/>
      <c r="R6" s="19"/>
    </row>
    <row r="7" spans="1:39">
      <c r="A7" s="1" t="s">
        <v>6</v>
      </c>
      <c r="B7" s="1" t="s">
        <v>26</v>
      </c>
      <c r="C7" s="5">
        <v>14418.75</v>
      </c>
      <c r="D7" s="5">
        <v>14783.8</v>
      </c>
      <c r="E7" s="5">
        <v>15020.575000000001</v>
      </c>
      <c r="F7" s="5">
        <v>15354.625</v>
      </c>
      <c r="G7" s="5">
        <v>15583.325000000001</v>
      </c>
      <c r="H7" s="5">
        <v>15961.65</v>
      </c>
      <c r="I7" s="39">
        <v>16348.875</v>
      </c>
      <c r="J7" s="5">
        <v>16622.357499999998</v>
      </c>
      <c r="K7" s="5">
        <v>17077.5</v>
      </c>
      <c r="L7" s="5">
        <v>17523.325000000001</v>
      </c>
      <c r="M7" s="5">
        <v>17922.215</v>
      </c>
      <c r="N7" s="5">
        <v>18338.8325</v>
      </c>
      <c r="O7" s="5">
        <v>18769.557499999999</v>
      </c>
      <c r="P7" s="5">
        <v>19221.66</v>
      </c>
      <c r="Q7" s="5">
        <v>19670.045000000002</v>
      </c>
      <c r="R7" s="5">
        <v>20105.287499999999</v>
      </c>
      <c r="S7" s="5">
        <v>20540.224999999999</v>
      </c>
      <c r="T7" s="5">
        <v>20980.145</v>
      </c>
      <c r="U7" s="5">
        <v>21414.6175</v>
      </c>
      <c r="V7" s="5">
        <v>21873.532500000001</v>
      </c>
      <c r="W7" s="5">
        <v>22355.022499999999</v>
      </c>
      <c r="X7" s="5">
        <v>22842.067500000001</v>
      </c>
      <c r="Y7" s="5">
        <v>23322.314999999999</v>
      </c>
      <c r="Z7" s="5">
        <v>23800.415000000001</v>
      </c>
      <c r="AA7" s="5">
        <v>24289.47</v>
      </c>
      <c r="AB7" s="5">
        <v>24817.105</v>
      </c>
      <c r="AC7" s="5">
        <v>25364.827499999999</v>
      </c>
      <c r="AD7" s="5">
        <v>25914.755000000001</v>
      </c>
      <c r="AE7" s="5">
        <v>26465.487499999999</v>
      </c>
      <c r="AF7" s="5">
        <v>27031.217499999999</v>
      </c>
      <c r="AG7" s="5">
        <v>27598.227500000001</v>
      </c>
      <c r="AH7" s="5">
        <v>28167.41</v>
      </c>
      <c r="AI7" s="5">
        <v>28728.0825</v>
      </c>
      <c r="AJ7" s="5">
        <v>29279.879999999997</v>
      </c>
      <c r="AK7" s="5">
        <v>29860.852500000001</v>
      </c>
      <c r="AL7" s="5">
        <v>30463.6325</v>
      </c>
      <c r="AM7" s="5">
        <v>31077.9725</v>
      </c>
    </row>
    <row r="8" spans="1:39">
      <c r="A8" s="1" t="s">
        <v>7</v>
      </c>
      <c r="B8" s="1" t="s">
        <v>27</v>
      </c>
      <c r="C8" s="5">
        <v>14418.725</v>
      </c>
      <c r="D8" s="5">
        <v>14964.400000000001</v>
      </c>
      <c r="E8" s="5">
        <v>15517.924999999999</v>
      </c>
      <c r="F8" s="5">
        <v>16155.25</v>
      </c>
      <c r="G8" s="5">
        <v>16663.150000000001</v>
      </c>
      <c r="H8" s="5">
        <v>17348.075000000001</v>
      </c>
      <c r="I8" s="39">
        <v>17947</v>
      </c>
      <c r="J8" s="5">
        <v>18486.114999999998</v>
      </c>
      <c r="K8" s="5">
        <v>19385.0825</v>
      </c>
      <c r="L8" s="5">
        <v>20320.682499999999</v>
      </c>
      <c r="M8" s="5">
        <v>21235.934999999998</v>
      </c>
      <c r="N8" s="5">
        <v>22208.9</v>
      </c>
      <c r="O8" s="5">
        <v>23231.294999999998</v>
      </c>
      <c r="P8" s="5">
        <v>24299.455000000002</v>
      </c>
      <c r="Q8" s="5">
        <v>25381.055</v>
      </c>
      <c r="R8" s="5">
        <v>26470.005000000001</v>
      </c>
      <c r="S8" s="5">
        <v>27594.224999999999</v>
      </c>
      <c r="T8" s="5">
        <v>28765.6175</v>
      </c>
      <c r="U8" s="5">
        <v>29968.172500000001</v>
      </c>
      <c r="V8" s="5">
        <v>31223.4925</v>
      </c>
      <c r="W8" s="5">
        <v>32552.82</v>
      </c>
      <c r="X8" s="5">
        <v>33943.152499999997</v>
      </c>
      <c r="Y8" s="5">
        <v>35380.2425</v>
      </c>
      <c r="Z8" s="5">
        <v>36863.870000000003</v>
      </c>
      <c r="AA8" s="5">
        <v>38418.949999999997</v>
      </c>
      <c r="AB8" s="5">
        <v>40087.93</v>
      </c>
      <c r="AC8" s="5">
        <v>41841.202499999999</v>
      </c>
      <c r="AD8" s="5">
        <v>43658.887499999997</v>
      </c>
      <c r="AE8" s="5">
        <v>45534.78</v>
      </c>
      <c r="AF8" s="5">
        <v>47503.824999999997</v>
      </c>
      <c r="AG8" s="5">
        <v>49542.464999999997</v>
      </c>
      <c r="AH8" s="5">
        <v>51651.577499999999</v>
      </c>
      <c r="AI8" s="5">
        <v>53822.695</v>
      </c>
      <c r="AJ8" s="5">
        <v>56054.634999999995</v>
      </c>
      <c r="AK8" s="5">
        <v>58420.777499999997</v>
      </c>
      <c r="AL8" s="5">
        <v>60912.877500000002</v>
      </c>
      <c r="AM8" s="5">
        <v>63509.57</v>
      </c>
    </row>
    <row r="9" spans="1:39">
      <c r="B9" s="6" t="s">
        <v>24</v>
      </c>
      <c r="C9" s="7">
        <f t="shared" ref="C9:AJ9" si="0">+C8/C7*100</f>
        <v>99.99982661465107</v>
      </c>
      <c r="D9" s="7">
        <f>+D8/D7*100</f>
        <v>101.22160743516552</v>
      </c>
      <c r="E9" s="7">
        <f t="shared" si="0"/>
        <v>103.31112490700257</v>
      </c>
      <c r="F9" s="7">
        <f t="shared" si="0"/>
        <v>105.21422698372641</v>
      </c>
      <c r="G9" s="7">
        <f t="shared" si="0"/>
        <v>106.92936199431122</v>
      </c>
      <c r="H9" s="7">
        <f t="shared" si="0"/>
        <v>108.68597544740048</v>
      </c>
      <c r="I9" s="38">
        <f t="shared" si="0"/>
        <v>109.77513743300381</v>
      </c>
      <c r="J9" s="7">
        <f t="shared" si="0"/>
        <v>111.21235360267039</v>
      </c>
      <c r="K9" s="7">
        <f t="shared" si="0"/>
        <v>113.5124139950227</v>
      </c>
      <c r="L9" s="7">
        <f t="shared" si="0"/>
        <v>115.96362277136329</v>
      </c>
      <c r="M9" s="7">
        <f t="shared" si="0"/>
        <v>118.48945568390958</v>
      </c>
      <c r="N9" s="7">
        <f t="shared" si="0"/>
        <v>121.10312911140882</v>
      </c>
      <c r="O9" s="7">
        <f t="shared" si="0"/>
        <v>123.77113845118619</v>
      </c>
      <c r="P9" s="7">
        <f t="shared" si="0"/>
        <v>126.41704722693046</v>
      </c>
      <c r="Q9" s="7">
        <f t="shared" si="0"/>
        <v>129.03404643964973</v>
      </c>
      <c r="R9" s="7">
        <f t="shared" si="0"/>
        <v>131.65693353054516</v>
      </c>
      <c r="S9" s="7">
        <f t="shared" si="0"/>
        <v>134.34236966732351</v>
      </c>
      <c r="T9" s="7">
        <f>+T8/T7*100</f>
        <v>137.10876402427152</v>
      </c>
      <c r="U9" s="7">
        <f t="shared" si="0"/>
        <v>139.94259995538096</v>
      </c>
      <c r="V9" s="7">
        <f t="shared" si="0"/>
        <v>142.74554190092522</v>
      </c>
      <c r="W9" s="7">
        <f t="shared" si="0"/>
        <v>145.61747813047381</v>
      </c>
      <c r="X9" s="7">
        <f t="shared" si="0"/>
        <v>148.5993003917005</v>
      </c>
      <c r="Y9" s="7">
        <f t="shared" si="0"/>
        <v>151.70124620990671</v>
      </c>
      <c r="Z9" s="7">
        <f t="shared" si="0"/>
        <v>154.88750931443843</v>
      </c>
      <c r="AA9" s="7">
        <f t="shared" si="0"/>
        <v>158.17121575728081</v>
      </c>
      <c r="AB9" s="7">
        <f t="shared" si="0"/>
        <v>161.53346653447289</v>
      </c>
      <c r="AC9" s="7">
        <f t="shared" si="0"/>
        <v>164.95756771852678</v>
      </c>
      <c r="AD9" s="7">
        <f t="shared" si="0"/>
        <v>168.47115668274694</v>
      </c>
      <c r="AE9" s="7">
        <f t="shared" si="0"/>
        <v>172.05343374082943</v>
      </c>
      <c r="AF9" s="7">
        <f t="shared" si="0"/>
        <v>175.73690493223251</v>
      </c>
      <c r="AG9" s="7">
        <f t="shared" si="0"/>
        <v>179.51321330328187</v>
      </c>
      <c r="AH9" s="7">
        <f t="shared" si="0"/>
        <v>183.37354233136807</v>
      </c>
      <c r="AI9" s="7">
        <f t="shared" si="0"/>
        <v>187.35220145653645</v>
      </c>
      <c r="AJ9" s="7">
        <f t="shared" si="0"/>
        <v>191.44421015386675</v>
      </c>
      <c r="AK9" s="7">
        <f>+AK8/AK7*100</f>
        <v>195.6433678509346</v>
      </c>
      <c r="AL9" s="7">
        <f t="shared" ref="AL9:AM9" si="1">+AL8/AL7*100</f>
        <v>199.95277155473826</v>
      </c>
      <c r="AM9" s="7">
        <f t="shared" si="1"/>
        <v>204.35557692832117</v>
      </c>
    </row>
    <row r="10" spans="1:39">
      <c r="A10" s="1" t="s">
        <v>10</v>
      </c>
      <c r="B10" s="1" t="s">
        <v>28</v>
      </c>
      <c r="C10" s="8">
        <v>1.7250000000000001</v>
      </c>
      <c r="D10" s="8">
        <v>1.8345</v>
      </c>
      <c r="E10" s="8">
        <v>1.9982500000000001</v>
      </c>
      <c r="F10" s="8">
        <v>2.0073333333333334</v>
      </c>
      <c r="G10" s="8">
        <v>2.0082500000000003</v>
      </c>
      <c r="H10" s="8">
        <v>2.0189166666666667</v>
      </c>
      <c r="I10" s="37">
        <v>1.87975</v>
      </c>
      <c r="J10" s="8">
        <v>1.8002503333333333</v>
      </c>
      <c r="K10" s="8">
        <v>1.8392487499999999</v>
      </c>
      <c r="L10" s="8">
        <v>1.8935707500000001</v>
      </c>
      <c r="M10" s="8">
        <v>1.94022925</v>
      </c>
      <c r="N10" s="8">
        <v>1.97918675</v>
      </c>
      <c r="O10" s="8">
        <v>2.0106302500000002</v>
      </c>
      <c r="P10" s="8">
        <v>2.0367645000000003</v>
      </c>
      <c r="Q10" s="8">
        <v>2.06264425</v>
      </c>
      <c r="R10" s="8">
        <v>2.0874772500000001</v>
      </c>
      <c r="S10" s="8">
        <v>2.1063770000000002</v>
      </c>
      <c r="T10" s="8">
        <v>2.1206407499999997</v>
      </c>
      <c r="U10" s="8">
        <v>2.1373872499999997</v>
      </c>
      <c r="V10" s="8">
        <v>2.151071</v>
      </c>
      <c r="W10" s="8">
        <v>2.164758</v>
      </c>
      <c r="X10" s="8">
        <v>2.1799439999999999</v>
      </c>
      <c r="Y10" s="8">
        <v>2.1960734999999998</v>
      </c>
      <c r="Z10" s="8">
        <v>2.2112417500000001</v>
      </c>
      <c r="AA10" s="8">
        <v>2.2268110000000001</v>
      </c>
      <c r="AB10" s="8">
        <v>2.2431665000000001</v>
      </c>
      <c r="AC10" s="8">
        <v>2.2585975</v>
      </c>
      <c r="AD10" s="8">
        <v>2.27570775</v>
      </c>
      <c r="AE10" s="8">
        <v>2.2918500000000002</v>
      </c>
      <c r="AF10" s="8">
        <v>2.3101159999999998</v>
      </c>
      <c r="AG10" s="8">
        <v>2.328265</v>
      </c>
      <c r="AH10" s="8">
        <v>2.3474240000000002</v>
      </c>
      <c r="AI10" s="8">
        <v>2.3675442499999999</v>
      </c>
      <c r="AJ10" s="8">
        <v>2.3881550000000002</v>
      </c>
      <c r="AK10" s="8">
        <v>2.4096085</v>
      </c>
      <c r="AL10" s="8">
        <v>2.4315120000000001</v>
      </c>
      <c r="AM10" s="8">
        <v>2.4533659999999999</v>
      </c>
    </row>
    <row r="11" spans="1:39">
      <c r="A11" s="1" t="s">
        <v>11</v>
      </c>
      <c r="B11" s="1" t="s">
        <v>17</v>
      </c>
      <c r="C11" s="8">
        <v>1.8692754960335196</v>
      </c>
      <c r="D11" s="8">
        <v>2.0767359886424925</v>
      </c>
      <c r="E11" s="8">
        <v>2.2595509996313234</v>
      </c>
      <c r="F11" s="8">
        <v>2.1983259775933286</v>
      </c>
      <c r="G11" s="8">
        <v>2.1346400124225977</v>
      </c>
      <c r="H11" s="8">
        <v>2.150058630252087</v>
      </c>
      <c r="I11" s="37">
        <v>2.0020190594262881</v>
      </c>
      <c r="J11" s="8">
        <v>1.9154470453197789</v>
      </c>
      <c r="K11" s="8">
        <v>2.0056884999999998</v>
      </c>
      <c r="L11" s="8">
        <v>2.1059044999999998</v>
      </c>
      <c r="M11" s="8">
        <v>2.1674275000000001</v>
      </c>
      <c r="N11" s="8">
        <v>2.2056612499999999</v>
      </c>
      <c r="O11" s="8">
        <v>2.2194607500000001</v>
      </c>
      <c r="P11" s="8">
        <v>2.22944225</v>
      </c>
      <c r="Q11" s="8">
        <v>2.2408004999999998</v>
      </c>
      <c r="R11" s="8">
        <v>2.25176825</v>
      </c>
      <c r="S11" s="8">
        <v>2.2679277500000001</v>
      </c>
      <c r="T11" s="8">
        <v>2.2875842500000001</v>
      </c>
      <c r="U11" s="8">
        <v>2.3087547499999999</v>
      </c>
      <c r="V11" s="8">
        <v>2.3271839999999999</v>
      </c>
      <c r="W11" s="8">
        <v>2.34551475</v>
      </c>
      <c r="X11" s="8">
        <v>2.363985</v>
      </c>
      <c r="Y11" s="8">
        <v>2.3833345000000001</v>
      </c>
      <c r="Z11" s="8">
        <v>2.4022342500000002</v>
      </c>
      <c r="AA11" s="8">
        <v>2.42132725</v>
      </c>
      <c r="AB11" s="8">
        <v>2.4403272500000002</v>
      </c>
      <c r="AC11" s="8">
        <v>2.4585410000000003</v>
      </c>
      <c r="AD11" s="8">
        <v>2.4771735000000001</v>
      </c>
      <c r="AE11" s="8">
        <v>2.4959519999999999</v>
      </c>
      <c r="AF11" s="8">
        <v>2.5154969999999999</v>
      </c>
      <c r="AG11" s="8">
        <v>2.5354000000000001</v>
      </c>
      <c r="AH11" s="8">
        <v>2.5553819999999998</v>
      </c>
      <c r="AI11" s="8">
        <v>2.5760160000000001</v>
      </c>
      <c r="AJ11" s="8">
        <v>2.5968084999999999</v>
      </c>
      <c r="AK11" s="8">
        <v>2.6180672500000002</v>
      </c>
      <c r="AL11" s="8">
        <v>2.6393935000000002</v>
      </c>
      <c r="AM11" s="8">
        <v>2.6603355</v>
      </c>
    </row>
    <row r="12" spans="1:39">
      <c r="A12" s="1" t="s">
        <v>12</v>
      </c>
      <c r="B12" s="1" t="s">
        <v>25</v>
      </c>
      <c r="C12" s="9">
        <v>1.000205</v>
      </c>
      <c r="D12" s="9">
        <v>1.0195799999999999</v>
      </c>
      <c r="E12" s="9">
        <v>1.0422674999999999</v>
      </c>
      <c r="F12" s="9">
        <v>1.0702099999999999</v>
      </c>
      <c r="G12" s="9">
        <v>1.0818300000000001</v>
      </c>
      <c r="H12" s="9">
        <v>1.11232</v>
      </c>
      <c r="I12" s="36">
        <v>1.1435249999999999</v>
      </c>
      <c r="J12" s="10">
        <v>1.17276475</v>
      </c>
      <c r="K12" s="10">
        <v>1.2138787500000001</v>
      </c>
      <c r="L12" s="10">
        <v>1.26075275</v>
      </c>
      <c r="M12" s="10">
        <v>1.31082875</v>
      </c>
      <c r="N12" s="10">
        <v>1.3628040000000001</v>
      </c>
      <c r="O12" s="10">
        <v>1.4166099999999999</v>
      </c>
      <c r="P12" s="10">
        <v>1.4720605</v>
      </c>
      <c r="Q12" s="10">
        <v>1.5287565000000001</v>
      </c>
      <c r="R12" s="10">
        <v>1.5867789999999999</v>
      </c>
      <c r="S12" s="10">
        <v>1.6470357499999999</v>
      </c>
      <c r="T12" s="10">
        <v>1.7096307500000001</v>
      </c>
      <c r="U12" s="10">
        <v>1.775096</v>
      </c>
      <c r="V12" s="10">
        <v>1.84261925</v>
      </c>
      <c r="W12" s="10">
        <v>1.9124734999999999</v>
      </c>
      <c r="X12" s="10">
        <v>1.9849712500000001</v>
      </c>
      <c r="Y12" s="10">
        <v>2.060476</v>
      </c>
      <c r="Z12" s="10">
        <v>2.1389247500000002</v>
      </c>
      <c r="AA12" s="10">
        <v>2.2203499999999998</v>
      </c>
      <c r="AB12" s="10">
        <v>2.30468275</v>
      </c>
      <c r="AC12" s="10">
        <v>2.3922154999999998</v>
      </c>
      <c r="AD12" s="10">
        <v>2.4831289999999999</v>
      </c>
      <c r="AE12" s="10">
        <v>2.5777130000000001</v>
      </c>
      <c r="AF12" s="10">
        <v>2.6759857499999997</v>
      </c>
      <c r="AG12" s="10">
        <v>2.7781604999999998</v>
      </c>
      <c r="AH12" s="10">
        <v>2.8842604999999999</v>
      </c>
      <c r="AI12" s="10">
        <v>2.9946860000000002</v>
      </c>
      <c r="AJ12" s="10">
        <v>3.1092457499999999</v>
      </c>
      <c r="AK12" s="10">
        <v>3.2280495</v>
      </c>
      <c r="AL12" s="10">
        <v>3.3513419999999998</v>
      </c>
      <c r="AM12" s="10">
        <v>3.4793197500000002</v>
      </c>
    </row>
    <row r="13" spans="1:39">
      <c r="B13" s="11"/>
      <c r="C13" s="9"/>
      <c r="D13" s="9"/>
      <c r="E13" s="9"/>
      <c r="F13" s="9"/>
      <c r="G13" s="9"/>
      <c r="H13" s="9"/>
      <c r="I13" s="36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39">
      <c r="B14" s="11"/>
      <c r="I14" s="35"/>
    </row>
    <row r="15" spans="1:39" s="17" customFormat="1">
      <c r="A15" s="16" t="s">
        <v>1</v>
      </c>
      <c r="I15" s="27"/>
    </row>
    <row r="16" spans="1:39" s="11" customFormat="1">
      <c r="A16" s="23" t="s">
        <v>2</v>
      </c>
      <c r="B16" s="11" t="s">
        <v>3</v>
      </c>
      <c r="C16" s="13">
        <v>0.78816542402948553</v>
      </c>
      <c r="D16" s="12">
        <v>1.226503066257667</v>
      </c>
      <c r="E16" s="12">
        <v>2.0639409244143536</v>
      </c>
      <c r="F16" s="12">
        <v>1.8433826482957771</v>
      </c>
      <c r="G16" s="12">
        <v>1.630393461319124</v>
      </c>
      <c r="H16" s="12">
        <v>1.64444922406497</v>
      </c>
      <c r="I16" s="34">
        <v>1.0012052183193232</v>
      </c>
      <c r="J16" s="12">
        <v>1.3018725704747158</v>
      </c>
      <c r="K16" s="13">
        <v>2.0644677179221027</v>
      </c>
      <c r="L16" s="13">
        <v>2.1600574059488675</v>
      </c>
      <c r="M16" s="13">
        <v>2.1781794419546863</v>
      </c>
      <c r="N16" s="13">
        <v>2.2057006782080668</v>
      </c>
      <c r="O16" s="13">
        <v>2.2030215911103657</v>
      </c>
      <c r="P16" s="13">
        <v>2.1380016486720832</v>
      </c>
      <c r="Q16" s="13">
        <v>2.0703467381364415</v>
      </c>
      <c r="R16" s="13">
        <v>2.0328866463367179</v>
      </c>
      <c r="S16" s="13">
        <v>2.039667275845658</v>
      </c>
      <c r="T16" s="13">
        <v>2.0592479968884358</v>
      </c>
      <c r="U16" s="13">
        <v>2.0670041349929447</v>
      </c>
      <c r="V16" s="13">
        <v>2.0027594328709597</v>
      </c>
      <c r="W16" s="13">
        <v>2.0118459473395411</v>
      </c>
      <c r="X16" s="13">
        <v>2.0476775607043418</v>
      </c>
      <c r="Y16" s="13">
        <v>2.0875983046444446</v>
      </c>
      <c r="Z16" s="13">
        <v>2.1004474401971063</v>
      </c>
      <c r="AA16" s="13">
        <v>2.1197675270713034</v>
      </c>
      <c r="AB16" s="13">
        <v>2.1256505045025742</v>
      </c>
      <c r="AC16" s="13">
        <v>2.1196976990021765</v>
      </c>
      <c r="AD16" s="13">
        <v>2.1301696588060803</v>
      </c>
      <c r="AE16" s="13">
        <v>2.1262674709465745</v>
      </c>
      <c r="AF16" s="13">
        <v>2.1408922568878941</v>
      </c>
      <c r="AG16" s="13">
        <v>2.1489832956122834</v>
      </c>
      <c r="AH16" s="13">
        <v>2.1504569176055144</v>
      </c>
      <c r="AI16" s="13">
        <v>2.1697965164750421</v>
      </c>
      <c r="AJ16" s="13">
        <v>2.1841257725506713</v>
      </c>
      <c r="AK16" s="13">
        <v>2.1932818980557656</v>
      </c>
      <c r="AL16" s="13">
        <v>2.2026789186235574</v>
      </c>
      <c r="AM16" s="13">
        <v>2.2019317463300547</v>
      </c>
    </row>
    <row r="17" spans="1:39" s="11" customFormat="1">
      <c r="A17" s="23" t="s">
        <v>8</v>
      </c>
      <c r="B17" s="11" t="s">
        <v>9</v>
      </c>
      <c r="C17" s="13">
        <v>-8.2243405009975632</v>
      </c>
      <c r="D17" s="12">
        <v>6.3478260869565206</v>
      </c>
      <c r="E17" s="12">
        <v>8.9261379122376638</v>
      </c>
      <c r="F17" s="12">
        <v>0.4545644105258706</v>
      </c>
      <c r="G17" s="12">
        <v>4.5665891730339858E-2</v>
      </c>
      <c r="H17" s="12">
        <v>0.53114237105271744</v>
      </c>
      <c r="I17" s="34">
        <v>-6.8931357576257906</v>
      </c>
      <c r="J17" s="12">
        <v>-4.229268076428605</v>
      </c>
      <c r="K17" s="13">
        <v>2.1662774306758337</v>
      </c>
      <c r="L17" s="13">
        <v>2.9534884827297159</v>
      </c>
      <c r="M17" s="13">
        <v>2.4640484122391504</v>
      </c>
      <c r="N17" s="13">
        <v>2.0078812851625605</v>
      </c>
      <c r="O17" s="13">
        <v>1.5887080893200345</v>
      </c>
      <c r="P17" s="13">
        <v>1.2998038799028278</v>
      </c>
      <c r="Q17" s="13">
        <v>1.2706304533489199</v>
      </c>
      <c r="R17" s="13">
        <v>1.2039400395875477</v>
      </c>
      <c r="S17" s="13">
        <v>0.90538711260206295</v>
      </c>
      <c r="T17" s="13">
        <v>0.67716985136088148</v>
      </c>
      <c r="U17" s="13">
        <v>0.78969056875852761</v>
      </c>
      <c r="V17" s="13">
        <v>0.64020920869627407</v>
      </c>
      <c r="W17" s="13">
        <v>0.63628769110828376</v>
      </c>
      <c r="X17" s="13">
        <v>0.70151028429044082</v>
      </c>
      <c r="Y17" s="13">
        <v>0.73990432781758653</v>
      </c>
      <c r="Z17" s="13">
        <v>0.69069864920279223</v>
      </c>
      <c r="AA17" s="13">
        <v>0.70409533466886387</v>
      </c>
      <c r="AB17" s="13">
        <v>0.73448083380223128</v>
      </c>
      <c r="AC17" s="13">
        <v>0.68791148583933204</v>
      </c>
      <c r="AD17" s="13">
        <v>0.75756083144518094</v>
      </c>
      <c r="AE17" s="13">
        <v>0.70932877914575698</v>
      </c>
      <c r="AF17" s="13">
        <v>0.79699805833712833</v>
      </c>
      <c r="AG17" s="13">
        <v>0.78563154404367452</v>
      </c>
      <c r="AH17" s="13">
        <v>0.82288742905125556</v>
      </c>
      <c r="AI17" s="13">
        <v>0.85712040091605601</v>
      </c>
      <c r="AJ17" s="13">
        <v>0.87055395057560325</v>
      </c>
      <c r="AK17" s="13">
        <v>0.89832946353982646</v>
      </c>
      <c r="AL17" s="13">
        <v>0.9090065875846598</v>
      </c>
      <c r="AM17" s="13">
        <v>0.89878232145266246</v>
      </c>
    </row>
    <row r="18" spans="1:39" s="11" customFormat="1">
      <c r="A18" s="22" t="s">
        <v>29</v>
      </c>
      <c r="B18" s="11" t="s">
        <v>17</v>
      </c>
      <c r="C18" s="13">
        <v>-12.211393447966934</v>
      </c>
      <c r="D18" s="13">
        <v>11.098443918469503</v>
      </c>
      <c r="E18" s="13">
        <v>8.8029972027562575</v>
      </c>
      <c r="F18" s="13">
        <v>-2.7096100972266002</v>
      </c>
      <c r="G18" s="13">
        <v>-2.8970209977890793</v>
      </c>
      <c r="H18" s="13">
        <v>0.72230529455834525</v>
      </c>
      <c r="I18" s="33">
        <v>-6.8853736704120312</v>
      </c>
      <c r="J18" s="13">
        <v>-4.3242352613425128</v>
      </c>
      <c r="K18" s="13">
        <v>4.7112476902307243</v>
      </c>
      <c r="L18" s="13">
        <v>4.9965884532917393</v>
      </c>
      <c r="M18" s="13">
        <v>2.9214525160091709</v>
      </c>
      <c r="N18" s="13">
        <v>1.7640151746713517</v>
      </c>
      <c r="O18" s="13">
        <v>0.62564004332035239</v>
      </c>
      <c r="P18" s="13">
        <v>0.44972635808044892</v>
      </c>
      <c r="Q18" s="13">
        <v>0.50946598863459425</v>
      </c>
      <c r="R18" s="13">
        <v>0.489456781181552</v>
      </c>
      <c r="S18" s="13">
        <v>0.71763601782732778</v>
      </c>
      <c r="T18" s="13">
        <v>0.8667163228634589</v>
      </c>
      <c r="U18" s="13">
        <v>0.92545225383500185</v>
      </c>
      <c r="V18" s="13">
        <v>0.79823333335860003</v>
      </c>
      <c r="W18" s="13">
        <v>0.78767944434132708</v>
      </c>
      <c r="X18" s="13">
        <v>0.78747106578631598</v>
      </c>
      <c r="Y18" s="13">
        <v>0.81851196179332231</v>
      </c>
      <c r="Z18" s="13">
        <v>0.79299611531660208</v>
      </c>
      <c r="AA18" s="13">
        <v>0.7948017559070264</v>
      </c>
      <c r="AB18" s="13">
        <v>0.78469360141220079</v>
      </c>
      <c r="AC18" s="13">
        <v>0.74636506230876254</v>
      </c>
      <c r="AD18" s="13">
        <v>0.75786818279621748</v>
      </c>
      <c r="AE18" s="13">
        <v>0.75806155685098631</v>
      </c>
      <c r="AF18" s="13">
        <v>0.78306794361429066</v>
      </c>
      <c r="AG18" s="13">
        <v>0.7912154138923766</v>
      </c>
      <c r="AH18" s="13">
        <v>0.78812021771712537</v>
      </c>
      <c r="AI18" s="13">
        <v>0.80747222920096728</v>
      </c>
      <c r="AJ18" s="13">
        <v>0.80715725368165625</v>
      </c>
      <c r="AK18" s="13">
        <v>0.81864912256719435</v>
      </c>
      <c r="AL18" s="13">
        <v>0.81457991577564837</v>
      </c>
      <c r="AM18" s="13">
        <v>0.79343985654278804</v>
      </c>
    </row>
    <row r="19" spans="1:39" s="11" customFormat="1">
      <c r="A19" s="23" t="s">
        <v>14</v>
      </c>
      <c r="B19" s="11" t="s">
        <v>13</v>
      </c>
      <c r="C19" s="13">
        <v>1.0736878271589978</v>
      </c>
      <c r="D19" s="12">
        <v>1.9371028939067392</v>
      </c>
      <c r="E19" s="12">
        <v>2.2251809568645919</v>
      </c>
      <c r="F19" s="12">
        <v>2.6809336374779003</v>
      </c>
      <c r="G19" s="12">
        <v>1.0857682137150881</v>
      </c>
      <c r="H19" s="12">
        <v>2.8183725724004516</v>
      </c>
      <c r="I19" s="34">
        <v>2.8053977272727293</v>
      </c>
      <c r="J19" s="12">
        <v>2.5569838875407314</v>
      </c>
      <c r="K19" s="13">
        <v>3.505732927255889</v>
      </c>
      <c r="L19" s="13">
        <v>3.8615059370633142</v>
      </c>
      <c r="M19" s="13">
        <v>3.9719128116119551</v>
      </c>
      <c r="N19" s="13">
        <v>3.9650679007459999</v>
      </c>
      <c r="O19" s="13">
        <v>3.948183304422348</v>
      </c>
      <c r="P19" s="13">
        <v>3.9143095135570238</v>
      </c>
      <c r="Q19" s="13">
        <v>3.851472137184575</v>
      </c>
      <c r="R19" s="13">
        <v>3.7954049582127558</v>
      </c>
      <c r="S19" s="13">
        <v>3.7974254763895932</v>
      </c>
      <c r="T19" s="13">
        <v>3.8004639547138064</v>
      </c>
      <c r="U19" s="13">
        <v>3.8292040547352135</v>
      </c>
      <c r="V19" s="13">
        <v>3.8039210273697943</v>
      </c>
      <c r="W19" s="13">
        <v>3.791030078514579</v>
      </c>
      <c r="X19" s="13">
        <v>3.7907845520473993</v>
      </c>
      <c r="Y19" s="13">
        <v>3.8038208361959924</v>
      </c>
      <c r="Z19" s="13">
        <v>3.8073119997515281</v>
      </c>
      <c r="AA19" s="13">
        <v>3.8068309789766941</v>
      </c>
      <c r="AB19" s="13">
        <v>3.7981737113518266</v>
      </c>
      <c r="AC19" s="13">
        <v>3.7980390142634546</v>
      </c>
      <c r="AD19" s="13">
        <v>3.8003892207871814</v>
      </c>
      <c r="AE19" s="13">
        <v>3.8090650948863436</v>
      </c>
      <c r="AF19" s="13">
        <v>3.8124007598983933</v>
      </c>
      <c r="AG19" s="13">
        <v>3.8182097942786264</v>
      </c>
      <c r="AH19" s="13">
        <v>3.8190738080107423</v>
      </c>
      <c r="AI19" s="13">
        <v>3.8285550143615676</v>
      </c>
      <c r="AJ19" s="13">
        <v>3.8254344528942275</v>
      </c>
      <c r="AK19" s="13">
        <v>3.8209829506078874</v>
      </c>
      <c r="AL19" s="13">
        <v>3.8194116911775877</v>
      </c>
      <c r="AM19" s="13">
        <v>3.8187015828286208</v>
      </c>
    </row>
    <row r="20" spans="1:39">
      <c r="A20" s="14" t="s">
        <v>15</v>
      </c>
      <c r="B20" s="1" t="s">
        <v>16</v>
      </c>
      <c r="C20" s="13">
        <v>1.4322014322014187</v>
      </c>
      <c r="D20" s="12">
        <v>1.8902300159417074</v>
      </c>
      <c r="E20" s="12">
        <v>2.1904336164505933</v>
      </c>
      <c r="F20" s="12">
        <v>1.9247594050743722</v>
      </c>
      <c r="G20" s="12">
        <v>1.93133047210301</v>
      </c>
      <c r="H20" s="12">
        <v>2.0631578947368334</v>
      </c>
      <c r="I20" s="34">
        <v>2.1039603960396169</v>
      </c>
      <c r="J20" s="12">
        <v>2.2031515151515135</v>
      </c>
      <c r="K20" s="13">
        <v>2.572891069005756</v>
      </c>
      <c r="L20" s="13">
        <v>3.0806556669403129</v>
      </c>
      <c r="M20" s="13">
        <v>3.1689549720868015</v>
      </c>
      <c r="N20" s="13">
        <v>3.1712436795472421</v>
      </c>
      <c r="O20" s="13">
        <v>3.1936735984263054</v>
      </c>
      <c r="P20" s="13">
        <v>3.1821643844242908</v>
      </c>
      <c r="Q20" s="13">
        <v>3.0987227667717887</v>
      </c>
      <c r="R20" s="13">
        <v>3.0623695853835065</v>
      </c>
      <c r="S20" s="13">
        <v>3.0620038549045603</v>
      </c>
      <c r="T20" s="13">
        <v>3.0559543828593494</v>
      </c>
      <c r="U20" s="13">
        <v>3.0416601503407747</v>
      </c>
      <c r="V20" s="13">
        <v>3.0221730993402085</v>
      </c>
      <c r="W20" s="13">
        <v>3.008583009062149</v>
      </c>
      <c r="X20" s="13">
        <v>2.9941725324956314</v>
      </c>
      <c r="Y20" s="13">
        <v>2.9816854874859189</v>
      </c>
      <c r="Z20" s="13">
        <v>2.9722653176777358</v>
      </c>
      <c r="AA20" s="13">
        <v>2.9574047895487121</v>
      </c>
      <c r="AB20" s="13">
        <v>2.9412789063247624</v>
      </c>
      <c r="AC20" s="13">
        <v>2.9282080493273854</v>
      </c>
      <c r="AD20" s="13">
        <v>2.9168370492154594</v>
      </c>
      <c r="AE20" s="13">
        <v>2.9060260427425488</v>
      </c>
      <c r="AF20" s="13">
        <v>2.8957167615589086</v>
      </c>
      <c r="AG20" s="13">
        <v>2.8943897206045399</v>
      </c>
      <c r="AH20" s="13">
        <v>2.8934526051148657</v>
      </c>
      <c r="AI20" s="13">
        <v>2.8889137601415316</v>
      </c>
      <c r="AJ20" s="13">
        <v>2.8876482574565765</v>
      </c>
      <c r="AK20" s="13">
        <v>2.8871878558809128</v>
      </c>
      <c r="AL20" s="13">
        <v>2.8870895715200851</v>
      </c>
      <c r="AM20" s="13">
        <v>2.8876762756518293</v>
      </c>
    </row>
    <row r="21" spans="1:39">
      <c r="A21" s="14" t="s">
        <v>22</v>
      </c>
      <c r="B21" s="1" t="s">
        <v>23</v>
      </c>
      <c r="C21" s="13">
        <v>-7.0640649311069392</v>
      </c>
      <c r="D21" s="12">
        <v>1.1136703138902249</v>
      </c>
      <c r="E21" s="12">
        <v>5.1899570362708092</v>
      </c>
      <c r="F21" s="12">
        <v>3.6877198790097543</v>
      </c>
      <c r="G21" s="12">
        <v>4.496508853653558</v>
      </c>
      <c r="H21" s="12">
        <v>6.1974973978029091</v>
      </c>
      <c r="I21" s="34">
        <v>5.8416045444417142</v>
      </c>
      <c r="J21" s="12">
        <v>6.5383979917602364</v>
      </c>
      <c r="K21" s="13">
        <v>4.9672065006193256</v>
      </c>
      <c r="L21" s="13">
        <v>4.3857294914862788</v>
      </c>
      <c r="M21" s="13">
        <v>3.2362837248312237</v>
      </c>
      <c r="N21" s="13">
        <v>2.402426557018722</v>
      </c>
      <c r="O21" s="13">
        <v>2.1761254795735763</v>
      </c>
      <c r="P21" s="13">
        <v>2.2618187666535894</v>
      </c>
      <c r="Q21" s="13">
        <v>2.2751040445025517</v>
      </c>
      <c r="R21" s="13">
        <v>2.2156792496637046</v>
      </c>
      <c r="S21" s="13">
        <v>2.1784744836927938</v>
      </c>
      <c r="T21" s="13">
        <v>2.2089683252079384</v>
      </c>
      <c r="U21" s="13">
        <v>2.5373886057842743</v>
      </c>
      <c r="V21" s="13">
        <v>2.9719826269285043</v>
      </c>
      <c r="W21" s="13">
        <v>3.4203553752878646</v>
      </c>
      <c r="X21" s="13">
        <v>3.6099666972124522</v>
      </c>
      <c r="Y21" s="13">
        <v>3.7003957564680556</v>
      </c>
      <c r="Z21" s="13">
        <v>3.9237853965114811</v>
      </c>
      <c r="AA21" s="13">
        <v>4.1145415819364262</v>
      </c>
      <c r="AB21" s="13">
        <v>4.253709438080322</v>
      </c>
      <c r="AC21" s="13">
        <v>4.3829554933084047</v>
      </c>
      <c r="AD21" s="13">
        <v>4.5323212948571223</v>
      </c>
      <c r="AE21" s="13">
        <v>4.5318294054658148</v>
      </c>
      <c r="AF21" s="13">
        <v>4.5205391972896969</v>
      </c>
      <c r="AG21" s="13">
        <v>4.5579943665817746</v>
      </c>
      <c r="AH21" s="13">
        <v>4.5787036313233997</v>
      </c>
      <c r="AI21" s="13">
        <v>4.5368185401233108</v>
      </c>
      <c r="AJ21" s="13">
        <v>4.4664877951001047</v>
      </c>
      <c r="AK21" s="13">
        <v>4.4576816088972127</v>
      </c>
      <c r="AL21" s="13">
        <v>4.5107907614249987</v>
      </c>
      <c r="AM21" s="13">
        <v>4.5713557333951771</v>
      </c>
    </row>
    <row r="22" spans="1:39">
      <c r="C22" s="12"/>
      <c r="D22" s="12"/>
      <c r="E22" s="12"/>
      <c r="F22" s="12"/>
      <c r="G22" s="12"/>
      <c r="H22" s="12"/>
      <c r="I22" s="3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</row>
    <row r="23" spans="1:39">
      <c r="D23" s="15"/>
      <c r="E23" s="15"/>
      <c r="F23" s="15"/>
      <c r="G23" s="15"/>
      <c r="H23" s="20"/>
      <c r="I23" s="32"/>
      <c r="J23" s="20"/>
      <c r="K23" s="20"/>
      <c r="L23" s="11"/>
      <c r="M23" s="11"/>
      <c r="N23" s="11"/>
    </row>
    <row r="24" spans="1:39" s="16" customFormat="1">
      <c r="A24" s="16" t="s">
        <v>18</v>
      </c>
      <c r="C24" s="26"/>
      <c r="D24" s="25"/>
      <c r="E24" s="25"/>
      <c r="F24" s="25"/>
      <c r="G24" s="25"/>
      <c r="H24" s="25"/>
      <c r="I24" s="24"/>
      <c r="J24" s="25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</row>
    <row r="25" spans="1:39">
      <c r="A25" s="1" t="s">
        <v>20</v>
      </c>
      <c r="B25" s="1" t="s">
        <v>19</v>
      </c>
      <c r="C25" s="10">
        <v>2.1456466666666665</v>
      </c>
      <c r="D25" s="9">
        <v>2.1807616666666667</v>
      </c>
      <c r="E25" s="9">
        <v>2.2492299999999998</v>
      </c>
      <c r="F25" s="9">
        <v>2.2959633333333334</v>
      </c>
      <c r="G25" s="9">
        <v>2.3296358333333331</v>
      </c>
      <c r="H25" s="9">
        <v>2.3671466666666667</v>
      </c>
      <c r="I25" s="31">
        <v>2.3699516666666667</v>
      </c>
      <c r="J25" s="9">
        <v>2.3947700833333334</v>
      </c>
      <c r="K25" s="9">
        <v>2.4513767500000001</v>
      </c>
      <c r="L25" s="9">
        <v>2.5132797500000001</v>
      </c>
      <c r="M25" s="9">
        <v>2.57986125</v>
      </c>
      <c r="N25" s="9">
        <v>2.6483490000000001</v>
      </c>
      <c r="O25" s="10">
        <v>2.7182357499999998</v>
      </c>
      <c r="P25" s="10">
        <v>2.7873162499999999</v>
      </c>
      <c r="Q25" s="10">
        <v>2.8572472499999999</v>
      </c>
      <c r="R25" s="10">
        <v>2.92837725</v>
      </c>
      <c r="S25" s="10">
        <v>2.9969104999999998</v>
      </c>
      <c r="T25" s="10">
        <v>3.0648</v>
      </c>
      <c r="U25" s="10">
        <v>3.1353105000000001</v>
      </c>
      <c r="V25" s="10">
        <v>3.2056125</v>
      </c>
      <c r="W25" s="10">
        <v>3.2772272500000001</v>
      </c>
      <c r="X25" s="10">
        <v>3.3512684999999998</v>
      </c>
      <c r="Y25" s="10">
        <v>3.428369</v>
      </c>
      <c r="Z25" s="10">
        <v>3.5075314999999998</v>
      </c>
      <c r="AA25" s="10">
        <v>3.5887869999999999</v>
      </c>
      <c r="AB25" s="10">
        <v>3.6724337499999997</v>
      </c>
      <c r="AC25" s="10">
        <v>3.7575687499999999</v>
      </c>
      <c r="AD25" s="10">
        <v>3.8450452500000001</v>
      </c>
      <c r="AE25" s="10">
        <v>3.9343975000000002</v>
      </c>
      <c r="AF25" s="10">
        <v>4.0268044999999999</v>
      </c>
      <c r="AG25" s="10">
        <v>4.1219342499999998</v>
      </c>
      <c r="AH25" s="10">
        <v>4.2198150000000005</v>
      </c>
      <c r="AI25" s="10">
        <v>4.3208134999999999</v>
      </c>
      <c r="AJ25" s="10">
        <v>4.4248102500000002</v>
      </c>
      <c r="AK25" s="10">
        <v>4.5318267500000005</v>
      </c>
      <c r="AL25" s="10">
        <v>4.6419392500000001</v>
      </c>
      <c r="AM25" s="10">
        <v>4.7547125000000001</v>
      </c>
    </row>
    <row r="26" spans="1:39">
      <c r="B26" s="1" t="s">
        <v>21</v>
      </c>
      <c r="C26" s="15">
        <v>-3.1950588664334534E-3</v>
      </c>
      <c r="D26" s="15">
        <f>+D25/C25-1</f>
        <v>1.6365695501278754E-2</v>
      </c>
      <c r="E26" s="15">
        <f t="shared" ref="E26:AI26" si="2">+E25/D25-1</f>
        <v>3.1396522774535196E-2</v>
      </c>
      <c r="F26" s="15">
        <f t="shared" si="2"/>
        <v>2.0777480886051469E-2</v>
      </c>
      <c r="G26" s="15">
        <f t="shared" ref="G26:M26" si="3">+G25/F25-1</f>
        <v>1.466595720895647E-2</v>
      </c>
      <c r="H26" s="20">
        <f t="shared" si="3"/>
        <v>1.6101586692913061E-2</v>
      </c>
      <c r="I26" s="30">
        <f t="shared" si="3"/>
        <v>1.1849709354723181E-3</v>
      </c>
      <c r="J26" s="20">
        <f t="shared" si="3"/>
        <v>1.0472119332954E-2</v>
      </c>
      <c r="K26" s="20">
        <f t="shared" si="3"/>
        <v>2.3637620605262644E-2</v>
      </c>
      <c r="L26" s="20">
        <f t="shared" si="3"/>
        <v>2.5252340343033808E-2</v>
      </c>
      <c r="M26" s="20">
        <f t="shared" si="3"/>
        <v>2.6491877794344143E-2</v>
      </c>
      <c r="N26" s="20">
        <f t="shared" si="2"/>
        <v>2.6547067211463382E-2</v>
      </c>
      <c r="O26" s="15">
        <f t="shared" si="2"/>
        <v>2.6388799210375957E-2</v>
      </c>
      <c r="P26" s="15">
        <f t="shared" si="2"/>
        <v>2.5413726531997805E-2</v>
      </c>
      <c r="Q26" s="15">
        <f t="shared" si="2"/>
        <v>2.5089008109503208E-2</v>
      </c>
      <c r="R26" s="15">
        <f t="shared" si="2"/>
        <v>2.4894590413902851E-2</v>
      </c>
      <c r="S26" s="15">
        <f t="shared" si="2"/>
        <v>2.3403149303936166E-2</v>
      </c>
      <c r="T26" s="15">
        <f t="shared" si="2"/>
        <v>2.2653162314990816E-2</v>
      </c>
      <c r="U26" s="15">
        <f t="shared" si="2"/>
        <v>2.3006558339859096E-2</v>
      </c>
      <c r="V26" s="15">
        <f t="shared" si="2"/>
        <v>2.2422659573908099E-2</v>
      </c>
      <c r="W26" s="15">
        <f t="shared" si="2"/>
        <v>2.2340426361576737E-2</v>
      </c>
      <c r="X26" s="15">
        <f t="shared" si="2"/>
        <v>2.2592650540178338E-2</v>
      </c>
      <c r="Y26" s="15">
        <f t="shared" si="2"/>
        <v>2.3006363112952677E-2</v>
      </c>
      <c r="Z26" s="15">
        <f t="shared" si="2"/>
        <v>2.3090425797223091E-2</v>
      </c>
      <c r="AA26" s="15">
        <f t="shared" si="2"/>
        <v>2.3166007204782124E-2</v>
      </c>
      <c r="AB26" s="15">
        <f t="shared" si="2"/>
        <v>2.3307805673616011E-2</v>
      </c>
      <c r="AC26" s="15">
        <f t="shared" si="2"/>
        <v>2.318217449123483E-2</v>
      </c>
      <c r="AD26" s="15">
        <f t="shared" si="2"/>
        <v>2.3280079705793932E-2</v>
      </c>
      <c r="AE26" s="15">
        <f t="shared" si="2"/>
        <v>2.3238283086525424E-2</v>
      </c>
      <c r="AF26" s="15">
        <f t="shared" si="2"/>
        <v>2.3486950670337681E-2</v>
      </c>
      <c r="AG26" s="15">
        <f t="shared" si="2"/>
        <v>2.362412925683377E-2</v>
      </c>
      <c r="AH26" s="15">
        <f t="shared" si="2"/>
        <v>2.3746315215969371E-2</v>
      </c>
      <c r="AI26" s="15">
        <f t="shared" si="2"/>
        <v>2.3934343093239718E-2</v>
      </c>
      <c r="AJ26" s="15">
        <f>+AJ25/AI25-1</f>
        <v>2.4068789361077592E-2</v>
      </c>
      <c r="AK26" s="15">
        <f>+AK25/AJ25-1</f>
        <v>2.418555688348456E-2</v>
      </c>
      <c r="AL26" s="15">
        <f t="shared" ref="AL26:AM26" si="4">+AL25/AK25-1</f>
        <v>2.429759698999967E-2</v>
      </c>
      <c r="AM26" s="15">
        <f t="shared" si="4"/>
        <v>2.4294426084960019E-2</v>
      </c>
    </row>
    <row r="27" spans="1:39">
      <c r="C27" s="15"/>
      <c r="D27" s="15"/>
      <c r="E27" s="15"/>
      <c r="F27" s="15"/>
      <c r="G27" s="15"/>
      <c r="H27" s="20"/>
      <c r="I27" s="20"/>
      <c r="J27" s="20"/>
      <c r="K27" s="20"/>
      <c r="L27" s="20"/>
      <c r="M27" s="20"/>
      <c r="N27" s="20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</row>
    <row r="28" spans="1:39">
      <c r="C28" s="15"/>
      <c r="D28" s="15"/>
      <c r="E28" s="15"/>
      <c r="F28" s="15"/>
      <c r="G28" s="15"/>
      <c r="H28" s="11"/>
      <c r="I28" s="20"/>
      <c r="J28" s="20"/>
      <c r="K28" s="20"/>
      <c r="L28" s="20"/>
      <c r="M28" s="20"/>
      <c r="N28" s="20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</row>
    <row r="29" spans="1:39">
      <c r="A29" s="29">
        <v>1</v>
      </c>
      <c r="B29" s="18" t="s">
        <v>31</v>
      </c>
      <c r="C29" s="28">
        <f t="shared" ref="C29:F29" si="5">C19/100</f>
        <v>1.0736878271589978E-2</v>
      </c>
      <c r="D29" s="28">
        <f t="shared" si="5"/>
        <v>1.9371028939067392E-2</v>
      </c>
      <c r="E29" s="28">
        <f t="shared" si="5"/>
        <v>2.2251809568645919E-2</v>
      </c>
      <c r="F29" s="28">
        <f t="shared" si="5"/>
        <v>2.6809336374779003E-2</v>
      </c>
      <c r="G29" s="28">
        <f t="shared" ref="G29:I29" si="6">G19/100</f>
        <v>1.0857682137150881E-2</v>
      </c>
      <c r="H29" s="28">
        <f t="shared" si="6"/>
        <v>2.8183725724004516E-2</v>
      </c>
      <c r="I29" s="28">
        <f t="shared" si="6"/>
        <v>2.8053977272727293E-2</v>
      </c>
      <c r="J29" s="28">
        <f t="shared" ref="J29:AM29" si="7">J19/100</f>
        <v>2.5569838875407314E-2</v>
      </c>
      <c r="K29" s="28">
        <f t="shared" si="7"/>
        <v>3.505732927255889E-2</v>
      </c>
      <c r="L29" s="28">
        <f t="shared" si="7"/>
        <v>3.8615059370633142E-2</v>
      </c>
      <c r="M29" s="28">
        <f t="shared" si="7"/>
        <v>3.9719128116119551E-2</v>
      </c>
      <c r="N29" s="28">
        <f t="shared" si="7"/>
        <v>3.9650679007459999E-2</v>
      </c>
      <c r="O29" s="28">
        <f t="shared" si="7"/>
        <v>3.948183304422348E-2</v>
      </c>
      <c r="P29" s="28">
        <f t="shared" si="7"/>
        <v>3.9143095135570238E-2</v>
      </c>
      <c r="Q29" s="28">
        <f t="shared" si="7"/>
        <v>3.851472137184575E-2</v>
      </c>
      <c r="R29" s="28">
        <f t="shared" si="7"/>
        <v>3.7954049582127558E-2</v>
      </c>
      <c r="S29" s="28">
        <f t="shared" si="7"/>
        <v>3.7974254763895932E-2</v>
      </c>
      <c r="T29" s="28">
        <f t="shared" si="7"/>
        <v>3.8004639547138064E-2</v>
      </c>
      <c r="U29" s="28">
        <f t="shared" si="7"/>
        <v>3.8292040547352135E-2</v>
      </c>
      <c r="V29" s="28">
        <f t="shared" si="7"/>
        <v>3.8039210273697943E-2</v>
      </c>
      <c r="W29" s="28">
        <f t="shared" si="7"/>
        <v>3.791030078514579E-2</v>
      </c>
      <c r="X29" s="28">
        <f t="shared" si="7"/>
        <v>3.7907845520473993E-2</v>
      </c>
      <c r="Y29" s="28">
        <f t="shared" si="7"/>
        <v>3.8038208361959924E-2</v>
      </c>
      <c r="Z29" s="28">
        <f t="shared" si="7"/>
        <v>3.8073119997515281E-2</v>
      </c>
      <c r="AA29" s="28">
        <f t="shared" si="7"/>
        <v>3.8068309789766941E-2</v>
      </c>
      <c r="AB29" s="28">
        <f t="shared" si="7"/>
        <v>3.7981737113518266E-2</v>
      </c>
      <c r="AC29" s="28">
        <f t="shared" si="7"/>
        <v>3.7980390142634546E-2</v>
      </c>
      <c r="AD29" s="28">
        <f t="shared" si="7"/>
        <v>3.8003892207871814E-2</v>
      </c>
      <c r="AE29" s="28">
        <f t="shared" si="7"/>
        <v>3.8090650948863436E-2</v>
      </c>
      <c r="AF29" s="28">
        <f t="shared" si="7"/>
        <v>3.8124007598983933E-2</v>
      </c>
      <c r="AG29" s="28">
        <f t="shared" si="7"/>
        <v>3.8182097942786264E-2</v>
      </c>
      <c r="AH29" s="28">
        <f t="shared" si="7"/>
        <v>3.8190738080107423E-2</v>
      </c>
      <c r="AI29" s="28">
        <f t="shared" si="7"/>
        <v>3.8285550143615676E-2</v>
      </c>
      <c r="AJ29" s="28">
        <f t="shared" si="7"/>
        <v>3.8254344528942275E-2</v>
      </c>
      <c r="AK29" s="28">
        <f t="shared" si="7"/>
        <v>3.8209829506078874E-2</v>
      </c>
      <c r="AL29" s="28">
        <f t="shared" si="7"/>
        <v>3.8194116911775877E-2</v>
      </c>
      <c r="AM29" s="28">
        <f t="shared" si="7"/>
        <v>3.8187015828286208E-2</v>
      </c>
    </row>
    <row r="30" spans="1:39">
      <c r="A30" s="29">
        <v>2</v>
      </c>
      <c r="B30" s="44" t="s">
        <v>33</v>
      </c>
      <c r="C30" s="28">
        <f>C18/100</f>
        <v>-0.12211393447966934</v>
      </c>
      <c r="D30" s="28">
        <f t="shared" ref="D30:F30" si="8">D18/100</f>
        <v>0.11098443918469503</v>
      </c>
      <c r="E30" s="28">
        <f t="shared" si="8"/>
        <v>8.8029972027562575E-2</v>
      </c>
      <c r="F30" s="28">
        <f t="shared" si="8"/>
        <v>-2.7096100972266002E-2</v>
      </c>
      <c r="G30" s="28">
        <f t="shared" ref="G30:H30" si="9">G18/100</f>
        <v>-2.8970209977890793E-2</v>
      </c>
      <c r="H30" s="28">
        <f t="shared" si="9"/>
        <v>7.2230529455834525E-3</v>
      </c>
      <c r="I30" s="28">
        <f>I17/100</f>
        <v>-6.8931357576257901E-2</v>
      </c>
      <c r="J30" s="28">
        <f t="shared" ref="J30:AM30" si="10">J17/100</f>
        <v>-4.229268076428605E-2</v>
      </c>
      <c r="K30" s="28">
        <f t="shared" si="10"/>
        <v>2.1662774306758337E-2</v>
      </c>
      <c r="L30" s="28">
        <f t="shared" si="10"/>
        <v>2.9534884827297159E-2</v>
      </c>
      <c r="M30" s="28">
        <f t="shared" si="10"/>
        <v>2.4640484122391504E-2</v>
      </c>
      <c r="N30" s="28">
        <f t="shared" si="10"/>
        <v>2.0078812851625605E-2</v>
      </c>
      <c r="O30" s="28">
        <f t="shared" si="10"/>
        <v>1.5887080893200345E-2</v>
      </c>
      <c r="P30" s="28">
        <f t="shared" si="10"/>
        <v>1.2998038799028278E-2</v>
      </c>
      <c r="Q30" s="28">
        <f t="shared" si="10"/>
        <v>1.2706304533489199E-2</v>
      </c>
      <c r="R30" s="28">
        <f t="shared" si="10"/>
        <v>1.2039400395875477E-2</v>
      </c>
      <c r="S30" s="28">
        <f t="shared" si="10"/>
        <v>9.0538711260206295E-3</v>
      </c>
      <c r="T30" s="28">
        <f t="shared" si="10"/>
        <v>6.7716985136088148E-3</v>
      </c>
      <c r="U30" s="28">
        <f t="shared" si="10"/>
        <v>7.8969056875852761E-3</v>
      </c>
      <c r="V30" s="28">
        <f t="shared" si="10"/>
        <v>6.4020920869627407E-3</v>
      </c>
      <c r="W30" s="28">
        <f t="shared" si="10"/>
        <v>6.3628769110828376E-3</v>
      </c>
      <c r="X30" s="28">
        <f t="shared" si="10"/>
        <v>7.0151028429044082E-3</v>
      </c>
      <c r="Y30" s="28">
        <f t="shared" si="10"/>
        <v>7.3990432781758653E-3</v>
      </c>
      <c r="Z30" s="28">
        <f t="shared" si="10"/>
        <v>6.9069864920279223E-3</v>
      </c>
      <c r="AA30" s="28">
        <f t="shared" si="10"/>
        <v>7.0409533466886387E-3</v>
      </c>
      <c r="AB30" s="28">
        <f t="shared" si="10"/>
        <v>7.3448083380223128E-3</v>
      </c>
      <c r="AC30" s="28">
        <f t="shared" si="10"/>
        <v>6.8791148583933204E-3</v>
      </c>
      <c r="AD30" s="28">
        <f t="shared" si="10"/>
        <v>7.5756083144518094E-3</v>
      </c>
      <c r="AE30" s="28">
        <f t="shared" si="10"/>
        <v>7.0932877914575698E-3</v>
      </c>
      <c r="AF30" s="28">
        <f t="shared" si="10"/>
        <v>7.9699805833712833E-3</v>
      </c>
      <c r="AG30" s="28">
        <f t="shared" si="10"/>
        <v>7.8563154404367452E-3</v>
      </c>
      <c r="AH30" s="28">
        <f t="shared" si="10"/>
        <v>8.2288742905125556E-3</v>
      </c>
      <c r="AI30" s="28">
        <f t="shared" si="10"/>
        <v>8.5712040091605601E-3</v>
      </c>
      <c r="AJ30" s="28">
        <f t="shared" si="10"/>
        <v>8.7055395057560325E-3</v>
      </c>
      <c r="AK30" s="28">
        <f t="shared" si="10"/>
        <v>8.9832946353982646E-3</v>
      </c>
      <c r="AL30" s="28">
        <f t="shared" si="10"/>
        <v>9.090065875846598E-3</v>
      </c>
      <c r="AM30" s="28">
        <f t="shared" si="10"/>
        <v>8.9878232145266246E-3</v>
      </c>
    </row>
    <row r="31" spans="1:39">
      <c r="A31" s="29">
        <v>3</v>
      </c>
      <c r="B31" s="18" t="s">
        <v>7</v>
      </c>
      <c r="C31" s="28">
        <f>C16/100</f>
        <v>7.8816542402948553E-3</v>
      </c>
      <c r="D31" s="28">
        <f t="shared" ref="D31:F31" si="11">D16/100</f>
        <v>1.226503066257667E-2</v>
      </c>
      <c r="E31" s="28">
        <f t="shared" si="11"/>
        <v>2.0639409244143536E-2</v>
      </c>
      <c r="F31" s="28">
        <f t="shared" si="11"/>
        <v>1.8433826482957771E-2</v>
      </c>
      <c r="G31" s="28">
        <f t="shared" ref="G31:I31" si="12">G16/100</f>
        <v>1.630393461319124E-2</v>
      </c>
      <c r="H31" s="28">
        <f t="shared" si="12"/>
        <v>1.64444922406497E-2</v>
      </c>
      <c r="I31" s="28">
        <f t="shared" si="12"/>
        <v>1.0012052183193232E-2</v>
      </c>
      <c r="J31" s="28">
        <f t="shared" ref="J31:AM31" si="13">J16/100</f>
        <v>1.3018725704747158E-2</v>
      </c>
      <c r="K31" s="28">
        <f t="shared" si="13"/>
        <v>2.0644677179221027E-2</v>
      </c>
      <c r="L31" s="28">
        <f t="shared" si="13"/>
        <v>2.1600574059488675E-2</v>
      </c>
      <c r="M31" s="28">
        <f t="shared" si="13"/>
        <v>2.1781794419546863E-2</v>
      </c>
      <c r="N31" s="28">
        <f t="shared" si="13"/>
        <v>2.2057006782080668E-2</v>
      </c>
      <c r="O31" s="28">
        <f t="shared" si="13"/>
        <v>2.2030215911103657E-2</v>
      </c>
      <c r="P31" s="28">
        <f t="shared" si="13"/>
        <v>2.1380016486720832E-2</v>
      </c>
      <c r="Q31" s="28">
        <f t="shared" si="13"/>
        <v>2.0703467381364415E-2</v>
      </c>
      <c r="R31" s="28">
        <f t="shared" si="13"/>
        <v>2.0328866463367179E-2</v>
      </c>
      <c r="S31" s="28">
        <f t="shared" si="13"/>
        <v>2.039667275845658E-2</v>
      </c>
      <c r="T31" s="28">
        <f t="shared" si="13"/>
        <v>2.0592479968884358E-2</v>
      </c>
      <c r="U31" s="28">
        <f t="shared" si="13"/>
        <v>2.0670041349929447E-2</v>
      </c>
      <c r="V31" s="28">
        <f t="shared" si="13"/>
        <v>2.0027594328709597E-2</v>
      </c>
      <c r="W31" s="28">
        <f t="shared" si="13"/>
        <v>2.0118459473395411E-2</v>
      </c>
      <c r="X31" s="28">
        <f t="shared" si="13"/>
        <v>2.0476775607043418E-2</v>
      </c>
      <c r="Y31" s="28">
        <f t="shared" si="13"/>
        <v>2.0875983046444446E-2</v>
      </c>
      <c r="Z31" s="28">
        <f t="shared" si="13"/>
        <v>2.1004474401971063E-2</v>
      </c>
      <c r="AA31" s="28">
        <f t="shared" si="13"/>
        <v>2.1197675270713034E-2</v>
      </c>
      <c r="AB31" s="28">
        <f t="shared" si="13"/>
        <v>2.1256505045025742E-2</v>
      </c>
      <c r="AC31" s="28">
        <f t="shared" si="13"/>
        <v>2.1196976990021765E-2</v>
      </c>
      <c r="AD31" s="28">
        <f t="shared" si="13"/>
        <v>2.1301696588060803E-2</v>
      </c>
      <c r="AE31" s="28">
        <f t="shared" si="13"/>
        <v>2.1262674709465745E-2</v>
      </c>
      <c r="AF31" s="28">
        <f t="shared" si="13"/>
        <v>2.1408922568878941E-2</v>
      </c>
      <c r="AG31" s="28">
        <f t="shared" si="13"/>
        <v>2.1489832956122834E-2</v>
      </c>
      <c r="AH31" s="28">
        <f t="shared" si="13"/>
        <v>2.1504569176055144E-2</v>
      </c>
      <c r="AI31" s="28">
        <f t="shared" si="13"/>
        <v>2.1697965164750421E-2</v>
      </c>
      <c r="AJ31" s="28">
        <f t="shared" si="13"/>
        <v>2.1841257725506713E-2</v>
      </c>
      <c r="AK31" s="28">
        <f t="shared" si="13"/>
        <v>2.1932818980557656E-2</v>
      </c>
      <c r="AL31" s="28">
        <f t="shared" si="13"/>
        <v>2.2026789186235574E-2</v>
      </c>
      <c r="AM31" s="28">
        <f t="shared" si="13"/>
        <v>2.2019317463300547E-2</v>
      </c>
    </row>
    <row r="32" spans="1:39">
      <c r="A32" s="29">
        <v>4</v>
      </c>
      <c r="B32" s="18" t="s">
        <v>32</v>
      </c>
      <c r="C32" s="28">
        <f>C17/100</f>
        <v>-8.2243405009975637E-2</v>
      </c>
      <c r="D32" s="28">
        <f t="shared" ref="D32:F32" si="14">D17/100</f>
        <v>6.3478260869565206E-2</v>
      </c>
      <c r="E32" s="28">
        <f t="shared" si="14"/>
        <v>8.9261379122376638E-2</v>
      </c>
      <c r="F32" s="28">
        <f t="shared" si="14"/>
        <v>4.545644105258706E-3</v>
      </c>
      <c r="G32" s="28">
        <f t="shared" ref="G32:H32" si="15">G17/100</f>
        <v>4.5665891730339858E-4</v>
      </c>
      <c r="H32" s="28">
        <f t="shared" si="15"/>
        <v>5.3114237105271744E-3</v>
      </c>
      <c r="I32" s="28">
        <f>I18/100</f>
        <v>-6.8853736704120316E-2</v>
      </c>
      <c r="J32" s="28">
        <f t="shared" ref="J32:AL32" si="16">J18/100</f>
        <v>-4.3242352613425128E-2</v>
      </c>
      <c r="K32" s="28">
        <f t="shared" si="16"/>
        <v>4.7112476902307243E-2</v>
      </c>
      <c r="L32" s="28">
        <f t="shared" si="16"/>
        <v>4.9965884532917393E-2</v>
      </c>
      <c r="M32" s="28">
        <f t="shared" si="16"/>
        <v>2.9214525160091709E-2</v>
      </c>
      <c r="N32" s="28">
        <f t="shared" si="16"/>
        <v>1.7640151746713517E-2</v>
      </c>
      <c r="O32" s="28">
        <f t="shared" si="16"/>
        <v>6.2564004332035239E-3</v>
      </c>
      <c r="P32" s="28">
        <f t="shared" si="16"/>
        <v>4.4972635808044892E-3</v>
      </c>
      <c r="Q32" s="28">
        <f t="shared" si="16"/>
        <v>5.0946598863459425E-3</v>
      </c>
      <c r="R32" s="28">
        <f t="shared" si="16"/>
        <v>4.89456781181552E-3</v>
      </c>
      <c r="S32" s="28">
        <f t="shared" si="16"/>
        <v>7.1763601782732778E-3</v>
      </c>
      <c r="T32" s="28">
        <f t="shared" si="16"/>
        <v>8.667163228634589E-3</v>
      </c>
      <c r="U32" s="28">
        <f t="shared" si="16"/>
        <v>9.2545225383500185E-3</v>
      </c>
      <c r="V32" s="28">
        <f t="shared" si="16"/>
        <v>7.9823333335860003E-3</v>
      </c>
      <c r="W32" s="28">
        <f t="shared" si="16"/>
        <v>7.8767944434132708E-3</v>
      </c>
      <c r="X32" s="28">
        <f t="shared" si="16"/>
        <v>7.8747106578631598E-3</v>
      </c>
      <c r="Y32" s="28">
        <f t="shared" si="16"/>
        <v>8.1851196179332231E-3</v>
      </c>
      <c r="Z32" s="28">
        <f t="shared" si="16"/>
        <v>7.9299611531660208E-3</v>
      </c>
      <c r="AA32" s="28">
        <f t="shared" si="16"/>
        <v>7.948017559070264E-3</v>
      </c>
      <c r="AB32" s="28">
        <f t="shared" si="16"/>
        <v>7.8469360141220079E-3</v>
      </c>
      <c r="AC32" s="28">
        <f t="shared" si="16"/>
        <v>7.4636506230876254E-3</v>
      </c>
      <c r="AD32" s="28">
        <f t="shared" si="16"/>
        <v>7.5786818279621748E-3</v>
      </c>
      <c r="AE32" s="28">
        <f t="shared" si="16"/>
        <v>7.5806155685098631E-3</v>
      </c>
      <c r="AF32" s="28">
        <f t="shared" si="16"/>
        <v>7.8306794361429066E-3</v>
      </c>
      <c r="AG32" s="28">
        <f t="shared" si="16"/>
        <v>7.912154138923766E-3</v>
      </c>
      <c r="AH32" s="28">
        <f t="shared" si="16"/>
        <v>7.8812021771712537E-3</v>
      </c>
      <c r="AI32" s="28">
        <f t="shared" si="16"/>
        <v>8.0747222920096728E-3</v>
      </c>
      <c r="AJ32" s="28">
        <f t="shared" si="16"/>
        <v>8.0715725368165625E-3</v>
      </c>
      <c r="AK32" s="28">
        <f t="shared" si="16"/>
        <v>8.1864912256719435E-3</v>
      </c>
      <c r="AL32" s="28">
        <f t="shared" si="16"/>
        <v>8.1457991577564837E-3</v>
      </c>
      <c r="AM32" s="28">
        <f>AM18/100</f>
        <v>7.9343985654278804E-3</v>
      </c>
    </row>
  </sheetData>
  <phoneticPr fontId="5" type="noConversion"/>
  <printOptions gridLines="1"/>
  <pageMargins left="0.75" right="0.75" top="1" bottom="1" header="0.5" footer="0.5"/>
  <pageSetup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GI Factors</vt:lpstr>
      <vt:lpstr>May 2016</vt:lpstr>
      <vt:lpstr>'May 2016'!Print_Area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