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45" windowWidth="154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9" i="1" l="1"/>
  <c r="F11" i="1"/>
  <c r="F13" i="1"/>
  <c r="F15" i="1"/>
  <c r="F17" i="1"/>
  <c r="F19" i="1"/>
  <c r="F21" i="1"/>
  <c r="F23" i="1"/>
  <c r="F25" i="1"/>
  <c r="F27" i="1"/>
  <c r="F29" i="1"/>
  <c r="F31" i="1"/>
  <c r="F33" i="1"/>
  <c r="F35" i="1"/>
  <c r="F39" i="1"/>
  <c r="F7" i="1"/>
  <c r="J39" i="1" l="1"/>
  <c r="J9" i="1"/>
  <c r="J11" i="1"/>
  <c r="J13" i="1"/>
  <c r="J15" i="1"/>
  <c r="J17" i="1"/>
  <c r="J19" i="1"/>
  <c r="J21" i="1"/>
  <c r="J23" i="1"/>
  <c r="J25" i="1"/>
  <c r="J27" i="1"/>
  <c r="J29" i="1"/>
  <c r="J31" i="1"/>
  <c r="J33" i="1"/>
  <c r="J35" i="1"/>
  <c r="J7" i="1"/>
  <c r="H45" i="1"/>
  <c r="H44" i="1"/>
  <c r="H37" i="1"/>
  <c r="D45" i="1"/>
  <c r="D44" i="1"/>
  <c r="D37" i="1"/>
  <c r="F37" i="1" s="1"/>
  <c r="B45" i="1"/>
  <c r="J45" i="1" s="1"/>
  <c r="B44" i="1"/>
  <c r="B37" i="1"/>
  <c r="J37" i="1" l="1"/>
  <c r="J44" i="1"/>
  <c r="F44" i="1"/>
  <c r="F45" i="1"/>
</calcChain>
</file>

<file path=xl/sharedStrings.xml><?xml version="1.0" encoding="utf-8"?>
<sst xmlns="http://schemas.openxmlformats.org/spreadsheetml/2006/main" count="28" uniqueCount="27">
  <si>
    <t>Entergy Mississippi (MS)</t>
  </si>
  <si>
    <t>Tampa Electric (FL)</t>
  </si>
  <si>
    <t>Dominion Virginia Power (VA)</t>
  </si>
  <si>
    <t>Appalachian Power (VA)</t>
  </si>
  <si>
    <t>Duke Energy Florida (FL)</t>
  </si>
  <si>
    <t>Alabama Power (AL)</t>
  </si>
  <si>
    <t>Mississippi Power (MS)</t>
  </si>
  <si>
    <t>Georgia Power (GA)</t>
  </si>
  <si>
    <t>Gulf Power (FL)</t>
  </si>
  <si>
    <t>South Carolina Electric &amp; Gas (SC)</t>
  </si>
  <si>
    <t xml:space="preserve">Average </t>
  </si>
  <si>
    <t>Major Southeastern Investor-Owned Utilities</t>
  </si>
  <si>
    <t>Florida Power &amp; Light (FL)</t>
  </si>
  <si>
    <t>Duke Energy Progress (SC)</t>
  </si>
  <si>
    <t>Duke Energy Carolinas (NC)</t>
  </si>
  <si>
    <t>Duke Energy Carolinas (SC)</t>
  </si>
  <si>
    <t>Duke Energy Progress (NC)</t>
  </si>
  <si>
    <t>FL IOU Average</t>
  </si>
  <si>
    <t>FL IOU Average excluding FPL</t>
  </si>
  <si>
    <t>National Average</t>
  </si>
  <si>
    <t>% Change from 2006</t>
  </si>
  <si>
    <t>Source: EEI Typical Bill Report</t>
  </si>
  <si>
    <t>Docket No. 160021-EI</t>
  </si>
  <si>
    <t>Major SE IOU Bill Comparison 2006 - 2016</t>
  </si>
  <si>
    <t>Exhibit TCC-9, Page 1 of 1</t>
  </si>
  <si>
    <t>SFHHA 010324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</si>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</sst>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u/>
      <sz val="11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 vertical="center"/>
    </xf>
    <xf numFmtId="1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164" fontId="6" fillId="0" borderId="0" xfId="0" applyNumberFormat="1" applyFont="1" applyAlignment="1">
      <alignment horizontal="center" vertical="center"/>
    </xf>
    <xf numFmtId="1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9" fontId="4" fillId="0" borderId="0" xfId="2" applyFont="1"/>
    <xf numFmtId="9" fontId="2" fillId="0" borderId="0" xfId="2" applyFont="1" applyAlignment="1">
      <alignment horizontal="center" wrapText="1"/>
    </xf>
    <xf numFmtId="0" fontId="3" fillId="0" borderId="0" xfId="0" applyFont="1" applyAlignment="1">
      <alignment horizontal="center"/>
    </xf>
    <xf numFmtId="44" fontId="3" fillId="0" borderId="0" xfId="1" applyNumberFormat="1" applyFont="1" applyAlignment="1">
      <alignment horizontal="center"/>
    </xf>
    <xf numFmtId="9" fontId="8" fillId="0" borderId="0" xfId="2" applyFont="1" applyAlignment="1">
      <alignment horizontal="center"/>
    </xf>
    <xf numFmtId="9" fontId="3" fillId="0" borderId="0" xfId="2" applyFont="1" applyAlignment="1">
      <alignment horizontal="center"/>
    </xf>
    <xf numFmtId="44" fontId="7" fillId="0" borderId="0" xfId="1" applyNumberFormat="1" applyFont="1" applyAlignment="1">
      <alignment horizontal="center"/>
    </xf>
    <xf numFmtId="44" fontId="5" fillId="0" borderId="0" xfId="1" applyNumberFormat="1" applyFont="1" applyAlignment="1">
      <alignment horizontal="center"/>
    </xf>
    <xf numFmtId="9" fontId="4" fillId="0" borderId="0" xfId="2" applyFont="1" applyAlignment="1">
      <alignment horizontal="center"/>
    </xf>
    <xf numFmtId="44" fontId="4" fillId="0" borderId="0" xfId="1" applyNumberFormat="1" applyFont="1" applyAlignment="1">
      <alignment horizontal="center"/>
    </xf>
    <xf numFmtId="9" fontId="7" fillId="0" borderId="0" xfId="2" applyFont="1" applyAlignment="1">
      <alignment horizontal="center"/>
    </xf>
    <xf numFmtId="0" fontId="3" fillId="2" borderId="0" xfId="0" applyFont="1" applyFill="1"/>
    <xf numFmtId="44" fontId="3" fillId="2" borderId="0" xfId="1" applyNumberFormat="1" applyFont="1" applyFill="1" applyAlignment="1">
      <alignment horizontal="center"/>
    </xf>
    <xf numFmtId="9" fontId="7" fillId="2" borderId="0" xfId="2" applyFont="1" applyFill="1" applyAlignment="1">
      <alignment horizontal="center"/>
    </xf>
    <xf numFmtId="9" fontId="8" fillId="2" borderId="0" xfId="2" applyFont="1" applyFill="1" applyAlignment="1">
      <alignment horizontal="center"/>
    </xf>
    <xf numFmtId="9" fontId="5" fillId="0" borderId="0" xfId="2" applyFont="1" applyAlignment="1">
      <alignment horizontal="center"/>
    </xf>
    <xf numFmtId="0" fontId="4" fillId="0" borderId="0" xfId="0" applyFont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workbookViewId="0">
      <selection sqref="A1:A2"/>
    </sheetView>
  </sheetViews>
  <sheetFormatPr defaultColWidth="9.140625" defaultRowHeight="15" x14ac:dyDescent="0.25"/>
  <cols>
    <col min="1" max="1" width="47.28515625" style="5" customWidth="1"/>
    <col min="2" max="2" width="17.7109375" style="13" customWidth="1"/>
    <col min="3" max="3" width="4" style="13" customWidth="1"/>
    <col min="4" max="4" width="15.42578125" style="13" customWidth="1"/>
    <col min="5" max="5" width="4" style="13" customWidth="1"/>
    <col min="6" max="6" width="13.7109375" style="13" customWidth="1"/>
    <col min="7" max="7" width="4" style="13" customWidth="1"/>
    <col min="8" max="8" width="15.7109375" style="13" customWidth="1"/>
    <col min="9" max="9" width="4" style="13" customWidth="1"/>
    <col min="10" max="10" width="15" style="13" customWidth="1"/>
    <col min="11" max="16384" width="9.140625" style="5"/>
  </cols>
  <sheetData>
    <row r="1" spans="1:10" ht="13.9" x14ac:dyDescent="0.25">
      <c r="A1" s="6" t="s">
        <v>25</v>
      </c>
      <c r="J1" s="27" t="s">
        <v>22</v>
      </c>
    </row>
    <row r="2" spans="1:10" ht="13.9" x14ac:dyDescent="0.25">
      <c r="A2" s="6" t="s">
        <v>26</v>
      </c>
      <c r="J2" s="27" t="s">
        <v>23</v>
      </c>
    </row>
    <row r="3" spans="1:10" ht="13.9" x14ac:dyDescent="0.25">
      <c r="J3" s="27" t="s">
        <v>24</v>
      </c>
    </row>
    <row r="4" spans="1:10" ht="13.9" x14ac:dyDescent="0.25">
      <c r="D4" s="10"/>
    </row>
    <row r="5" spans="1:10" s="6" customFormat="1" ht="30.75" customHeight="1" x14ac:dyDescent="0.25">
      <c r="A5" s="1" t="s">
        <v>11</v>
      </c>
      <c r="B5" s="2">
        <v>38718</v>
      </c>
      <c r="C5" s="3"/>
      <c r="D5" s="2">
        <v>42186</v>
      </c>
      <c r="E5" s="4"/>
      <c r="F5" s="12" t="s">
        <v>20</v>
      </c>
      <c r="G5" s="4"/>
      <c r="H5" s="2">
        <v>42370</v>
      </c>
      <c r="I5" s="2"/>
      <c r="J5" s="12" t="s">
        <v>20</v>
      </c>
    </row>
    <row r="6" spans="1:10" ht="13.9" x14ac:dyDescent="0.25">
      <c r="B6" s="7"/>
      <c r="C6" s="8"/>
      <c r="D6" s="7"/>
      <c r="E6" s="9"/>
      <c r="F6" s="9"/>
      <c r="G6" s="9"/>
      <c r="H6" s="7"/>
      <c r="I6" s="7"/>
    </row>
    <row r="7" spans="1:10" ht="13.9" x14ac:dyDescent="0.25">
      <c r="A7" s="22" t="s">
        <v>12</v>
      </c>
      <c r="B7" s="23">
        <v>108.61</v>
      </c>
      <c r="C7" s="23"/>
      <c r="D7" s="23">
        <v>97.21</v>
      </c>
      <c r="E7" s="23"/>
      <c r="F7" s="24">
        <f>+(D7-B7)/B7</f>
        <v>-0.10496271061596543</v>
      </c>
      <c r="G7" s="23"/>
      <c r="H7" s="23">
        <v>93.38</v>
      </c>
      <c r="I7" s="23"/>
      <c r="J7" s="25">
        <f>+(H7-B7)/B7</f>
        <v>-0.1402264984808029</v>
      </c>
    </row>
    <row r="8" spans="1:10" ht="13.9" x14ac:dyDescent="0.25">
      <c r="B8" s="14"/>
      <c r="C8" s="14"/>
      <c r="D8" s="14"/>
      <c r="E8" s="14"/>
      <c r="F8" s="21"/>
      <c r="G8" s="14"/>
      <c r="H8" s="14"/>
      <c r="I8" s="14"/>
      <c r="J8" s="16"/>
    </row>
    <row r="9" spans="1:10" ht="13.9" x14ac:dyDescent="0.25">
      <c r="A9" s="5" t="s">
        <v>13</v>
      </c>
      <c r="B9" s="17">
        <v>90.82</v>
      </c>
      <c r="C9" s="14"/>
      <c r="D9" s="14">
        <v>102.53</v>
      </c>
      <c r="E9" s="14"/>
      <c r="F9" s="21">
        <f t="shared" ref="F9:F39" si="0">+(D9-B9)/B9</f>
        <v>0.12893635763047798</v>
      </c>
      <c r="G9" s="14"/>
      <c r="H9" s="17">
        <v>106.1</v>
      </c>
      <c r="I9" s="17"/>
      <c r="J9" s="16">
        <f t="shared" ref="J9:J39" si="1">+(H9-B9)/B9</f>
        <v>0.16824487998238277</v>
      </c>
    </row>
    <row r="10" spans="1:10" ht="13.9" x14ac:dyDescent="0.25">
      <c r="B10" s="14"/>
      <c r="C10" s="14"/>
      <c r="D10" s="14"/>
      <c r="E10" s="14"/>
      <c r="F10" s="21"/>
      <c r="G10" s="14"/>
      <c r="H10" s="14"/>
      <c r="I10" s="14"/>
      <c r="J10" s="16"/>
    </row>
    <row r="11" spans="1:10" ht="13.9" x14ac:dyDescent="0.25">
      <c r="A11" s="5" t="s">
        <v>0</v>
      </c>
      <c r="B11" s="14">
        <v>127.98</v>
      </c>
      <c r="C11" s="14"/>
      <c r="D11" s="14">
        <v>108.25</v>
      </c>
      <c r="E11" s="14"/>
      <c r="F11" s="15">
        <f t="shared" si="0"/>
        <v>-0.15416471323644321</v>
      </c>
      <c r="G11" s="14"/>
      <c r="H11" s="14">
        <v>99.89</v>
      </c>
      <c r="I11" s="14"/>
      <c r="J11" s="15">
        <f t="shared" si="1"/>
        <v>-0.21948741990936085</v>
      </c>
    </row>
    <row r="12" spans="1:10" ht="13.9" x14ac:dyDescent="0.25">
      <c r="B12" s="14"/>
      <c r="C12" s="14"/>
      <c r="D12" s="14"/>
      <c r="E12" s="14"/>
      <c r="F12" s="15"/>
      <c r="G12" s="14"/>
      <c r="H12" s="14"/>
      <c r="I12" s="14"/>
      <c r="J12" s="16"/>
    </row>
    <row r="13" spans="1:10" ht="13.9" x14ac:dyDescent="0.25">
      <c r="A13" s="5" t="s">
        <v>1</v>
      </c>
      <c r="B13" s="14">
        <v>109.61</v>
      </c>
      <c r="C13" s="14"/>
      <c r="D13" s="14">
        <v>108.47</v>
      </c>
      <c r="E13" s="14"/>
      <c r="F13" s="15">
        <f t="shared" si="0"/>
        <v>-1.0400510902289942E-2</v>
      </c>
      <c r="G13" s="14"/>
      <c r="H13" s="14">
        <v>106.22</v>
      </c>
      <c r="I13" s="14"/>
      <c r="J13" s="15">
        <f t="shared" si="1"/>
        <v>-3.0927835051546396E-2</v>
      </c>
    </row>
    <row r="14" spans="1:10" ht="13.9" x14ac:dyDescent="0.25">
      <c r="B14" s="14"/>
      <c r="C14" s="14"/>
      <c r="D14" s="14"/>
      <c r="E14" s="14"/>
      <c r="F14" s="21"/>
      <c r="G14" s="14"/>
      <c r="H14" s="14"/>
      <c r="I14" s="14"/>
      <c r="J14" s="16"/>
    </row>
    <row r="15" spans="1:10" ht="13.9" x14ac:dyDescent="0.25">
      <c r="A15" s="5" t="s">
        <v>14</v>
      </c>
      <c r="B15" s="14">
        <v>80.86</v>
      </c>
      <c r="C15" s="14"/>
      <c r="D15" s="14">
        <v>108.9</v>
      </c>
      <c r="E15" s="14"/>
      <c r="F15" s="21">
        <f t="shared" si="0"/>
        <v>0.3467721988622311</v>
      </c>
      <c r="G15" s="14"/>
      <c r="H15" s="17">
        <v>107.11</v>
      </c>
      <c r="I15" s="17"/>
      <c r="J15" s="16">
        <f t="shared" si="1"/>
        <v>0.32463517190205293</v>
      </c>
    </row>
    <row r="16" spans="1:10" ht="13.9" x14ac:dyDescent="0.25">
      <c r="B16" s="14"/>
      <c r="C16" s="14"/>
      <c r="D16" s="14"/>
      <c r="E16" s="14"/>
      <c r="F16" s="21"/>
      <c r="G16" s="14"/>
      <c r="H16" s="14"/>
      <c r="I16" s="14"/>
      <c r="J16" s="16"/>
    </row>
    <row r="17" spans="1:10" ht="13.9" x14ac:dyDescent="0.25">
      <c r="A17" s="5" t="s">
        <v>2</v>
      </c>
      <c r="B17" s="14">
        <v>85.28</v>
      </c>
      <c r="C17" s="14"/>
      <c r="D17" s="14">
        <v>113.2</v>
      </c>
      <c r="E17" s="14"/>
      <c r="F17" s="21">
        <f t="shared" si="0"/>
        <v>0.32739212007504692</v>
      </c>
      <c r="G17" s="14"/>
      <c r="H17" s="14">
        <v>111.34</v>
      </c>
      <c r="I17" s="14"/>
      <c r="J17" s="16">
        <f t="shared" si="1"/>
        <v>0.30558161350844282</v>
      </c>
    </row>
    <row r="18" spans="1:10" ht="13.9" x14ac:dyDescent="0.25">
      <c r="B18" s="14"/>
      <c r="C18" s="14"/>
      <c r="D18" s="14"/>
      <c r="E18" s="14"/>
      <c r="F18" s="21"/>
      <c r="G18" s="14"/>
      <c r="H18" s="14"/>
      <c r="I18" s="14"/>
      <c r="J18" s="16"/>
    </row>
    <row r="19" spans="1:10" ht="13.9" x14ac:dyDescent="0.25">
      <c r="A19" s="5" t="s">
        <v>3</v>
      </c>
      <c r="B19" s="14">
        <v>61.39</v>
      </c>
      <c r="C19" s="14"/>
      <c r="D19" s="14">
        <v>113.4</v>
      </c>
      <c r="E19" s="14"/>
      <c r="F19" s="21">
        <f t="shared" si="0"/>
        <v>0.8472063854047891</v>
      </c>
      <c r="G19" s="14"/>
      <c r="H19" s="17">
        <v>114.83</v>
      </c>
      <c r="I19" s="17"/>
      <c r="J19" s="16">
        <f t="shared" si="1"/>
        <v>0.8705000814464896</v>
      </c>
    </row>
    <row r="20" spans="1:10" ht="13.9" x14ac:dyDescent="0.25">
      <c r="B20" s="14"/>
      <c r="C20" s="14"/>
      <c r="D20" s="14"/>
      <c r="E20" s="14"/>
      <c r="F20" s="21"/>
      <c r="G20" s="14"/>
      <c r="H20" s="14"/>
      <c r="I20" s="14"/>
      <c r="J20" s="16"/>
    </row>
    <row r="21" spans="1:10" ht="13.9" x14ac:dyDescent="0.25">
      <c r="A21" s="5" t="s">
        <v>15</v>
      </c>
      <c r="B21" s="17">
        <v>74.709999999999994</v>
      </c>
      <c r="C21" s="14"/>
      <c r="D21" s="14">
        <v>117.05</v>
      </c>
      <c r="E21" s="14"/>
      <c r="F21" s="21">
        <f t="shared" si="0"/>
        <v>0.56672466871904703</v>
      </c>
      <c r="G21" s="14"/>
      <c r="H21" s="17">
        <v>116.57</v>
      </c>
      <c r="I21" s="17"/>
      <c r="J21" s="16">
        <f t="shared" si="1"/>
        <v>0.56029982599384287</v>
      </c>
    </row>
    <row r="22" spans="1:10" ht="13.9" x14ac:dyDescent="0.25">
      <c r="B22" s="14"/>
      <c r="C22" s="14"/>
      <c r="D22" s="14"/>
      <c r="E22" s="14"/>
      <c r="F22" s="21"/>
      <c r="G22" s="14"/>
      <c r="H22" s="14"/>
      <c r="I22" s="14"/>
      <c r="J22" s="16"/>
    </row>
    <row r="23" spans="1:10" ht="13.9" x14ac:dyDescent="0.25">
      <c r="A23" s="5" t="s">
        <v>16</v>
      </c>
      <c r="B23" s="14">
        <v>87.29</v>
      </c>
      <c r="C23" s="14"/>
      <c r="D23" s="14">
        <v>118.18</v>
      </c>
      <c r="E23" s="14"/>
      <c r="F23" s="21">
        <f t="shared" si="0"/>
        <v>0.35387787833657919</v>
      </c>
      <c r="G23" s="14"/>
      <c r="H23" s="14">
        <v>106.81</v>
      </c>
      <c r="I23" s="14"/>
      <c r="J23" s="16">
        <f t="shared" si="1"/>
        <v>0.22362240806507039</v>
      </c>
    </row>
    <row r="24" spans="1:10" ht="13.9" x14ac:dyDescent="0.25">
      <c r="B24" s="14"/>
      <c r="C24" s="14"/>
      <c r="D24" s="14"/>
      <c r="E24" s="14"/>
      <c r="F24" s="21"/>
      <c r="G24" s="14"/>
      <c r="H24" s="14"/>
      <c r="I24" s="14"/>
      <c r="J24" s="16"/>
    </row>
    <row r="25" spans="1:10" ht="13.9" x14ac:dyDescent="0.25">
      <c r="A25" s="5" t="s">
        <v>4</v>
      </c>
      <c r="B25" s="14">
        <v>109.56</v>
      </c>
      <c r="C25" s="14"/>
      <c r="D25" s="14">
        <v>121.59</v>
      </c>
      <c r="E25" s="14"/>
      <c r="F25" s="21">
        <f t="shared" si="0"/>
        <v>0.10980284775465499</v>
      </c>
      <c r="G25" s="14"/>
      <c r="H25" s="14">
        <v>114.15</v>
      </c>
      <c r="I25" s="14"/>
      <c r="J25" s="16">
        <f t="shared" si="1"/>
        <v>4.1894852135816021E-2</v>
      </c>
    </row>
    <row r="26" spans="1:10" ht="13.9" x14ac:dyDescent="0.25">
      <c r="B26" s="14"/>
      <c r="C26" s="14"/>
      <c r="D26" s="14"/>
      <c r="E26" s="14"/>
      <c r="F26" s="21"/>
      <c r="G26" s="14"/>
      <c r="H26" s="14"/>
      <c r="I26" s="14"/>
      <c r="J26" s="16"/>
    </row>
    <row r="27" spans="1:10" ht="13.9" x14ac:dyDescent="0.25">
      <c r="A27" s="5" t="s">
        <v>5</v>
      </c>
      <c r="B27" s="14">
        <v>88.76</v>
      </c>
      <c r="C27" s="14"/>
      <c r="D27" s="14">
        <v>130.77000000000001</v>
      </c>
      <c r="E27" s="14"/>
      <c r="F27" s="21">
        <f t="shared" si="0"/>
        <v>0.4732987832356918</v>
      </c>
      <c r="G27" s="14"/>
      <c r="H27" s="14">
        <v>124.15</v>
      </c>
      <c r="I27" s="14"/>
      <c r="J27" s="16">
        <f t="shared" si="1"/>
        <v>0.3987156376746282</v>
      </c>
    </row>
    <row r="28" spans="1:10" ht="13.9" x14ac:dyDescent="0.25">
      <c r="B28" s="14"/>
      <c r="C28" s="14"/>
      <c r="D28" s="14"/>
      <c r="E28" s="14"/>
      <c r="F28" s="21"/>
      <c r="G28" s="14"/>
      <c r="H28" s="14"/>
      <c r="I28" s="14"/>
      <c r="J28" s="16"/>
    </row>
    <row r="29" spans="1:10" ht="13.9" x14ac:dyDescent="0.25">
      <c r="A29" s="5" t="s">
        <v>6</v>
      </c>
      <c r="B29" s="14">
        <v>96.56</v>
      </c>
      <c r="C29" s="14"/>
      <c r="D29" s="14">
        <v>136.18</v>
      </c>
      <c r="E29" s="14"/>
      <c r="F29" s="21">
        <f t="shared" si="0"/>
        <v>0.4103148301574151</v>
      </c>
      <c r="G29" s="14"/>
      <c r="H29" s="14">
        <v>132.34</v>
      </c>
      <c r="I29" s="14"/>
      <c r="J29" s="16">
        <f t="shared" si="1"/>
        <v>0.37054681027340514</v>
      </c>
    </row>
    <row r="30" spans="1:10" ht="13.9" x14ac:dyDescent="0.25">
      <c r="B30" s="14"/>
      <c r="C30" s="14"/>
      <c r="D30" s="14"/>
      <c r="E30" s="14"/>
      <c r="F30" s="21"/>
      <c r="G30" s="14"/>
      <c r="H30" s="14"/>
      <c r="I30" s="14"/>
      <c r="J30" s="16"/>
    </row>
    <row r="31" spans="1:10" ht="13.9" x14ac:dyDescent="0.25">
      <c r="A31" s="5" t="s">
        <v>7</v>
      </c>
      <c r="B31" s="14">
        <v>76.33</v>
      </c>
      <c r="C31" s="14"/>
      <c r="D31" s="14">
        <v>136.76</v>
      </c>
      <c r="E31" s="14"/>
      <c r="F31" s="21">
        <f t="shared" si="0"/>
        <v>0.79169396043495344</v>
      </c>
      <c r="G31" s="14"/>
      <c r="H31" s="14">
        <v>109.24</v>
      </c>
      <c r="I31" s="14"/>
      <c r="J31" s="16">
        <f t="shared" si="1"/>
        <v>0.43115419887331319</v>
      </c>
    </row>
    <row r="32" spans="1:10" ht="13.9" x14ac:dyDescent="0.25">
      <c r="B32" s="14"/>
      <c r="C32" s="14"/>
      <c r="D32" s="14"/>
      <c r="E32" s="14"/>
      <c r="F32" s="21"/>
      <c r="G32" s="14"/>
      <c r="H32" s="14"/>
      <c r="I32" s="14"/>
      <c r="J32" s="16"/>
    </row>
    <row r="33" spans="1:11" ht="13.9" x14ac:dyDescent="0.25">
      <c r="A33" s="5" t="s">
        <v>8</v>
      </c>
      <c r="B33" s="14">
        <v>92.48</v>
      </c>
      <c r="C33" s="14"/>
      <c r="D33" s="14">
        <v>139.29</v>
      </c>
      <c r="E33" s="14"/>
      <c r="F33" s="21">
        <f t="shared" si="0"/>
        <v>0.50616349480968847</v>
      </c>
      <c r="G33" s="14"/>
      <c r="H33" s="14">
        <v>135.58000000000001</v>
      </c>
      <c r="I33" s="14"/>
      <c r="J33" s="16">
        <f t="shared" si="1"/>
        <v>0.46604671280276821</v>
      </c>
    </row>
    <row r="34" spans="1:11" ht="13.9" x14ac:dyDescent="0.25">
      <c r="B34" s="14"/>
      <c r="C34" s="14"/>
      <c r="D34" s="14"/>
      <c r="E34" s="14"/>
      <c r="F34" s="21"/>
      <c r="G34" s="14"/>
      <c r="H34" s="14"/>
      <c r="I34" s="14"/>
      <c r="J34" s="16"/>
    </row>
    <row r="35" spans="1:11" ht="13.9" x14ac:dyDescent="0.25">
      <c r="A35" s="5" t="s">
        <v>9</v>
      </c>
      <c r="B35" s="14">
        <v>96.49</v>
      </c>
      <c r="C35" s="14"/>
      <c r="D35" s="14">
        <v>148.41</v>
      </c>
      <c r="E35" s="14"/>
      <c r="F35" s="21">
        <f t="shared" si="0"/>
        <v>0.5380868483780703</v>
      </c>
      <c r="G35" s="14"/>
      <c r="H35" s="14">
        <v>148.27000000000001</v>
      </c>
      <c r="I35" s="14"/>
      <c r="J35" s="16">
        <f t="shared" si="1"/>
        <v>0.53663592082081069</v>
      </c>
    </row>
    <row r="36" spans="1:11" ht="13.9" x14ac:dyDescent="0.25">
      <c r="B36" s="14"/>
      <c r="C36" s="14"/>
      <c r="D36" s="14"/>
      <c r="E36" s="14"/>
      <c r="F36" s="21"/>
      <c r="G36" s="14"/>
      <c r="H36" s="14"/>
      <c r="I36" s="14"/>
      <c r="J36" s="16"/>
    </row>
    <row r="37" spans="1:11" s="6" customFormat="1" ht="13.9" x14ac:dyDescent="0.25">
      <c r="A37" s="6" t="s">
        <v>10</v>
      </c>
      <c r="B37" s="18">
        <f>+ROUND(AVERAGE(B7:B35),2)</f>
        <v>92.45</v>
      </c>
      <c r="C37" s="18"/>
      <c r="D37" s="18">
        <f>+ROUND(AVERAGE(D7:D35),2)</f>
        <v>120.01</v>
      </c>
      <c r="E37" s="18"/>
      <c r="F37" s="26">
        <f t="shared" si="0"/>
        <v>0.2981070849107626</v>
      </c>
      <c r="G37" s="18"/>
      <c r="H37" s="18">
        <f>+ROUND(AVERAGE(H7:H35),2)</f>
        <v>115.07</v>
      </c>
      <c r="I37" s="18"/>
      <c r="J37" s="19">
        <f t="shared" si="1"/>
        <v>0.24467279610600312</v>
      </c>
    </row>
    <row r="38" spans="1:11" s="6" customFormat="1" ht="13.9" x14ac:dyDescent="0.25">
      <c r="B38" s="20"/>
      <c r="C38" s="20"/>
      <c r="D38" s="20"/>
      <c r="E38" s="20"/>
      <c r="F38" s="26"/>
      <c r="G38" s="20"/>
      <c r="H38" s="20"/>
      <c r="I38" s="20"/>
      <c r="J38" s="19"/>
    </row>
    <row r="39" spans="1:11" s="6" customFormat="1" ht="13.9" x14ac:dyDescent="0.25">
      <c r="A39" s="6" t="s">
        <v>19</v>
      </c>
      <c r="B39" s="20">
        <v>106.19</v>
      </c>
      <c r="C39" s="20"/>
      <c r="D39" s="20">
        <v>137.29</v>
      </c>
      <c r="E39" s="20"/>
      <c r="F39" s="26">
        <f t="shared" si="0"/>
        <v>0.29287126848102452</v>
      </c>
      <c r="G39" s="20"/>
      <c r="H39" s="20">
        <v>132.12</v>
      </c>
      <c r="I39" s="20"/>
      <c r="J39" s="19">
        <f t="shared" si="1"/>
        <v>0.24418495150202474</v>
      </c>
      <c r="K39" s="11"/>
    </row>
    <row r="40" spans="1:11" ht="13.9" x14ac:dyDescent="0.25">
      <c r="F40" s="26"/>
    </row>
    <row r="41" spans="1:11" ht="24.75" customHeight="1" x14ac:dyDescent="0.25">
      <c r="A41" s="6" t="s">
        <v>21</v>
      </c>
      <c r="F41" s="21"/>
    </row>
    <row r="44" spans="1:11" s="6" customFormat="1" x14ac:dyDescent="0.25">
      <c r="A44" s="6" t="s">
        <v>17</v>
      </c>
      <c r="B44" s="20">
        <f>(B7+B13+B25+B33)/4</f>
        <v>105.065</v>
      </c>
      <c r="C44" s="20"/>
      <c r="D44" s="20">
        <f>(D7+D13+D25+D33)/4</f>
        <v>116.63999999999999</v>
      </c>
      <c r="E44" s="20"/>
      <c r="F44" s="21">
        <f>+(D44-B44)/B44</f>
        <v>0.11016989482701174</v>
      </c>
      <c r="G44" s="20"/>
      <c r="H44" s="20">
        <f>(H7+H13+H25+H33)/4</f>
        <v>112.33250000000001</v>
      </c>
      <c r="I44" s="20"/>
      <c r="J44" s="19">
        <f>+(H44-B44)/B44</f>
        <v>6.9171465283396114E-2</v>
      </c>
    </row>
    <row r="45" spans="1:11" s="6" customFormat="1" x14ac:dyDescent="0.25">
      <c r="A45" s="6" t="s">
        <v>18</v>
      </c>
      <c r="B45" s="20">
        <f>+(B25+B33+B13)/3</f>
        <v>103.88333333333334</v>
      </c>
      <c r="C45" s="20"/>
      <c r="D45" s="20">
        <f>+(D25+D33+D13)/3</f>
        <v>123.11666666666667</v>
      </c>
      <c r="E45" s="20"/>
      <c r="F45" s="21">
        <f>+(D45-B45)/B45</f>
        <v>0.18514359056634044</v>
      </c>
      <c r="G45" s="20"/>
      <c r="H45" s="20">
        <f>+(H25+H33+H13)/3</f>
        <v>118.65000000000002</v>
      </c>
      <c r="I45" s="20"/>
      <c r="J45" s="19">
        <f>+(H45-B45)/B45</f>
        <v>0.14214663885769305</v>
      </c>
    </row>
  </sheetData>
  <pageMargins left="0.7" right="0.7" top="0.75" bottom="0.75" header="0.3" footer="0.3"/>
  <pageSetup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2016-08-01T13:27:53Z</dcterms:created>
  <dcterms:modified xsi:type="dcterms:W3CDTF">2016-08-01T13:27:57Z</dcterms:modified>
</cp:coreProperties>
</file>